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drawings/drawing1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drawings/drawing2.xml" ContentType="application/vnd.openxmlformats-officedocument.drawing+xml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drawings/drawing3.xml" ContentType="application/vnd.openxmlformats-officedocument.drawing+xml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drawings/drawing4.xml" ContentType="application/vnd.openxmlformats-officedocument.drawing+xml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drawings/drawing5.xml" ContentType="application/vnd.openxmlformats-officedocument.drawing+xml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drawings/drawing6.xml" ContentType="application/vnd.openxmlformats-officedocument.drawing+xml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drawings/drawing7.xml" ContentType="application/vnd.openxmlformats-officedocument.drawing+xml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drawings/drawing8.xml" ContentType="application/vnd.openxmlformats-officedocument.drawing+xml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drawings/drawing9.xml" ContentType="application/vnd.openxmlformats-officedocument.drawing+xml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drawings/drawing10.xml" ContentType="application/vnd.openxmlformats-officedocument.drawing+xml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drawings/drawing11.xml" ContentType="application/vnd.openxmlformats-officedocument.drawing+xml"/>
  <Override PartName="/xl/customProperty23.bin" ContentType="application/vnd.openxmlformats-officedocument.spreadsheetml.customProperty"/>
  <Override PartName="/xl/customProperty24.bin" ContentType="application/vnd.openxmlformats-officedocument.spreadsheetml.customProperty"/>
  <Override PartName="/xl/drawings/drawing12.xml" ContentType="application/vnd.openxmlformats-officedocument.drawing+xml"/>
  <Override PartName="/xl/customProperty25.bin" ContentType="application/vnd.openxmlformats-officedocument.spreadsheetml.customProperty"/>
  <Override PartName="/xl/customProperty26.bin" ContentType="application/vnd.openxmlformats-officedocument.spreadsheetml.customProperty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8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Y:\GF\IR\10-Team-IR\Publications\Facts &amp; Figures\2021\Q4 2021\Download file\"/>
    </mc:Choice>
  </mc:AlternateContent>
  <xr:revisionPtr revIDLastSave="0" documentId="13_ncr:1_{B204E961-F211-49D6-90F2-930DB8388549}" xr6:coauthVersionLast="36" xr6:coauthVersionMax="36" xr10:uidLastSave="{00000000-0000-0000-0000-000000000000}"/>
  <bookViews>
    <workbookView xWindow="-15" yWindow="405" windowWidth="12915" windowHeight="6540" xr2:uid="{00000000-000D-0000-FFFF-FFFF00000000}"/>
  </bookViews>
  <sheets>
    <sheet name="LXS Group - Table of content" sheetId="20" r:id="rId1"/>
    <sheet name="BS - Historical Overview" sheetId="7" r:id="rId2"/>
    <sheet name="IS - FY 2021 vs. FY  20 19 18" sheetId="19" r:id="rId3"/>
    <sheet name="IS - FY 2017 - 9M 2019" sheetId="16" r:id="rId4"/>
    <sheet name="CF LXS Group since Q2 2018" sheetId="12" state="hidden" r:id="rId5"/>
    <sheet name="IS - Historicals until Q1 2018" sheetId="2" r:id="rId6"/>
    <sheet name="CF - FY 2021 vs. FY 20 19 18" sheetId="22" r:id="rId7"/>
    <sheet name="CF - Historics until 9M 2019" sheetId="18" r:id="rId8"/>
    <sheet name="Current Sales Var. &amp; CAPEX" sheetId="23" r:id="rId9"/>
    <sheet name="Sales Var. &amp; CAPEX - until FY19" sheetId="21" r:id="rId10"/>
    <sheet name="SD - Current data" sheetId="24" r:id="rId11"/>
    <sheet name="SD - Historical Development" sheetId="9" r:id="rId12"/>
    <sheet name="HPM_ARL Rest. Quarters" sheetId="11" state="hidden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_FAS87" localSheetId="6">#REF!</definedName>
    <definedName name="_FAS87" localSheetId="7">#REF!</definedName>
    <definedName name="_FAS87" localSheetId="8">#REF!</definedName>
    <definedName name="_FAS87" localSheetId="3">#REF!</definedName>
    <definedName name="_FAS87" localSheetId="2">#REF!</definedName>
    <definedName name="_FAS87" localSheetId="9">#REF!</definedName>
    <definedName name="_FAS87" localSheetId="10">#REF!</definedName>
    <definedName name="_FAS87">#REF!</definedName>
    <definedName name="curyear" localSheetId="6">#REF!</definedName>
    <definedName name="curyear" localSheetId="8">#REF!</definedName>
    <definedName name="curyear" localSheetId="3">#REF!</definedName>
    <definedName name="curyear" localSheetId="2">#REF!</definedName>
    <definedName name="curyear" localSheetId="9">#REF!</definedName>
    <definedName name="curyear" localSheetId="10">#REF!</definedName>
    <definedName name="curyear">#REF!</definedName>
    <definedName name="_xlnm.Print_Area" localSheetId="6">'CF - FY 2021 vs. FY 20 19 18'!$B$3:$AC$30</definedName>
    <definedName name="_xlnm.Print_Area" localSheetId="7">'CF - Historics until 9M 2019'!$B$3:$W$29</definedName>
    <definedName name="_xlnm.Print_Area" localSheetId="4">'CF LXS Group since Q2 2018'!$B$2:$V$48</definedName>
    <definedName name="_xlnm.Print_Area" localSheetId="8">'Current Sales Var. &amp; CAPEX'!$A$3:$U$10</definedName>
    <definedName name="_xlnm.Print_Area" localSheetId="12">'HPM_ARL Rest. Quarters'!$A$2:$H$23</definedName>
    <definedName name="_xlnm.Print_Area" localSheetId="3">'IS - FY 2017 - 9M 2019'!$A$2:$O$35</definedName>
    <definedName name="_xlnm.Print_Area" localSheetId="2">'IS - FY 2021 vs. FY  20 19 18'!$A$2:$AA$35</definedName>
    <definedName name="_xlnm.Print_Area" localSheetId="5">'IS - Historicals until Q1 2018'!$A$2:$BQ$33</definedName>
    <definedName name="_xlnm.Print_Area" localSheetId="9">'Sales Var. &amp; CAPEX - until FY19'!$A$3:$CP$10</definedName>
    <definedName name="_xlnm.Print_Area" localSheetId="10">'SD - Current data'!$A$3:$BL$60</definedName>
    <definedName name="_xlnm.Print_Area" localSheetId="11">'SD - Historical Development'!$A$3:$BB$72</definedName>
    <definedName name="_xlnm.Print_Area">'[1]Cost Trend Analysis'!$A:$IV</definedName>
    <definedName name="Excel_BuiltIn_Print_Area_2" localSheetId="6">#REF!</definedName>
    <definedName name="Excel_BuiltIn_Print_Area_2" localSheetId="7">#REF!</definedName>
    <definedName name="Excel_BuiltIn_Print_Area_2" localSheetId="8">#REF!</definedName>
    <definedName name="Excel_BuiltIn_Print_Area_2" localSheetId="3">#REF!</definedName>
    <definedName name="Excel_BuiltIn_Print_Area_2" localSheetId="2">#REF!</definedName>
    <definedName name="Excel_BuiltIn_Print_Area_2" localSheetId="9">#REF!</definedName>
    <definedName name="Excel_BuiltIn_Print_Area_2" localSheetId="10">#REF!</definedName>
    <definedName name="Excel_BuiltIn_Print_Area_2">#REF!</definedName>
    <definedName name="Excel_BuiltIn_Print_Titles_2" localSheetId="6">(#REF!,#REF!)</definedName>
    <definedName name="Excel_BuiltIn_Print_Titles_2" localSheetId="7">(#REF!,#REF!)</definedName>
    <definedName name="Excel_BuiltIn_Print_Titles_2" localSheetId="8">(#REF!,#REF!)</definedName>
    <definedName name="Excel_BuiltIn_Print_Titles_2" localSheetId="3">(#REF!,#REF!)</definedName>
    <definedName name="Excel_BuiltIn_Print_Titles_2" localSheetId="2">(#REF!,#REF!)</definedName>
    <definedName name="Excel_BuiltIn_Print_Titles_2" localSheetId="9">(#REF!,#REF!)</definedName>
    <definedName name="Excel_BuiltIn_Print_Titles_2" localSheetId="10">(#REF!,#REF!)</definedName>
    <definedName name="Excel_BuiltIn_Print_Titles_2">(#REF!,#REF!)</definedName>
    <definedName name="Excel_BuiltIn_Print_Titles_3">('[2]Überleitung Pensionen 2013'!$A$1:$B$65536,'[2]Überleitung Pensionen 2013'!$A$1:$IV$12)</definedName>
    <definedName name="ISFOXAutomaticLabelingDisabled" hidden="1">"True"</definedName>
    <definedName name="ISFOXClassificationHistory_0" hidden="1">"LX-EMEA\lxlsm;fefbef8c-7b5a-4780-b5b0-d8f48ccc3373;INTERNAL;2020-02-27T09:46:55;;|"</definedName>
    <definedName name="ISFOXClassificationId" hidden="1">"fefbef8c-7b5a-4780-b5b0-d8f48ccc3373"</definedName>
    <definedName name="ISFOXClassificationInKeywords" hidden="1">"INTERNAL"</definedName>
    <definedName name="ISFOXClassificationName" hidden="1">"INTERNAL"</definedName>
    <definedName name="ISFOXDocumentClassificationVersion" hidden="1">3</definedName>
    <definedName name="ISFOXDoVersioningOnSave" hidden="1">0</definedName>
    <definedName name="ISFOXLabelingDefaultPosition">4</definedName>
    <definedName name="ISFOXLabelingVisibleInDocument" hidden="1">"True"</definedName>
    <definedName name="ISFOXOldClassificationId" hidden="1">"fefbef8c-7b5a-4780-b5b0-d8f48ccc3373"</definedName>
    <definedName name="ISFOXOldClassificationIdBackup" hidden="1">"fefbef8c-7b5a-4780-b5b0-d8f48ccc3373"</definedName>
    <definedName name="ISFOXPrefix" hidden="1">" "</definedName>
    <definedName name="ISFOXPreviousClassificationId" hidden="1">"fefbef8c-7b5a-4780-b5b0-d8f48ccc3373"</definedName>
    <definedName name="ISFOXSaveAsProcess" hidden="1">"True"</definedName>
    <definedName name="ISFOXShowClassificationRequestWindow" hidden="1">"False"</definedName>
    <definedName name="ISFOXVersionHistoryCount" hidden="1">1</definedName>
    <definedName name="ISFOXVersioningChanged" hidden="1">"False"</definedName>
    <definedName name="ISFOXWorkbookInitialized" hidden="1">"False"</definedName>
    <definedName name="LCdata" localSheetId="6">#REF!</definedName>
    <definedName name="LCdata" localSheetId="7">#REF!</definedName>
    <definedName name="LCdata" localSheetId="8">#REF!</definedName>
    <definedName name="LCdata" localSheetId="3">#REF!</definedName>
    <definedName name="LCdata" localSheetId="2">#REF!</definedName>
    <definedName name="LCdata" localSheetId="9">#REF!</definedName>
    <definedName name="LCdata" localSheetId="10">#REF!</definedName>
    <definedName name="LCdata">#REF!</definedName>
    <definedName name="LClydata" localSheetId="6">#REF!</definedName>
    <definedName name="LClydata" localSheetId="8">#REF!</definedName>
    <definedName name="LClydata" localSheetId="3">#REF!</definedName>
    <definedName name="LClydata" localSheetId="2">#REF!</definedName>
    <definedName name="LClydata" localSheetId="9">#REF!</definedName>
    <definedName name="LClydata" localSheetId="10">#REF!</definedName>
    <definedName name="LClydata">#REF!</definedName>
    <definedName name="OCIReversal" localSheetId="6">#REF!</definedName>
    <definedName name="OCIReversal" localSheetId="8">#REF!</definedName>
    <definedName name="OCIReversal" localSheetId="3">#REF!</definedName>
    <definedName name="OCIReversal" localSheetId="2">#REF!</definedName>
    <definedName name="OCIReversal" localSheetId="9">#REF!</definedName>
    <definedName name="OCIReversal" localSheetId="10">#REF!</definedName>
    <definedName name="OCIReversal">#REF!</definedName>
    <definedName name="OCIReversal___0" localSheetId="6">#REF!</definedName>
    <definedName name="OCIReversal___0" localSheetId="8">#REF!</definedName>
    <definedName name="OCIReversal___0" localSheetId="3">#REF!</definedName>
    <definedName name="OCIReversal___0" localSheetId="2">#REF!</definedName>
    <definedName name="OCIReversal___0" localSheetId="9">#REF!</definedName>
    <definedName name="OCIReversal___0" localSheetId="10">#REF!</definedName>
    <definedName name="OCIReversal___0">#REF!</definedName>
    <definedName name="Plan_Number" localSheetId="6">#REF!</definedName>
    <definedName name="Plan_Number" localSheetId="8">#REF!</definedName>
    <definedName name="Plan_Number" localSheetId="3">#REF!</definedName>
    <definedName name="Plan_Number" localSheetId="2">#REF!</definedName>
    <definedName name="Plan_Number" localSheetId="9">#REF!</definedName>
    <definedName name="Plan_Number" localSheetId="10">#REF!</definedName>
    <definedName name="Plan_Number">#REF!</definedName>
    <definedName name="Plan_Number___0" localSheetId="6">#REF!</definedName>
    <definedName name="Plan_Number___0" localSheetId="8">#REF!</definedName>
    <definedName name="Plan_Number___0" localSheetId="3">#REF!</definedName>
    <definedName name="Plan_Number___0" localSheetId="2">#REF!</definedName>
    <definedName name="Plan_Number___0" localSheetId="9">#REF!</definedName>
    <definedName name="Plan_Number___0" localSheetId="10">#REF!</definedName>
    <definedName name="Plan_Number___0">#REF!</definedName>
    <definedName name="plansbynumber" localSheetId="6">#REF!</definedName>
    <definedName name="plansbynumber" localSheetId="8">#REF!</definedName>
    <definedName name="plansbynumber" localSheetId="3">#REF!</definedName>
    <definedName name="plansbynumber" localSheetId="2">#REF!</definedName>
    <definedName name="plansbynumber" localSheetId="9">#REF!</definedName>
    <definedName name="plansbynumber" localSheetId="10">#REF!</definedName>
    <definedName name="plansbynumber">#REF!</definedName>
    <definedName name="plansbynumber___0" localSheetId="6">#REF!</definedName>
    <definedName name="plansbynumber___0" localSheetId="8">#REF!</definedName>
    <definedName name="plansbynumber___0" localSheetId="3">#REF!</definedName>
    <definedName name="plansbynumber___0" localSheetId="2">#REF!</definedName>
    <definedName name="plansbynumber___0" localSheetId="9">#REF!</definedName>
    <definedName name="plansbynumber___0" localSheetId="10">#REF!</definedName>
    <definedName name="plansbynumber___0">#REF!</definedName>
    <definedName name="qry_01_Selektion" localSheetId="6">#REF!</definedName>
    <definedName name="qry_01_Selektion" localSheetId="8">#REF!</definedName>
    <definedName name="qry_01_Selektion" localSheetId="3">#REF!</definedName>
    <definedName name="qry_01_Selektion" localSheetId="2">#REF!</definedName>
    <definedName name="qry_01_Selektion" localSheetId="9">#REF!</definedName>
    <definedName name="qry_01_Selektion" localSheetId="10">#REF!</definedName>
    <definedName name="qry_01_Selektion">#REF!</definedName>
    <definedName name="qry_02_Summenzeilen" localSheetId="6">#REF!</definedName>
    <definedName name="qry_02_Summenzeilen" localSheetId="8">#REF!</definedName>
    <definedName name="qry_02_Summenzeilen" localSheetId="3">#REF!</definedName>
    <definedName name="qry_02_Summenzeilen" localSheetId="2">#REF!</definedName>
    <definedName name="qry_02_Summenzeilen" localSheetId="9">#REF!</definedName>
    <definedName name="qry_02_Summenzeilen" localSheetId="10">#REF!</definedName>
    <definedName name="qry_02_Summenzeilen">#REF!</definedName>
    <definedName name="qry_03_Detailzeilen" localSheetId="6">#REF!</definedName>
    <definedName name="qry_03_Detailzeilen" localSheetId="8">#REF!</definedName>
    <definedName name="qry_03_Detailzeilen" localSheetId="3">#REF!</definedName>
    <definedName name="qry_03_Detailzeilen" localSheetId="2">#REF!</definedName>
    <definedName name="qry_03_Detailzeilen" localSheetId="9">#REF!</definedName>
    <definedName name="qry_03_Detailzeilen" localSheetId="10">#REF!</definedName>
    <definedName name="qry_03_Detailzeilen">#REF!</definedName>
    <definedName name="qry_04_Fehlerzeilen" localSheetId="6">#REF!</definedName>
    <definedName name="qry_04_Fehlerzeilen" localSheetId="8">#REF!</definedName>
    <definedName name="qry_04_Fehlerzeilen" localSheetId="3">#REF!</definedName>
    <definedName name="qry_04_Fehlerzeilen" localSheetId="2">#REF!</definedName>
    <definedName name="qry_04_Fehlerzeilen" localSheetId="9">#REF!</definedName>
    <definedName name="qry_04_Fehlerzeilen" localSheetId="10">#REF!</definedName>
    <definedName name="qry_04_Fehlerzeilen">#REF!</definedName>
    <definedName name="restatement_1" localSheetId="6">#REF!</definedName>
    <definedName name="restatement_1" localSheetId="8">#REF!</definedName>
    <definedName name="restatement_1" localSheetId="3">#REF!</definedName>
    <definedName name="restatement_1" localSheetId="2">#REF!</definedName>
    <definedName name="restatement_1" localSheetId="9">#REF!</definedName>
    <definedName name="restatement_1" localSheetId="10">#REF!</definedName>
    <definedName name="restatement_1">#REF!</definedName>
    <definedName name="restatement_q1" localSheetId="6">#REF!</definedName>
    <definedName name="restatement_q1" localSheetId="8">#REF!</definedName>
    <definedName name="restatement_q1" localSheetId="3">#REF!</definedName>
    <definedName name="restatement_q1" localSheetId="2">#REF!</definedName>
    <definedName name="restatement_q1" localSheetId="9">#REF!</definedName>
    <definedName name="restatement_q1" localSheetId="10">#REF!</definedName>
    <definedName name="restatement_q1">#REF!</definedName>
    <definedName name="restatement_q2" localSheetId="6">#REF!</definedName>
    <definedName name="restatement_q2" localSheetId="8">#REF!</definedName>
    <definedName name="restatement_q2" localSheetId="3">#REF!</definedName>
    <definedName name="restatement_q2" localSheetId="2">#REF!</definedName>
    <definedName name="restatement_q2" localSheetId="9">#REF!</definedName>
    <definedName name="restatement_q2" localSheetId="10">#REF!</definedName>
    <definedName name="restatement_q2">#REF!</definedName>
    <definedName name="restatement_q3" localSheetId="6">#REF!</definedName>
    <definedName name="restatement_q3" localSheetId="8">#REF!</definedName>
    <definedName name="restatement_q3" localSheetId="3">#REF!</definedName>
    <definedName name="restatement_q3" localSheetId="2">#REF!</definedName>
    <definedName name="restatement_q3" localSheetId="9">#REF!</definedName>
    <definedName name="restatement_q3" localSheetId="10">#REF!</definedName>
    <definedName name="restatement_q3">#REF!</definedName>
    <definedName name="restatement_q4" localSheetId="6">#REF!</definedName>
    <definedName name="restatement_q4" localSheetId="8">#REF!</definedName>
    <definedName name="restatement_q4" localSheetId="3">#REF!</definedName>
    <definedName name="restatement_q4" localSheetId="2">#REF!</definedName>
    <definedName name="restatement_q4" localSheetId="9">#REF!</definedName>
    <definedName name="restatement_q4" localSheetId="10">#REF!</definedName>
    <definedName name="restatement_q4">#REF!</definedName>
    <definedName name="SAPBEXhrIndnt" hidden="1">2</definedName>
    <definedName name="SAPBEXrevision" hidden="1">1</definedName>
    <definedName name="SAPBEXsysID" hidden="1">"B83"</definedName>
    <definedName name="SAPBEXwbID" hidden="1">"40FN5OJCC4SPDXLWN3A5HKGF6"</definedName>
    <definedName name="tabNames" localSheetId="6">#REF!</definedName>
    <definedName name="tabNames" localSheetId="7">#REF!</definedName>
    <definedName name="tabNames" localSheetId="8">#REF!</definedName>
    <definedName name="tabNames" localSheetId="3">#REF!</definedName>
    <definedName name="tabNames" localSheetId="2">#REF!</definedName>
    <definedName name="tabNames" localSheetId="9">#REF!</definedName>
    <definedName name="tabNames" localSheetId="10">#REF!</definedName>
    <definedName name="tabNames">#REF!</definedName>
    <definedName name="tabNames___0" localSheetId="6">#REF!</definedName>
    <definedName name="tabNames___0" localSheetId="8">#REF!</definedName>
    <definedName name="tabNames___0" localSheetId="3">#REF!</definedName>
    <definedName name="tabNames___0" localSheetId="2">#REF!</definedName>
    <definedName name="tabNames___0" localSheetId="9">#REF!</definedName>
    <definedName name="tabNames___0" localSheetId="10">#REF!</definedName>
    <definedName name="tabNames___0">#REF!</definedName>
    <definedName name="USDdata" localSheetId="6">#REF!</definedName>
    <definedName name="USDdata" localSheetId="8">#REF!</definedName>
    <definedName name="USDdata" localSheetId="3">#REF!</definedName>
    <definedName name="USDdata" localSheetId="2">#REF!</definedName>
    <definedName name="USDdata" localSheetId="9">#REF!</definedName>
    <definedName name="USDdata" localSheetId="10">#REF!</definedName>
    <definedName name="USDdata">#REF!</definedName>
    <definedName name="USDlydata" localSheetId="6">#REF!</definedName>
    <definedName name="USDlydata" localSheetId="8">#REF!</definedName>
    <definedName name="USDlydata" localSheetId="3">#REF!</definedName>
    <definedName name="USDlydata" localSheetId="2">#REF!</definedName>
    <definedName name="USDlydata" localSheetId="9">#REF!</definedName>
    <definedName name="USDlydata" localSheetId="10">#REF!</definedName>
    <definedName name="USDlydata">#REF!</definedName>
    <definedName name="xxxx">[3]Details!$B$1:$T$2382</definedName>
  </definedNames>
  <calcPr calcId="191029"/>
</workbook>
</file>

<file path=xl/calcChain.xml><?xml version="1.0" encoding="utf-8"?>
<calcChain xmlns="http://schemas.openxmlformats.org/spreadsheetml/2006/main">
  <c r="C53" i="7" l="1"/>
  <c r="C51" i="7"/>
  <c r="C50" i="7"/>
  <c r="C49" i="7"/>
  <c r="C48" i="7"/>
  <c r="C47" i="7"/>
  <c r="C46" i="7"/>
  <c r="C45" i="7"/>
  <c r="C44" i="7"/>
  <c r="C42" i="7"/>
  <c r="C41" i="7"/>
  <c r="C40" i="7"/>
  <c r="C39" i="7"/>
  <c r="C38" i="7"/>
  <c r="C37" i="7"/>
  <c r="C36" i="7"/>
  <c r="C35" i="7"/>
  <c r="C33" i="7"/>
  <c r="C32" i="7"/>
  <c r="C31" i="7"/>
  <c r="C30" i="7"/>
  <c r="C29" i="7"/>
  <c r="C28" i="7"/>
  <c r="C26" i="7"/>
  <c r="C24" i="7"/>
  <c r="C23" i="7"/>
  <c r="C22" i="7"/>
  <c r="C21" i="7"/>
  <c r="C20" i="7"/>
  <c r="C19" i="7"/>
  <c r="C18" i="7"/>
  <c r="C17" i="7"/>
  <c r="C16" i="7"/>
  <c r="C14" i="7"/>
  <c r="C13" i="7"/>
  <c r="C12" i="7"/>
  <c r="C11" i="7"/>
  <c r="C10" i="7"/>
  <c r="C9" i="7"/>
  <c r="C7" i="7"/>
  <c r="C6" i="7"/>
  <c r="B53" i="7"/>
  <c r="B51" i="7"/>
  <c r="B50" i="7"/>
  <c r="B49" i="7"/>
  <c r="B48" i="7"/>
  <c r="B47" i="7"/>
  <c r="B46" i="7"/>
  <c r="B45" i="7"/>
  <c r="B44" i="7"/>
  <c r="B42" i="7"/>
  <c r="B41" i="7"/>
  <c r="B40" i="7"/>
  <c r="B39" i="7"/>
  <c r="B38" i="7"/>
  <c r="B37" i="7"/>
  <c r="B36" i="7"/>
  <c r="B35" i="7"/>
  <c r="B26" i="7"/>
  <c r="B24" i="7"/>
  <c r="B23" i="7"/>
  <c r="B22" i="7"/>
  <c r="B21" i="7"/>
  <c r="B20" i="7"/>
  <c r="B19" i="7"/>
  <c r="B18" i="7"/>
  <c r="B17" i="7"/>
  <c r="B16" i="7"/>
  <c r="B14" i="7"/>
  <c r="B13" i="7"/>
  <c r="B12" i="7"/>
  <c r="B11" i="7"/>
  <c r="B10" i="7"/>
  <c r="B9" i="7"/>
  <c r="B7" i="7"/>
  <c r="B6" i="7"/>
  <c r="E53" i="7"/>
  <c r="E51" i="7"/>
  <c r="E50" i="7"/>
  <c r="E49" i="7"/>
  <c r="E48" i="7"/>
  <c r="E47" i="7"/>
  <c r="E46" i="7"/>
  <c r="E45" i="7"/>
  <c r="E44" i="7"/>
  <c r="E42" i="7"/>
  <c r="E41" i="7"/>
  <c r="E40" i="7"/>
  <c r="E39" i="7"/>
  <c r="E38" i="7"/>
  <c r="E37" i="7"/>
  <c r="E36" i="7"/>
  <c r="E35" i="7"/>
  <c r="E33" i="7"/>
  <c r="B33" i="7"/>
  <c r="E32" i="7"/>
  <c r="B32" i="7"/>
  <c r="E31" i="7"/>
  <c r="B31" i="7"/>
  <c r="E30" i="7"/>
  <c r="B30" i="7"/>
  <c r="E29" i="7"/>
  <c r="B29" i="7"/>
  <c r="E28" i="7"/>
  <c r="B28" i="7"/>
  <c r="E26" i="7"/>
  <c r="E24" i="7"/>
  <c r="E23" i="7"/>
  <c r="E22" i="7"/>
  <c r="E21" i="7"/>
  <c r="E20" i="7"/>
  <c r="E19" i="7"/>
  <c r="E18" i="7"/>
  <c r="E17" i="7"/>
  <c r="E16" i="7"/>
  <c r="E14" i="7"/>
  <c r="E13" i="7"/>
  <c r="E12" i="7"/>
  <c r="E11" i="7"/>
  <c r="E10" i="7"/>
  <c r="E9" i="7"/>
  <c r="E7" i="7"/>
  <c r="E6" i="7"/>
  <c r="G19" i="7"/>
  <c r="G18" i="7"/>
  <c r="G22" i="7"/>
  <c r="G23" i="7"/>
  <c r="G26" i="7"/>
  <c r="G24" i="7"/>
  <c r="G53" i="7"/>
  <c r="G51" i="7"/>
  <c r="G50" i="7"/>
  <c r="G49" i="7"/>
  <c r="G48" i="7"/>
  <c r="G47" i="7"/>
  <c r="G46" i="7"/>
  <c r="G45" i="7"/>
  <c r="G44" i="7"/>
  <c r="G42" i="7"/>
  <c r="G41" i="7"/>
  <c r="G40" i="7"/>
  <c r="G39" i="7"/>
  <c r="G38" i="7"/>
  <c r="G37" i="7"/>
  <c r="G36" i="7"/>
  <c r="G35" i="7"/>
  <c r="G21" i="7"/>
  <c r="G20" i="7"/>
  <c r="G17" i="7"/>
  <c r="G16" i="7"/>
  <c r="G14" i="7"/>
  <c r="G13" i="7"/>
  <c r="G12" i="7"/>
  <c r="G11" i="7"/>
  <c r="G10" i="7"/>
  <c r="G9" i="7"/>
  <c r="G7" i="7"/>
  <c r="G6" i="7"/>
  <c r="I53" i="7"/>
  <c r="I51" i="7"/>
  <c r="I50" i="7"/>
  <c r="I49" i="7"/>
  <c r="I48" i="7"/>
  <c r="I47" i="7"/>
  <c r="I46" i="7"/>
  <c r="I45" i="7"/>
  <c r="I44" i="7"/>
  <c r="I42" i="7"/>
  <c r="I41" i="7"/>
  <c r="I40" i="7"/>
  <c r="I39" i="7"/>
  <c r="I38" i="7"/>
  <c r="I37" i="7"/>
  <c r="I36" i="7"/>
  <c r="I35" i="7"/>
  <c r="I14" i="7"/>
  <c r="I13" i="7"/>
  <c r="I12" i="7"/>
  <c r="I11" i="7"/>
  <c r="I10" i="7"/>
  <c r="I9" i="7"/>
  <c r="I7" i="7"/>
  <c r="I6" i="7"/>
  <c r="Y53" i="7"/>
  <c r="Y51" i="7"/>
  <c r="Y50" i="7"/>
  <c r="Y49" i="7"/>
  <c r="Y48" i="7"/>
  <c r="Y47" i="7"/>
  <c r="Y46" i="7"/>
  <c r="Y45" i="7"/>
  <c r="Y44" i="7"/>
  <c r="Y42" i="7"/>
  <c r="Y41" i="7"/>
  <c r="Y40" i="7"/>
  <c r="Y39" i="7"/>
  <c r="Y38" i="7"/>
  <c r="Y37" i="7"/>
  <c r="Y36" i="7"/>
  <c r="Y35" i="7"/>
  <c r="Y26" i="7"/>
  <c r="Y24" i="7"/>
  <c r="Y23" i="7"/>
  <c r="Y22" i="7"/>
  <c r="Y21" i="7"/>
  <c r="Y20" i="7"/>
  <c r="Y19" i="7"/>
  <c r="Y18" i="7"/>
  <c r="Y17" i="7"/>
  <c r="Y16" i="7"/>
  <c r="Y14" i="7"/>
  <c r="Y13" i="7"/>
  <c r="Y12" i="7"/>
  <c r="Y11" i="7"/>
  <c r="Y10" i="7"/>
  <c r="Y9" i="7"/>
  <c r="Y7" i="7"/>
  <c r="Y6" i="7"/>
  <c r="O48" i="12"/>
  <c r="O47" i="12"/>
  <c r="O46" i="12"/>
  <c r="O44" i="12"/>
  <c r="O43" i="12"/>
  <c r="O42" i="12"/>
  <c r="O40" i="12"/>
  <c r="O39" i="12"/>
  <c r="O38" i="12"/>
  <c r="O35" i="12"/>
  <c r="O34" i="12"/>
  <c r="O33" i="12"/>
  <c r="O31" i="12"/>
  <c r="O30" i="12"/>
  <c r="O29" i="12"/>
  <c r="O28" i="12"/>
  <c r="O27" i="12"/>
  <c r="O26" i="12"/>
  <c r="O24" i="12"/>
  <c r="O23" i="12"/>
  <c r="O22" i="12"/>
  <c r="O21" i="12"/>
  <c r="O19" i="12"/>
  <c r="O18" i="12"/>
  <c r="O17" i="12"/>
  <c r="O16" i="12"/>
  <c r="O15" i="12"/>
  <c r="O14" i="12"/>
  <c r="O13" i="12"/>
  <c r="O12" i="12"/>
  <c r="O11" i="12"/>
  <c r="O10" i="12"/>
  <c r="O9" i="12"/>
  <c r="O8" i="12"/>
  <c r="G48" i="12"/>
  <c r="G47" i="12"/>
  <c r="G46" i="12"/>
  <c r="G44" i="12"/>
  <c r="G43" i="12"/>
  <c r="G42" i="12"/>
  <c r="G40" i="12"/>
  <c r="G39" i="12"/>
  <c r="G38" i="12"/>
  <c r="G35" i="12"/>
  <c r="G34" i="12"/>
  <c r="G33" i="12"/>
  <c r="G31" i="12"/>
  <c r="G30" i="12"/>
  <c r="G29" i="12"/>
  <c r="G28" i="12"/>
  <c r="G27" i="12"/>
  <c r="G26" i="12"/>
  <c r="G24" i="12"/>
  <c r="G23" i="12"/>
  <c r="G22" i="12"/>
  <c r="G21" i="12"/>
  <c r="G19" i="12"/>
  <c r="G18" i="12"/>
  <c r="G17" i="12"/>
  <c r="G16" i="12"/>
  <c r="G15" i="12"/>
  <c r="G14" i="12"/>
  <c r="G13" i="12"/>
  <c r="G12" i="12"/>
  <c r="G11" i="12"/>
  <c r="G10" i="12"/>
  <c r="G9" i="12"/>
  <c r="G8" i="12"/>
  <c r="P48" i="12"/>
  <c r="P47" i="12"/>
  <c r="P46" i="12"/>
  <c r="P44" i="12"/>
  <c r="P43" i="12"/>
  <c r="P42" i="12"/>
  <c r="P40" i="12"/>
  <c r="P39" i="12"/>
  <c r="P38" i="12"/>
  <c r="P35" i="12"/>
  <c r="P34" i="12"/>
  <c r="P33" i="12"/>
  <c r="P31" i="12"/>
  <c r="P30" i="12"/>
  <c r="P29" i="12"/>
  <c r="P28" i="12"/>
  <c r="P27" i="12"/>
  <c r="P26" i="12"/>
  <c r="P24" i="12"/>
  <c r="P23" i="12"/>
  <c r="P22" i="12"/>
  <c r="P21" i="12"/>
  <c r="P19" i="12"/>
  <c r="P18" i="12"/>
  <c r="P17" i="12"/>
  <c r="P16" i="12"/>
  <c r="P15" i="12"/>
  <c r="P14" i="12"/>
  <c r="P13" i="12"/>
  <c r="P12" i="12"/>
  <c r="P11" i="12"/>
  <c r="P10" i="12"/>
  <c r="P9" i="12"/>
  <c r="P8" i="12"/>
  <c r="H47" i="12"/>
  <c r="H48" i="12"/>
  <c r="H46" i="12"/>
  <c r="H43" i="12"/>
  <c r="H44" i="12"/>
  <c r="H42" i="12"/>
  <c r="H39" i="12"/>
  <c r="H40" i="12"/>
  <c r="H38" i="12"/>
  <c r="H34" i="12"/>
  <c r="H35" i="12"/>
  <c r="H33" i="12"/>
  <c r="H22" i="12"/>
  <c r="H29" i="12"/>
  <c r="H30" i="12"/>
  <c r="H31" i="12"/>
  <c r="H28" i="12"/>
  <c r="H27" i="12"/>
  <c r="H26" i="12"/>
  <c r="H24" i="12"/>
  <c r="H23" i="12"/>
  <c r="H21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R44" i="12"/>
  <c r="R43" i="12"/>
  <c r="R42" i="12"/>
  <c r="R40" i="12"/>
  <c r="R39" i="12"/>
  <c r="R38" i="12"/>
  <c r="R36" i="12"/>
  <c r="R35" i="12"/>
  <c r="R34" i="12"/>
  <c r="R33" i="12"/>
  <c r="R31" i="12"/>
  <c r="R30" i="12"/>
  <c r="R29" i="12"/>
  <c r="R27" i="12"/>
  <c r="R25" i="12"/>
  <c r="R24" i="12"/>
  <c r="R23" i="12"/>
  <c r="R22" i="12"/>
  <c r="R21" i="12"/>
  <c r="R19" i="12"/>
  <c r="R18" i="12"/>
  <c r="R17" i="12"/>
  <c r="R16" i="12"/>
  <c r="R15" i="12"/>
  <c r="R14" i="12"/>
  <c r="R13" i="12"/>
  <c r="R12" i="12"/>
  <c r="R11" i="12"/>
  <c r="R10" i="12"/>
  <c r="R9" i="12"/>
  <c r="R8" i="12"/>
  <c r="I47" i="12"/>
  <c r="I44" i="12"/>
  <c r="I43" i="12"/>
  <c r="I42" i="12"/>
  <c r="I40" i="12"/>
  <c r="I39" i="12"/>
  <c r="I38" i="12"/>
  <c r="I36" i="12"/>
  <c r="I35" i="12"/>
  <c r="I34" i="12"/>
  <c r="I33" i="12"/>
  <c r="I31" i="12"/>
  <c r="I30" i="12"/>
  <c r="I29" i="12"/>
  <c r="I27" i="12"/>
  <c r="I25" i="12"/>
  <c r="I24" i="12"/>
  <c r="I22" i="12"/>
  <c r="I21" i="12"/>
  <c r="I19" i="12"/>
  <c r="I18" i="12"/>
  <c r="I17" i="12"/>
  <c r="I16" i="12"/>
  <c r="I15" i="12"/>
  <c r="I14" i="12"/>
  <c r="I13" i="12"/>
  <c r="I12" i="12"/>
  <c r="I11" i="12"/>
  <c r="I10" i="12"/>
  <c r="I9" i="12"/>
  <c r="I8" i="12"/>
  <c r="B33" i="2"/>
  <c r="B32" i="2"/>
  <c r="B31" i="2"/>
  <c r="B30" i="2"/>
  <c r="B29" i="2"/>
  <c r="B25" i="2"/>
  <c r="B24" i="2"/>
  <c r="B23" i="2"/>
  <c r="B22" i="2"/>
  <c r="B21" i="2"/>
  <c r="B20" i="2"/>
  <c r="B19" i="2"/>
  <c r="B18" i="2"/>
  <c r="B17" i="2"/>
  <c r="B16" i="2"/>
  <c r="B14" i="2"/>
  <c r="B15" i="2" s="1"/>
  <c r="B13" i="2"/>
  <c r="B12" i="2"/>
  <c r="B11" i="2"/>
  <c r="B10" i="2"/>
  <c r="B8" i="2"/>
  <c r="B7" i="2"/>
  <c r="B6" i="2"/>
  <c r="AG53" i="7"/>
  <c r="AG51" i="7"/>
  <c r="AG49" i="7"/>
  <c r="AG48" i="7"/>
  <c r="AG47" i="7"/>
  <c r="AG46" i="7"/>
  <c r="AG45" i="7"/>
  <c r="AG44" i="7"/>
  <c r="AG42" i="7"/>
  <c r="AG41" i="7"/>
  <c r="AG40" i="7"/>
  <c r="AG39" i="7"/>
  <c r="AG38" i="7"/>
  <c r="AG37" i="7"/>
  <c r="AG36" i="7"/>
  <c r="AG35" i="7"/>
  <c r="AG26" i="7"/>
  <c r="AG24" i="7"/>
  <c r="AG22" i="7"/>
  <c r="AG21" i="7"/>
  <c r="AG20" i="7"/>
  <c r="AG19" i="7"/>
  <c r="AG18" i="7"/>
  <c r="AG17" i="7"/>
  <c r="AG16" i="7"/>
  <c r="AG14" i="7"/>
  <c r="AG13" i="7"/>
  <c r="AG12" i="7"/>
  <c r="AG10" i="7"/>
  <c r="AG9" i="7"/>
  <c r="AG7" i="7"/>
  <c r="AG6" i="7"/>
  <c r="B9" i="2"/>
  <c r="AU51" i="7"/>
  <c r="AU42" i="7"/>
  <c r="AU33" i="7"/>
  <c r="AU24" i="7"/>
  <c r="AU14" i="7"/>
  <c r="AU53" i="7"/>
  <c r="AU26" i="7"/>
  <c r="BC51" i="7"/>
  <c r="BC42" i="7"/>
  <c r="BC33" i="7"/>
  <c r="BC24" i="7"/>
  <c r="BC14" i="7"/>
  <c r="BC53" i="7"/>
  <c r="BC26" i="7"/>
  <c r="BE33" i="7"/>
  <c r="BE51" i="7"/>
  <c r="BE42" i="7"/>
  <c r="BE24" i="7"/>
  <c r="BE14" i="7"/>
  <c r="BE53" i="7"/>
  <c r="BE26" i="7"/>
  <c r="BM51" i="7"/>
  <c r="BM42" i="7"/>
  <c r="BM31" i="7"/>
  <c r="BM33" i="7"/>
  <c r="BM53" i="7"/>
  <c r="BM24" i="7"/>
  <c r="BM14" i="7"/>
  <c r="BM26" i="7"/>
  <c r="X20" i="2"/>
  <c r="BS53" i="7"/>
  <c r="BS26" i="7"/>
  <c r="BU51" i="7"/>
  <c r="BW42" i="7"/>
  <c r="BU42" i="7"/>
  <c r="BU33" i="7"/>
  <c r="BU14" i="7"/>
  <c r="BU26" i="7"/>
  <c r="BW33" i="7"/>
  <c r="BW26" i="7"/>
  <c r="BY26" i="7"/>
  <c r="BY33" i="7"/>
  <c r="BU53" i="7"/>
</calcChain>
</file>

<file path=xl/sharedStrings.xml><?xml version="1.0" encoding="utf-8"?>
<sst xmlns="http://schemas.openxmlformats.org/spreadsheetml/2006/main" count="1307" uniqueCount="451">
  <si>
    <t>€ million</t>
  </si>
  <si>
    <t>Q1 09</t>
  </si>
  <si>
    <t>9M 08</t>
  </si>
  <si>
    <t>H1 08</t>
  </si>
  <si>
    <t>Q1 08</t>
  </si>
  <si>
    <t>9M 07</t>
  </si>
  <si>
    <t>H1 07</t>
  </si>
  <si>
    <t>Q1 07</t>
  </si>
  <si>
    <t>9M 06</t>
  </si>
  <si>
    <t>H1 06</t>
  </si>
  <si>
    <t>Q1 06</t>
  </si>
  <si>
    <t>9M 05</t>
  </si>
  <si>
    <t>H1 05</t>
  </si>
  <si>
    <t>Q1 05</t>
  </si>
  <si>
    <t>Net sales</t>
  </si>
  <si>
    <t>Cost of goods sold</t>
  </si>
  <si>
    <t>Gross Profit</t>
  </si>
  <si>
    <t>Gross Margin</t>
  </si>
  <si>
    <t>Selling expenses</t>
  </si>
  <si>
    <t>R&amp;D expenses</t>
  </si>
  <si>
    <t>G&amp;A expenses</t>
  </si>
  <si>
    <t>Other operating income</t>
  </si>
  <si>
    <t>Other operating expenses</t>
  </si>
  <si>
    <t>Operating Result (EBIT)</t>
  </si>
  <si>
    <t>Interest expense - net</t>
  </si>
  <si>
    <t>Financial result</t>
  </si>
  <si>
    <t>Earnings before taxes (EBT)</t>
  </si>
  <si>
    <t>Income taxes</t>
  </si>
  <si>
    <t>Minorities</t>
  </si>
  <si>
    <t>Net income (loss)</t>
  </si>
  <si>
    <t>EBIT</t>
  </si>
  <si>
    <t>Depreciation &amp; Amortization</t>
  </si>
  <si>
    <t>EBITDA</t>
  </si>
  <si>
    <t>Exceptionals</t>
  </si>
  <si>
    <t>EBITDA pre exceptionals</t>
  </si>
  <si>
    <t>D&amp;A in exceptionals</t>
  </si>
  <si>
    <t>Q4 08</t>
  </si>
  <si>
    <t>Q3 08</t>
  </si>
  <si>
    <t>Q2 08</t>
  </si>
  <si>
    <t>Q4 07</t>
  </si>
  <si>
    <t>Q3 07</t>
  </si>
  <si>
    <t>Q2 07</t>
  </si>
  <si>
    <t>Q4 06</t>
  </si>
  <si>
    <t>Q3 06</t>
  </si>
  <si>
    <t>Q2 06</t>
  </si>
  <si>
    <t>Q4 05</t>
  </si>
  <si>
    <t>Q3 05</t>
  </si>
  <si>
    <t>Q2 05</t>
  </si>
  <si>
    <t>Price</t>
  </si>
  <si>
    <t>Volume</t>
  </si>
  <si>
    <t>Currency</t>
  </si>
  <si>
    <t>Portfolio</t>
  </si>
  <si>
    <t>Total</t>
  </si>
  <si>
    <t>Performance Polymers</t>
  </si>
  <si>
    <t>Reconciliation</t>
  </si>
  <si>
    <t>Sales</t>
  </si>
  <si>
    <t>-</t>
  </si>
  <si>
    <t>Sales Variances - AC vs. PY</t>
  </si>
  <si>
    <t>P&amp;L Statement
LANXESS (€ m)</t>
  </si>
  <si>
    <t>Income/expense from investments 
in affiliated companies - net</t>
  </si>
  <si>
    <t>Sales Variances - 
AC vs. PY in %</t>
  </si>
  <si>
    <t>LANXESS</t>
  </si>
  <si>
    <t>Advanced Intermediates
Key Figures (€ m)</t>
  </si>
  <si>
    <t>Reconciliation
Key Figures (€ m)</t>
  </si>
  <si>
    <t>H1 09</t>
  </si>
  <si>
    <t>Q2 09</t>
  </si>
  <si>
    <t>nicht ermittelt</t>
  </si>
  <si>
    <t>June 30, 2009</t>
  </si>
  <si>
    <t>Dec. 31, 2008</t>
  </si>
  <si>
    <t>Sept 30, 2008</t>
  </si>
  <si>
    <t>June 30, 2008</t>
  </si>
  <si>
    <t>Dec. 31, 2007</t>
  </si>
  <si>
    <t>Sept 30, 2007</t>
  </si>
  <si>
    <t>June 30, 2007</t>
  </si>
  <si>
    <t>Dec. 31, 2006</t>
  </si>
  <si>
    <t>Sept 30, 2006</t>
  </si>
  <si>
    <t>June  30,2006</t>
  </si>
  <si>
    <t>Dec. 31, 2005</t>
  </si>
  <si>
    <t>Dollar period end exchange rate, 1€ =</t>
  </si>
  <si>
    <t>Intangible assets</t>
  </si>
  <si>
    <t>Property, plant and equipment</t>
  </si>
  <si>
    <t>Investments in other affiliated companies</t>
  </si>
  <si>
    <t>Other non-current financial assets</t>
  </si>
  <si>
    <t>Deferred taxes</t>
  </si>
  <si>
    <t>Other non-current assets</t>
  </si>
  <si>
    <t>Inventories</t>
  </si>
  <si>
    <t>Trade receivables</t>
  </si>
  <si>
    <t>Other current financial assets</t>
  </si>
  <si>
    <t>Other current assets</t>
  </si>
  <si>
    <t>Total assets</t>
  </si>
  <si>
    <t>Capital stock and capital reserves</t>
  </si>
  <si>
    <t>Other reserves</t>
  </si>
  <si>
    <t>Net income</t>
  </si>
  <si>
    <t>Stockholders equity</t>
  </si>
  <si>
    <t>Provisions for pensions and other post-employment benefits</t>
  </si>
  <si>
    <t>Other non-current provisions</t>
  </si>
  <si>
    <t>Other non-current financial liabilities</t>
  </si>
  <si>
    <t>Other non-current liabilities</t>
  </si>
  <si>
    <t>Other current provision</t>
  </si>
  <si>
    <t>Trade payables</t>
  </si>
  <si>
    <t>Other current liabilities</t>
  </si>
  <si>
    <t>Balance Sheet-  
LANXESS (€ m)</t>
  </si>
  <si>
    <t>Non-current assets</t>
  </si>
  <si>
    <t xml:space="preserve">Current assets </t>
  </si>
  <si>
    <t xml:space="preserve">Non-current liabilities </t>
  </si>
  <si>
    <t>Current liabilities</t>
  </si>
  <si>
    <t>Total equity and liabilities</t>
  </si>
  <si>
    <t>Sept 30, 2009</t>
  </si>
  <si>
    <t>9M 09</t>
  </si>
  <si>
    <t>Other financial result - net</t>
  </si>
  <si>
    <t>Q3 09</t>
  </si>
  <si>
    <t>Cash and cash equivalents</t>
  </si>
  <si>
    <t>Near cash assets</t>
  </si>
  <si>
    <t>Jan. 1, 2009*</t>
  </si>
  <si>
    <t>* SORIE Restatement</t>
  </si>
  <si>
    <t>CAPEX* - 
(€ m)</t>
  </si>
  <si>
    <t>Q4 09</t>
  </si>
  <si>
    <t>Q1 10</t>
  </si>
  <si>
    <t>June 30, 2010</t>
  </si>
  <si>
    <t>H1 10</t>
  </si>
  <si>
    <t>Q2 10</t>
  </si>
  <si>
    <t>9M 10</t>
  </si>
  <si>
    <t>Q3 10</t>
  </si>
  <si>
    <t>Sept 30, 2010</t>
  </si>
  <si>
    <t>Dec. 31, 2010</t>
  </si>
  <si>
    <t>Q4 10</t>
  </si>
  <si>
    <t>Q1 11</t>
  </si>
  <si>
    <t>H1 11</t>
  </si>
  <si>
    <t>Q2 11</t>
  </si>
  <si>
    <t>Sept. 30 2011</t>
  </si>
  <si>
    <t>9M 11</t>
  </si>
  <si>
    <t>Q3 11</t>
  </si>
  <si>
    <t>Dec. 31, 2011</t>
  </si>
  <si>
    <t xml:space="preserve">   Other operating income - net</t>
  </si>
  <si>
    <t>Q4 11</t>
  </si>
  <si>
    <t>Q1 12</t>
  </si>
  <si>
    <t>June 30, 2012</t>
  </si>
  <si>
    <t>June 30, 2011</t>
  </si>
  <si>
    <t>H1 12</t>
  </si>
  <si>
    <t>Q2 12</t>
  </si>
  <si>
    <t>Sept. 30 2012</t>
  </si>
  <si>
    <t>9M 12</t>
  </si>
  <si>
    <t>Q3 12</t>
  </si>
  <si>
    <t>Dec. 31, 2012</t>
  </si>
  <si>
    <t>Q4 12</t>
  </si>
  <si>
    <t>Q1 13</t>
  </si>
  <si>
    <t>H1 13</t>
  </si>
  <si>
    <t>Q2 13</t>
  </si>
  <si>
    <t>June 30, 2013</t>
  </si>
  <si>
    <t>9M 13</t>
  </si>
  <si>
    <t>Q3 13</t>
  </si>
  <si>
    <t>Sept. 30 2013</t>
  </si>
  <si>
    <t>Dec. 31, 2013</t>
  </si>
  <si>
    <t>Q4 13</t>
  </si>
  <si>
    <t>Q1 14</t>
  </si>
  <si>
    <t>Q2 14</t>
  </si>
  <si>
    <t>June 30, 2014</t>
  </si>
  <si>
    <t>H1 14</t>
  </si>
  <si>
    <t>Sept. 30 2014</t>
  </si>
  <si>
    <t>9M 14</t>
  </si>
  <si>
    <t>Q3 14</t>
  </si>
  <si>
    <t>9M14</t>
  </si>
  <si>
    <t>Dec. 31, 2014</t>
  </si>
  <si>
    <t>Q4 14</t>
  </si>
  <si>
    <t>Q1 15</t>
  </si>
  <si>
    <t>June 30, 2015</t>
  </si>
  <si>
    <t>H1 15</t>
  </si>
  <si>
    <t>Q2 15</t>
  </si>
  <si>
    <t>Dec. 31, 2009*</t>
  </si>
  <si>
    <t>9M 15</t>
  </si>
  <si>
    <t>Q3 15</t>
  </si>
  <si>
    <t>9M15</t>
  </si>
  <si>
    <t>Q4 15</t>
  </si>
  <si>
    <t>Q1 16</t>
  </si>
  <si>
    <t>Arlanxeo
Key Figures (€ m)</t>
  </si>
  <si>
    <t>High Performance Materials
Key Figures (€ m)</t>
  </si>
  <si>
    <t>Exceptionals (EBIT relevant)</t>
  </si>
  <si>
    <t>Cash Flow Statement
LANXESS (€ m)</t>
  </si>
  <si>
    <t>Income before income taxes</t>
  </si>
  <si>
    <t>Depreciation and amortization</t>
  </si>
  <si>
    <t>Changes in inventories</t>
  </si>
  <si>
    <t>Changes in trade receivables</t>
  </si>
  <si>
    <t>Changes in trade payables</t>
  </si>
  <si>
    <t>Changes in other assets and liabilities</t>
  </si>
  <si>
    <t>Interest and dividends received</t>
  </si>
  <si>
    <t>Proceeds from borrowings</t>
  </si>
  <si>
    <t>Repayments of borrowings</t>
  </si>
  <si>
    <t>Interest paid and other financial disbursements</t>
  </si>
  <si>
    <t>Dividend payments</t>
  </si>
  <si>
    <t>June 30, 2016</t>
  </si>
  <si>
    <t>H1 16</t>
  </si>
  <si>
    <t>Q2 16</t>
  </si>
  <si>
    <t>Other equity components</t>
  </si>
  <si>
    <t>Equity attributable to non-controlling interests</t>
  </si>
  <si>
    <t>Non-current derivative liabilities</t>
  </si>
  <si>
    <t>Non-current income tax liabilities</t>
  </si>
  <si>
    <t>Current derivative liabilities</t>
  </si>
  <si>
    <t>Other current financial liabilities</t>
  </si>
  <si>
    <t>Current income tax liabilities</t>
  </si>
  <si>
    <t>Investment accounted for using the equity method</t>
  </si>
  <si>
    <t>Non-current derivative assets</t>
  </si>
  <si>
    <t>Current derivative assets</t>
  </si>
  <si>
    <t>Formel</t>
  </si>
  <si>
    <t>9M 2016</t>
  </si>
  <si>
    <t>9M16</t>
  </si>
  <si>
    <t>Q3 16</t>
  </si>
  <si>
    <t>Q4 16</t>
  </si>
  <si>
    <t>9M 16</t>
  </si>
  <si>
    <t>EPS</t>
  </si>
  <si>
    <t>EPS pre</t>
  </si>
  <si>
    <t>H1
2017</t>
  </si>
  <si>
    <t>Dec. 31, 2015</t>
  </si>
  <si>
    <t>Mar. 31, 2016</t>
  </si>
  <si>
    <t>Sept. 30, 2015</t>
  </si>
  <si>
    <t>Sept. 30, 2016</t>
  </si>
  <si>
    <t>Dec. 31, 2016</t>
  </si>
  <si>
    <t>Q1 17</t>
  </si>
  <si>
    <t>June 30,
2017</t>
  </si>
  <si>
    <t>Q2 17</t>
  </si>
  <si>
    <t>H1 17</t>
  </si>
  <si>
    <t>Engineering Materials
Key Figures (€ m)</t>
  </si>
  <si>
    <r>
      <t xml:space="preserve">Performance Chemicals </t>
    </r>
    <r>
      <rPr>
        <b/>
        <i/>
        <sz val="12"/>
        <color indexed="9"/>
        <rFont val="Arial"/>
        <family val="2"/>
      </rPr>
      <t xml:space="preserve">restated
</t>
    </r>
    <r>
      <rPr>
        <b/>
        <sz val="12"/>
        <color indexed="9"/>
        <rFont val="Arial"/>
        <family val="2"/>
      </rPr>
      <t xml:space="preserve">Key Figures (€ m)
</t>
    </r>
  </si>
  <si>
    <t>9M13</t>
  </si>
  <si>
    <t>Engineering Materials</t>
  </si>
  <si>
    <t>Sept 30,
2017</t>
  </si>
  <si>
    <t>9M 17</t>
  </si>
  <si>
    <t>Q3 17</t>
  </si>
  <si>
    <t>Q4 17</t>
  </si>
  <si>
    <t>Mar. 31, 2015</t>
  </si>
  <si>
    <t>Mar. 31, 2014</t>
  </si>
  <si>
    <t>Mar. 31, 2013</t>
  </si>
  <si>
    <t>Mar. 31, 2012</t>
  </si>
  <si>
    <t>Mar. 31, 2011</t>
  </si>
  <si>
    <t>Mar. 31, 2010</t>
  </si>
  <si>
    <t>Mar. 31, 2009</t>
  </si>
  <si>
    <t>Mar. 31, 2008</t>
  </si>
  <si>
    <t>Mar. 31, 2007</t>
  </si>
  <si>
    <t>Mar.    31, 2006</t>
  </si>
  <si>
    <t>Mar. 31,  2018</t>
  </si>
  <si>
    <t>Mar. 31, 2017</t>
  </si>
  <si>
    <t>Q1 18</t>
  </si>
  <si>
    <t>June 30,  2018</t>
  </si>
  <si>
    <t>Assets from discontinued operations</t>
  </si>
  <si>
    <t>Liabilities from discontinued operations</t>
  </si>
  <si>
    <t>H1 18</t>
  </si>
  <si>
    <t>Earnings after taxes from continued operations</t>
  </si>
  <si>
    <t>Earnings after taxes total</t>
  </si>
  <si>
    <t>Q2 18</t>
  </si>
  <si>
    <t>H1
2018</t>
  </si>
  <si>
    <t>–</t>
  </si>
  <si>
    <t>FY 2016</t>
  </si>
  <si>
    <t>Q4 2016</t>
  </si>
  <si>
    <t>Q3 2016</t>
  </si>
  <si>
    <t>H1
2016</t>
  </si>
  <si>
    <t>Q2 2016</t>
  </si>
  <si>
    <t>Q1 2016</t>
  </si>
  <si>
    <t>FY 2015</t>
  </si>
  <si>
    <t>Q4 2015</t>
  </si>
  <si>
    <t>9M 2015</t>
  </si>
  <si>
    <t>Q3 2015</t>
  </si>
  <si>
    <t>H1
 2015</t>
  </si>
  <si>
    <t>Q2 2015</t>
  </si>
  <si>
    <t>Q1 2015</t>
  </si>
  <si>
    <t>FY 2014</t>
  </si>
  <si>
    <t>Q4 2014</t>
  </si>
  <si>
    <t>9M 2014</t>
  </si>
  <si>
    <t>Q3 2014</t>
  </si>
  <si>
    <t>H1
 2014</t>
  </si>
  <si>
    <t>Q2 2014</t>
  </si>
  <si>
    <t>Q1 2014</t>
  </si>
  <si>
    <t>FY 2013</t>
  </si>
  <si>
    <t>Q4 2013</t>
  </si>
  <si>
    <t>9M 2013</t>
  </si>
  <si>
    <t>Q3 2013</t>
  </si>
  <si>
    <t>H1
 2013</t>
  </si>
  <si>
    <t>Q2 2013</t>
  </si>
  <si>
    <t>Q1 2013</t>
  </si>
  <si>
    <t>Amortization, depreciation, write-downs and reversals of impairment charges of intangible assets, property, plant and equipment</t>
  </si>
  <si>
    <t>Financial losses (gains)</t>
  </si>
  <si>
    <t>Income taxes paid</t>
  </si>
  <si>
    <t>Net cash provided by operating activities - continuing operations</t>
  </si>
  <si>
    <t>Net cash provided by operating activities - discontinued operations</t>
  </si>
  <si>
    <t>Net cash provided by operating activities - total</t>
  </si>
  <si>
    <t>Cash outflows for purchases of intangible assets and
property, plant and equipment</t>
  </si>
  <si>
    <t>Cash inflows for divestments of intangible assets and
property, plant and equipment</t>
  </si>
  <si>
    <t>Cash outflows for financial assets</t>
  </si>
  <si>
    <t>Cash inflows from financial assets</t>
  </si>
  <si>
    <t>Cash outflows from the acquisition of subsidiaries and other businesses, 
less acquired cash and cash equivalents</t>
  </si>
  <si>
    <t>Net cash (used in) provided by investing activities - total</t>
  </si>
  <si>
    <t>Net cash (used in) provided by investing activities -
continuing operations</t>
  </si>
  <si>
    <t>Net cash (used in) provided by investing activities - 
discontinued operations</t>
  </si>
  <si>
    <t>Net cash (used in) provided by financing activities - total</t>
  </si>
  <si>
    <t>Net cash (used in) provided by financing activities -
continuing operations</t>
  </si>
  <si>
    <t>Net cash (used in) provided by financing activities -
discontinued operations</t>
  </si>
  <si>
    <t>Change in cash and cash equivalents
from continuing operations</t>
  </si>
  <si>
    <t>Change in cash and cash equivalents
from discontinued operations</t>
  </si>
  <si>
    <t>Change in cash and cash equivalents - total</t>
  </si>
  <si>
    <t>Cash and cash equivalents at beginning of period - total</t>
  </si>
  <si>
    <t>Exchange differences and other changes in cash and cash equivalents - total</t>
  </si>
  <si>
    <t>Cash and cash equivalents at end of period - total</t>
  </si>
  <si>
    <t>of which continuing operations</t>
  </si>
  <si>
    <t>of which discontinued operations</t>
  </si>
  <si>
    <t>Sept 30,  2018</t>
  </si>
  <si>
    <t>9M 18</t>
  </si>
  <si>
    <t>Q3 18</t>
  </si>
  <si>
    <t>9M
2018</t>
  </si>
  <si>
    <t>Gains from or losses on disposals of intangible assets and property, plant and equipment</t>
  </si>
  <si>
    <t>Earnings after taxes from discontinued operations</t>
  </si>
  <si>
    <t>Advanced Intermediates</t>
  </si>
  <si>
    <t>Q4 18</t>
  </si>
  <si>
    <t>*</t>
  </si>
  <si>
    <t>* not disclosed on group level due to exit of ARLANXEO</t>
  </si>
  <si>
    <t>9M 
2017</t>
  </si>
  <si>
    <t>Q1 
2017</t>
  </si>
  <si>
    <t>Q2 
2017</t>
  </si>
  <si>
    <t>Q3
 2017</t>
  </si>
  <si>
    <t>Q4
 2017</t>
  </si>
  <si>
    <t>FY
 2017</t>
  </si>
  <si>
    <t>Q1 
2018</t>
  </si>
  <si>
    <t>Q2 
2018</t>
  </si>
  <si>
    <t>Q3 
2018</t>
  </si>
  <si>
    <t>Q4 
2018</t>
  </si>
  <si>
    <t>FY 
2018</t>
  </si>
  <si>
    <t>Cash outflows for external funding of pension obligations (CTAs)</t>
  </si>
  <si>
    <t>Cash inflows from the sale of subsidiaries and other businesses, less acquired cash and cash equivalents</t>
  </si>
  <si>
    <t>Q1 19</t>
  </si>
  <si>
    <t>Q1
 2019</t>
  </si>
  <si>
    <t>Cash outs for share buyback</t>
  </si>
  <si>
    <t>ARLANXEO**</t>
  </si>
  <si>
    <t>H1 19</t>
  </si>
  <si>
    <t>June 30,  2019</t>
  </si>
  <si>
    <t>Mar. 31,  2019</t>
  </si>
  <si>
    <t>H1
 2019</t>
  </si>
  <si>
    <t>Q2
 2019</t>
  </si>
  <si>
    <t>Q2 19</t>
  </si>
  <si>
    <t>Sept 30,  2019</t>
  </si>
  <si>
    <t>9M 19</t>
  </si>
  <si>
    <t>Q3 19</t>
  </si>
  <si>
    <t>Working Capital changes</t>
  </si>
  <si>
    <t>Others</t>
  </si>
  <si>
    <t>Operating cash flow - continued operations</t>
  </si>
  <si>
    <t>Operating cash flow - discontinued operations</t>
  </si>
  <si>
    <t>Operating cash flow - total</t>
  </si>
  <si>
    <t>Investing cash flow - continued operations</t>
  </si>
  <si>
    <t>Investing cash flow - discontinued operations</t>
  </si>
  <si>
    <t>Investing cash flow - total</t>
  </si>
  <si>
    <t>~ thereof CAPEX</t>
  </si>
  <si>
    <t>Financing cash flow - continued operations</t>
  </si>
  <si>
    <t>Financing cash flow - discontinued operations</t>
  </si>
  <si>
    <t>Financing cash flow - total</t>
  </si>
  <si>
    <t>Free Cash Flow</t>
  </si>
  <si>
    <t>9M
 2019</t>
  </si>
  <si>
    <t>Q3
 2019</t>
  </si>
  <si>
    <t>Download file - LANXESS Key Financial Figures</t>
  </si>
  <si>
    <t>Table of content</t>
  </si>
  <si>
    <t>A</t>
  </si>
  <si>
    <t>Balance Sheet (BS)</t>
  </si>
  <si>
    <t>BS - Historical Overview</t>
  </si>
  <si>
    <t>B</t>
  </si>
  <si>
    <t>Income Statement (IS)</t>
  </si>
  <si>
    <t>IS - FY 2017 - 9M 2019</t>
  </si>
  <si>
    <t>IS - Historicals until Q1 2018</t>
  </si>
  <si>
    <t>-&gt; to be used as a reference showing historical figures</t>
  </si>
  <si>
    <t>C</t>
  </si>
  <si>
    <t>Cash Flow Statement (CF)</t>
  </si>
  <si>
    <t>Q4 19</t>
  </si>
  <si>
    <t>D</t>
  </si>
  <si>
    <t>** ARLANXEO recognized as a diccontinued operation from Q2 2018 onwards with final exit at 31.12.2018</t>
  </si>
  <si>
    <t>CF - Historics until 9M 2019</t>
  </si>
  <si>
    <t>Sales Variances &amp; CAPEX</t>
  </si>
  <si>
    <t>E</t>
  </si>
  <si>
    <t>Segment Data - Key Financials (SD)</t>
  </si>
  <si>
    <r>
      <t>Specialty Additives</t>
    </r>
    <r>
      <rPr>
        <b/>
        <i/>
        <sz val="12"/>
        <color indexed="9"/>
        <rFont val="Arial"/>
        <family val="2"/>
      </rPr>
      <t xml:space="preserve">
</t>
    </r>
    <r>
      <rPr>
        <b/>
        <sz val="12"/>
        <color indexed="9"/>
        <rFont val="Arial"/>
        <family val="2"/>
      </rPr>
      <t>Key Figures (€ m)</t>
    </r>
  </si>
  <si>
    <r>
      <t>Performance Chemicals</t>
    </r>
    <r>
      <rPr>
        <b/>
        <i/>
        <sz val="12"/>
        <color indexed="9"/>
        <rFont val="Arial"/>
        <family val="2"/>
      </rPr>
      <t xml:space="preserve">
</t>
    </r>
    <r>
      <rPr>
        <b/>
        <sz val="12"/>
        <color indexed="9"/>
        <rFont val="Arial"/>
        <family val="2"/>
      </rPr>
      <t xml:space="preserve">Key Figures (€ m)
</t>
    </r>
  </si>
  <si>
    <t>SD - Historical Development</t>
  </si>
  <si>
    <t>FY 2019</t>
  </si>
  <si>
    <t>Q4 2019</t>
  </si>
  <si>
    <t>-&gt; LXS' historical cash flow development</t>
  </si>
  <si>
    <t>-&gt; to be used as a reference showing historical figures: reflects the exit of ARLANXEO from 2017 restated figures onwards</t>
  </si>
  <si>
    <t>Performance Chemicals (old)</t>
  </si>
  <si>
    <t>Specialty Additives</t>
  </si>
  <si>
    <r>
      <t xml:space="preserve">Performance Chemicals </t>
    </r>
    <r>
      <rPr>
        <i/>
        <sz val="10"/>
        <color rgb="FF0000FF"/>
        <rFont val="Arial"/>
        <family val="2"/>
      </rPr>
      <t>restated*</t>
    </r>
  </si>
  <si>
    <t>1H 19</t>
  </si>
  <si>
    <t>Q1 20</t>
  </si>
  <si>
    <t>Q1
2020</t>
  </si>
  <si>
    <t>Q1
2019</t>
  </si>
  <si>
    <t>9M
2019</t>
  </si>
  <si>
    <t>Q3
2019</t>
  </si>
  <si>
    <t>H1
2019</t>
  </si>
  <si>
    <t>Q2
2019</t>
  </si>
  <si>
    <t>Advanced Intermediates*</t>
  </si>
  <si>
    <t>CAPEX - 
(€ m)</t>
  </si>
  <si>
    <t>Consumer Protection*</t>
  </si>
  <si>
    <t>Current Sales Var. &amp; CAPEX</t>
  </si>
  <si>
    <t>-&gt; reflects new reporting structure since 2020</t>
  </si>
  <si>
    <t>-&gt; LXS' historical data until FY 2019</t>
  </si>
  <si>
    <t>Sales Var. &amp; CAPEX - until FY19</t>
  </si>
  <si>
    <t>Advanced Intermediates*
Key Figures (€ m)</t>
  </si>
  <si>
    <r>
      <t>Consumer Protection*</t>
    </r>
    <r>
      <rPr>
        <b/>
        <i/>
        <sz val="12"/>
        <color indexed="9"/>
        <rFont val="Arial"/>
        <family val="2"/>
      </rPr>
      <t xml:space="preserve">
</t>
    </r>
    <r>
      <rPr>
        <b/>
        <sz val="12"/>
        <color indexed="9"/>
        <rFont val="Arial"/>
        <family val="2"/>
      </rPr>
      <t xml:space="preserve">Key Figures (€ m)
</t>
    </r>
  </si>
  <si>
    <t>* New reporting structure beginning 2020:</t>
  </si>
  <si>
    <t>SD - Current data</t>
  </si>
  <si>
    <t>-&gt; reflects new reporting structure beginning 2020</t>
  </si>
  <si>
    <t>-&gt; Historical development without restatements; the recognization of ARLANXEO and BU Leather as a discontinued operation are reflected in the lines "Assets/liabilities from Discontinued operations"</t>
  </si>
  <si>
    <t>Figures don't reflect Discontinued operations of BU Leather</t>
  </si>
  <si>
    <t>*The BU Leather is recognized as a discontinued operation effective 31.12.2019</t>
  </si>
  <si>
    <t>June 30, 2020</t>
  </si>
  <si>
    <t>Q2 20</t>
  </si>
  <si>
    <t>1H 20</t>
  </si>
  <si>
    <t>EPS pre (continued)</t>
  </si>
  <si>
    <t>H1
2020</t>
  </si>
  <si>
    <t>Q2
2020</t>
  </si>
  <si>
    <t>Gains from the disposal of intangible assets and property, plant and equipment</t>
  </si>
  <si>
    <t>-1</t>
  </si>
  <si>
    <t>0</t>
  </si>
  <si>
    <t>H1 20</t>
  </si>
  <si>
    <t>Q3 20</t>
  </si>
  <si>
    <t>9M 20</t>
  </si>
  <si>
    <t>9M
2020</t>
  </si>
  <si>
    <t>Q3
2020</t>
  </si>
  <si>
    <t>Sept 30, 2020</t>
  </si>
  <si>
    <t>-&gt; reflects restatements for "Discontinued operations" BU Leather for FY 2019 and FY &amp; Q4 2018</t>
  </si>
  <si>
    <t>Q4 20</t>
  </si>
  <si>
    <t>FY 2020</t>
  </si>
  <si>
    <t>Q4 2020</t>
  </si>
  <si>
    <t>Q1 21</t>
  </si>
  <si>
    <t>Q1 2021</t>
  </si>
  <si>
    <t>* New reporting structure since Q1 2020 / since Q1 2021 former rubber addtives business from AII moved to BU RCH in Specialty Additives; 2020 figures are not restated in this regard</t>
  </si>
  <si>
    <t>1H 21</t>
  </si>
  <si>
    <t>Q2 21</t>
  </si>
  <si>
    <t>Q2
2021</t>
  </si>
  <si>
    <t>H1 21</t>
  </si>
  <si>
    <t>Sept 30, 2021</t>
  </si>
  <si>
    <t>Q3 21</t>
  </si>
  <si>
    <t>9M 21</t>
  </si>
  <si>
    <t>H1
2021</t>
  </si>
  <si>
    <t>Q3
2021</t>
  </si>
  <si>
    <t>9M
2021</t>
  </si>
  <si>
    <t>Dec. 31, 2017</t>
  </si>
  <si>
    <t>Dec. 31, 2018</t>
  </si>
  <si>
    <t>Dec. 31, 2019</t>
  </si>
  <si>
    <t>Dec. 31, 2020</t>
  </si>
  <si>
    <t>Dec. 31, 2021</t>
  </si>
  <si>
    <t>CF - FY 2021 vs. FY 20 19 18</t>
  </si>
  <si>
    <t>IS - FY 2021 vs. FY 20 19 18</t>
  </si>
  <si>
    <t>Mar. 31,  2020</t>
  </si>
  <si>
    <t>Mar. 31,  2021</t>
  </si>
  <si>
    <t>June 30,  2021</t>
  </si>
  <si>
    <t>Dec. 31, 2004</t>
  </si>
  <si>
    <t>Q4
2021</t>
  </si>
  <si>
    <t>FY
2021</t>
  </si>
  <si>
    <t>Q4 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</si>
</sst>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\ _D_M_-;\-* #,##0.00\ _D_M_-;_-* &quot;-&quot;??\ _D_M_-;_-@_-"/>
    <numFmt numFmtId="165" formatCode="0.000"/>
    <numFmt numFmtId="166" formatCode="0.0%"/>
    <numFmt numFmtId="167" formatCode="#,##0.00_ ;[Red]\-#,##0.00;\-"/>
    <numFmt numFmtId="168" formatCode="_-* #,##0\ _D_M_-;\-* #,##0\ _D_M_-;_-* &quot;-&quot;??\ _D_M_-;_-@_-"/>
    <numFmt numFmtId="169" formatCode="#,##0_ ;\-#,##0\ "/>
    <numFmt numFmtId="170" formatCode="#,##0_;"/>
    <numFmt numFmtId="171" formatCode="#,##0.0;[Red]\-#,##0.0"/>
    <numFmt numFmtId="172" formatCode="_-* #,##0.00\ [$€]_-;\-* #,##0.00\ [$€]_-;_-* &quot;-&quot;??\ [$€]_-;_-@_-"/>
    <numFmt numFmtId="173" formatCode="_ * #,##0_ ;_ * \-#,##0_ ;_ * &quot;-&quot;_ ;_ @_ "/>
    <numFmt numFmtId="174" formatCode="_ * #,##0.00_ ;_ * \-#,##0.00_ ;_ * &quot;-&quot;??_ ;_ @_ "/>
    <numFmt numFmtId="175" formatCode="_ &quot;$&quot;\ * #,##0_ ;_ &quot;$&quot;\ * \-#,##0_ ;_ &quot;$&quot;\ * &quot;-&quot;_ ;_ @_ "/>
    <numFmt numFmtId="176" formatCode="_ &quot;$&quot;\ * #,##0.00_ ;_ &quot;$&quot;\ * \-#,##0.00_ ;_ &quot;$&quot;\ * &quot;-&quot;??_ ;_ @_ "/>
    <numFmt numFmtId="177" formatCode="_-* #,##0.00&quot; £&quot;_-;\-* #,##0.00&quot; £&quot;_-;_-* \-??&quot; £&quot;_-;_-@_-"/>
  </numFmts>
  <fonts count="126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9"/>
      <name val="Arial"/>
      <family val="2"/>
    </font>
    <font>
      <i/>
      <sz val="10"/>
      <name val="Arial"/>
      <family val="2"/>
    </font>
    <font>
      <i/>
      <sz val="10"/>
      <color indexed="13"/>
      <name val="Arial"/>
      <family val="2"/>
    </font>
    <font>
      <b/>
      <i/>
      <sz val="10"/>
      <name val="Arial"/>
      <family val="2"/>
    </font>
    <font>
      <sz val="10"/>
      <color indexed="13"/>
      <name val="Arial"/>
      <family val="2"/>
    </font>
    <font>
      <b/>
      <i/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2"/>
      <name val="Wingdings"/>
      <charset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0"/>
      <color indexed="39"/>
      <name val="Arial"/>
      <family val="2"/>
    </font>
    <font>
      <b/>
      <sz val="10"/>
      <color indexed="9"/>
      <name val="Arial"/>
      <family val="2"/>
    </font>
    <font>
      <sz val="19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i/>
      <sz val="10"/>
      <name val="Arial"/>
      <family val="2"/>
    </font>
    <font>
      <sz val="11"/>
      <name val="Arial"/>
      <family val="2"/>
    </font>
    <font>
      <sz val="12"/>
      <name val="Arial"/>
      <family val="2"/>
    </font>
    <font>
      <b/>
      <sz val="12"/>
      <color indexed="9"/>
      <name val="Arial"/>
      <family val="2"/>
    </font>
    <font>
      <b/>
      <sz val="11"/>
      <color indexed="9"/>
      <name val="Arial"/>
      <family val="2"/>
    </font>
    <font>
      <sz val="10"/>
      <color indexed="10"/>
      <name val="Arial"/>
      <family val="2"/>
    </font>
    <font>
      <sz val="9"/>
      <color indexed="12"/>
      <name val="Arial"/>
      <family val="2"/>
    </font>
    <font>
      <sz val="10"/>
      <name val="Arial"/>
      <family val="2"/>
    </font>
    <font>
      <sz val="10"/>
      <color theme="0" tint="-0.34998626667073579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4"/>
      <color indexed="8"/>
      <name val="Arial"/>
      <family val="2"/>
    </font>
    <font>
      <b/>
      <sz val="11"/>
      <color rgb="FFFF0000"/>
      <name val="Arial"/>
      <family val="2"/>
    </font>
    <font>
      <b/>
      <sz val="12"/>
      <color rgb="FF0070C0"/>
      <name val="Arial"/>
      <family val="2"/>
    </font>
    <font>
      <i/>
      <sz val="10"/>
      <color rgb="FFFF0000"/>
      <name val="Arial"/>
      <family val="2"/>
    </font>
    <font>
      <b/>
      <i/>
      <sz val="10"/>
      <color rgb="FFFF0000"/>
      <name val="Arial"/>
      <family val="2"/>
    </font>
    <font>
      <b/>
      <i/>
      <sz val="9"/>
      <color rgb="FFFF0000"/>
      <name val="Arial"/>
      <family val="2"/>
    </font>
    <font>
      <i/>
      <sz val="9"/>
      <color rgb="FFFF0000"/>
      <name val="Arial"/>
      <family val="2"/>
    </font>
    <font>
      <sz val="10"/>
      <color theme="0" tint="-0.499984740745262"/>
      <name val="Arial"/>
      <family val="2"/>
    </font>
    <font>
      <b/>
      <i/>
      <sz val="12"/>
      <color indexed="9"/>
      <name val="Arial"/>
      <family val="2"/>
    </font>
    <font>
      <sz val="11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Arial"/>
      <family val="2"/>
    </font>
    <font>
      <sz val="11"/>
      <color indexed="9"/>
      <name val="Calibri"/>
      <family val="2"/>
    </font>
    <font>
      <b/>
      <sz val="11"/>
      <color indexed="30"/>
      <name val="Calibri"/>
      <family val="2"/>
    </font>
    <font>
      <sz val="11"/>
      <color indexed="20"/>
      <name val="Arial"/>
      <family val="2"/>
    </font>
    <font>
      <sz val="11"/>
      <color indexed="20"/>
      <name val="Calibri"/>
      <family val="2"/>
    </font>
    <font>
      <sz val="10"/>
      <color indexed="20"/>
      <name val="Arial"/>
      <family val="2"/>
    </font>
    <font>
      <b/>
      <i/>
      <sz val="10"/>
      <name val="Times New Roman"/>
      <family val="1"/>
    </font>
    <font>
      <b/>
      <sz val="11"/>
      <color indexed="52"/>
      <name val="Calibri"/>
      <family val="2"/>
    </font>
    <font>
      <b/>
      <sz val="11"/>
      <color indexed="52"/>
      <name val="Arial"/>
      <family val="2"/>
    </font>
    <font>
      <b/>
      <sz val="11"/>
      <color indexed="53"/>
      <name val="Calibri"/>
      <family val="2"/>
    </font>
    <font>
      <b/>
      <sz val="10"/>
      <color indexed="52"/>
      <name val="Arial"/>
      <family val="2"/>
    </font>
    <font>
      <b/>
      <sz val="11"/>
      <color indexed="9"/>
      <name val="Calibri"/>
      <family val="2"/>
    </font>
    <font>
      <sz val="10"/>
      <color indexed="8"/>
      <name val="Tahoma"/>
      <family val="2"/>
    </font>
    <font>
      <sz val="10"/>
      <name val="Times New Roman"/>
      <family val="1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i/>
      <sz val="11"/>
      <color indexed="23"/>
      <name val="Arial"/>
      <family val="2"/>
    </font>
    <font>
      <i/>
      <sz val="10"/>
      <color indexed="23"/>
      <name val="Arial"/>
      <family val="2"/>
    </font>
    <font>
      <sz val="11"/>
      <color indexed="62"/>
      <name val="Arial"/>
      <family val="2"/>
    </font>
    <font>
      <sz val="11"/>
      <color indexed="17"/>
      <name val="Calibri"/>
      <family val="2"/>
    </font>
    <font>
      <b/>
      <sz val="15"/>
      <color indexed="49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49"/>
      <name val="Arial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49"/>
      <name val="Arial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u/>
      <sz val="10"/>
      <color indexed="12"/>
      <name val="Arial"/>
      <family val="2"/>
    </font>
    <font>
      <sz val="11"/>
      <color indexed="54"/>
      <name val="Arial"/>
      <family val="2"/>
    </font>
    <font>
      <sz val="10"/>
      <color indexed="62"/>
      <name val="Arial"/>
      <family val="2"/>
    </font>
    <font>
      <sz val="10"/>
      <name val="MS Sans Serif"/>
      <family val="2"/>
    </font>
    <font>
      <sz val="11"/>
      <color indexed="52"/>
      <name val="Arial"/>
      <family val="2"/>
    </font>
    <font>
      <sz val="11"/>
      <color indexed="52"/>
      <name val="Calibri"/>
      <family val="2"/>
    </font>
    <font>
      <sz val="11"/>
      <color indexed="53"/>
      <name val="Calibri"/>
      <family val="2"/>
    </font>
    <font>
      <sz val="10"/>
      <color indexed="52"/>
      <name val="Arial"/>
      <family val="2"/>
    </font>
    <font>
      <sz val="11"/>
      <color indexed="19"/>
      <name val="Calibri"/>
      <family val="2"/>
    </font>
    <font>
      <sz val="11"/>
      <color indexed="60"/>
      <name val="Calibri"/>
      <family val="2"/>
    </font>
    <font>
      <b/>
      <sz val="11"/>
      <color indexed="30"/>
      <name val="Arial"/>
      <family val="2"/>
    </font>
    <font>
      <b/>
      <sz val="11"/>
      <color indexed="63"/>
      <name val="Calibri"/>
      <family val="2"/>
    </font>
    <font>
      <b/>
      <sz val="10"/>
      <color indexed="63"/>
      <name val="Arial"/>
      <family val="2"/>
    </font>
    <font>
      <b/>
      <sz val="10"/>
      <color indexed="39"/>
      <name val="Arial"/>
      <family val="2"/>
    </font>
    <font>
      <sz val="12"/>
      <color indexed="8"/>
      <name val="Arial"/>
      <family val="2"/>
    </font>
    <font>
      <sz val="11"/>
      <color indexed="18"/>
      <name val="Tahoma"/>
      <family val="2"/>
    </font>
    <font>
      <sz val="10"/>
      <color indexed="18"/>
      <name val="Tahoma"/>
      <family val="2"/>
    </font>
    <font>
      <i/>
      <sz val="12"/>
      <color indexed="8"/>
      <name val="Arial"/>
      <family val="2"/>
    </font>
    <font>
      <b/>
      <sz val="19"/>
      <color indexed="48"/>
      <name val="Arial"/>
      <family val="2"/>
    </font>
    <font>
      <sz val="19"/>
      <color indexed="18"/>
      <name val="Tahoma"/>
      <family val="2"/>
    </font>
    <font>
      <b/>
      <sz val="18"/>
      <name val="Arial"/>
      <family val="2"/>
    </font>
    <font>
      <b/>
      <sz val="13.5"/>
      <name val="Times"/>
      <family val="1"/>
    </font>
    <font>
      <b/>
      <sz val="11.5"/>
      <name val="Times"/>
      <family val="1"/>
    </font>
    <font>
      <b/>
      <i/>
      <sz val="11.5"/>
      <name val="Times"/>
      <family val="1"/>
    </font>
    <font>
      <i/>
      <sz val="11.5"/>
      <name val="Times"/>
      <family val="1"/>
    </font>
    <font>
      <b/>
      <sz val="18"/>
      <color indexed="49"/>
      <name val="Cambria"/>
      <family val="2"/>
    </font>
    <font>
      <b/>
      <sz val="15"/>
      <name val="Times"/>
      <family val="1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1"/>
      <color indexed="8"/>
      <name val="Arial"/>
      <family val="2"/>
    </font>
    <font>
      <sz val="11"/>
      <color indexed="10"/>
      <name val="Calibri"/>
      <family val="2"/>
    </font>
    <font>
      <sz val="11"/>
      <color indexed="10"/>
      <name val="Arial"/>
      <family val="2"/>
    </font>
    <font>
      <sz val="10"/>
      <color rgb="FF0000FF"/>
      <name val="Arial"/>
      <family val="2"/>
    </font>
    <font>
      <sz val="9"/>
      <color rgb="FF0000FF"/>
      <name val="Arial"/>
      <family val="2"/>
    </font>
    <font>
      <b/>
      <sz val="16"/>
      <name val="Arial"/>
      <family val="2"/>
    </font>
    <font>
      <u/>
      <sz val="10"/>
      <color theme="10"/>
      <name val="Arial"/>
      <family val="2"/>
    </font>
    <font>
      <u/>
      <sz val="12"/>
      <color theme="10"/>
      <name val="Arial"/>
      <family val="2"/>
    </font>
    <font>
      <i/>
      <sz val="10"/>
      <color rgb="FF0000FF"/>
      <name val="Arial"/>
      <family val="2"/>
    </font>
    <font>
      <b/>
      <sz val="10"/>
      <color rgb="FFFF0000"/>
      <name val="Arial"/>
      <family val="2"/>
    </font>
    <font>
      <sz val="12"/>
      <color rgb="FF0070C0"/>
      <name val="Arial"/>
      <family val="2"/>
    </font>
    <font>
      <i/>
      <u/>
      <sz val="10"/>
      <color theme="10"/>
      <name val="Arial"/>
      <family val="2"/>
    </font>
  </fonts>
  <fills count="8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4"/>
        <bgColor indexed="48"/>
      </patternFill>
    </fill>
    <fill>
      <patternFill patternType="solid">
        <fgColor indexed="2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33"/>
        <bgColor indexed="64"/>
      </patternFill>
    </fill>
    <fill>
      <patternFill patternType="solid">
        <fgColor indexed="25"/>
        <bgColor indexed="22"/>
      </patternFill>
    </fill>
    <fill>
      <patternFill patternType="solid">
        <fgColor indexed="1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CC"/>
      </patternFill>
    </fill>
    <fill>
      <patternFill patternType="solid">
        <fgColor indexed="24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33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35"/>
      </patternFill>
    </fill>
    <fill>
      <patternFill patternType="solid">
        <fgColor indexed="60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55"/>
      </patternFill>
    </fill>
    <fill>
      <patternFill patternType="solid">
        <fgColor indexed="34"/>
      </patternFill>
    </fill>
    <fill>
      <patternFill patternType="solid">
        <fgColor indexed="11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10"/>
      </patternFill>
    </fill>
    <fill>
      <patternFill patternType="solid">
        <fgColor indexed="62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3"/>
      </patternFill>
    </fill>
    <fill>
      <patternFill patternType="solid">
        <fgColor indexed="50"/>
      </patternFill>
    </fill>
    <fill>
      <patternFill patternType="solid">
        <fgColor indexed="43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mediumGray">
        <fgColor indexed="24"/>
        <bgColor indexed="24"/>
      </patternFill>
    </fill>
    <fill>
      <patternFill patternType="lightUp">
        <fgColor indexed="22"/>
        <bgColor indexed="35"/>
      </patternFill>
    </fill>
    <fill>
      <patternFill patternType="lightUp">
        <fgColor indexed="48"/>
        <bgColor indexed="41"/>
      </patternFill>
    </fill>
    <fill>
      <patternFill patternType="lightUp">
        <fgColor indexed="48"/>
        <bgColor indexed="44"/>
      </patternFill>
    </fill>
    <fill>
      <patternFill patternType="darkUp">
        <fgColor indexed="24"/>
        <bgColor indexed="9"/>
      </patternFill>
    </fill>
    <fill>
      <patternFill patternType="solid">
        <fgColor indexed="41"/>
      </patternFill>
    </fill>
    <fill>
      <patternFill patternType="mediumGray">
        <fgColor indexed="55"/>
        <bgColor indexed="26"/>
      </patternFill>
    </fill>
    <fill>
      <patternFill patternType="solid">
        <fgColor indexed="35"/>
        <bgColor indexed="64"/>
      </patternFill>
    </fill>
    <fill>
      <patternFill patternType="solid">
        <fgColor indexed="59"/>
      </patternFill>
    </fill>
    <fill>
      <patternFill patternType="solid">
        <fgColor indexed="44"/>
        <bgColor indexed="64"/>
      </patternFill>
    </fill>
    <fill>
      <patternFill patternType="solid">
        <fgColor indexed="25"/>
      </patternFill>
    </fill>
    <fill>
      <patternFill patternType="solid">
        <fgColor indexed="4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2F2F2"/>
        <bgColor indexed="64"/>
      </patternFill>
    </fill>
  </fills>
  <borders count="54">
    <border>
      <left/>
      <right/>
      <top/>
      <bottom/>
      <diagonal/>
    </border>
    <border>
      <left/>
      <right/>
      <top/>
      <bottom style="hair">
        <color indexed="22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30"/>
      </left>
      <right style="thin">
        <color indexed="30"/>
      </right>
      <top style="thin">
        <color indexed="30"/>
      </top>
      <bottom style="thin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30"/>
      </left>
      <right style="double">
        <color indexed="30"/>
      </right>
      <top style="double">
        <color indexed="30"/>
      </top>
      <bottom style="double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55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53"/>
      </bottom>
      <diagonal/>
    </border>
    <border>
      <left style="thin">
        <color indexed="27"/>
      </left>
      <right style="thin">
        <color indexed="27"/>
      </right>
      <top style="thin">
        <color indexed="27"/>
      </top>
      <bottom style="thin">
        <color indexed="27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hair">
        <color indexed="18"/>
      </top>
      <bottom style="hair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 style="thin">
        <color indexed="55"/>
      </right>
      <top/>
      <bottom/>
      <diagonal/>
    </border>
    <border>
      <left style="thin">
        <color indexed="55"/>
      </left>
      <right/>
      <top/>
      <bottom/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/>
      <bottom style="medium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ck">
        <color auto="1"/>
      </bottom>
      <diagonal/>
    </border>
    <border>
      <left style="medium">
        <color indexed="64"/>
      </left>
      <right/>
      <top/>
      <bottom style="thick">
        <color auto="1"/>
      </bottom>
      <diagonal/>
    </border>
    <border>
      <left/>
      <right/>
      <top style="thin">
        <color indexed="64"/>
      </top>
      <bottom style="thick">
        <color indexed="64"/>
      </bottom>
      <diagonal/>
    </border>
  </borders>
  <cellStyleXfs count="1504">
    <xf numFmtId="0" fontId="0" fillId="0" borderId="0"/>
    <xf numFmtId="0" fontId="2" fillId="2" borderId="0"/>
    <xf numFmtId="0" fontId="3" fillId="2" borderId="0"/>
    <xf numFmtId="0" fontId="3" fillId="2" borderId="0"/>
    <xf numFmtId="0" fontId="2" fillId="2" borderId="0"/>
    <xf numFmtId="0" fontId="3" fillId="2" borderId="0"/>
    <xf numFmtId="0" fontId="3" fillId="2" borderId="0"/>
    <xf numFmtId="0" fontId="3" fillId="2" borderId="0"/>
    <xf numFmtId="0" fontId="3" fillId="2" borderId="0"/>
    <xf numFmtId="0" fontId="3" fillId="2" borderId="0"/>
    <xf numFmtId="0" fontId="3" fillId="2" borderId="0"/>
    <xf numFmtId="0" fontId="3" fillId="2" borderId="0"/>
    <xf numFmtId="0" fontId="3" fillId="2" borderId="0"/>
    <xf numFmtId="0" fontId="4" fillId="2" borderId="0"/>
    <xf numFmtId="0" fontId="5" fillId="3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6" fillId="2" borderId="0"/>
    <xf numFmtId="0" fontId="7" fillId="4" borderId="0"/>
    <xf numFmtId="0" fontId="7" fillId="4" borderId="0"/>
    <xf numFmtId="0" fontId="6" fillId="2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8" fillId="2" borderId="0"/>
    <xf numFmtId="0" fontId="9" fillId="5" borderId="0"/>
    <xf numFmtId="0" fontId="9" fillId="5" borderId="0"/>
    <xf numFmtId="0" fontId="8" fillId="2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" fontId="3" fillId="6" borderId="0"/>
    <xf numFmtId="4" fontId="3" fillId="6" borderId="0"/>
    <xf numFmtId="4" fontId="3" fillId="6" borderId="0"/>
    <xf numFmtId="167" fontId="3" fillId="6" borderId="1"/>
    <xf numFmtId="4" fontId="3" fillId="6" borderId="0"/>
    <xf numFmtId="167" fontId="3" fillId="6" borderId="1"/>
    <xf numFmtId="4" fontId="3" fillId="6" borderId="0"/>
    <xf numFmtId="4" fontId="3" fillId="6" borderId="0"/>
    <xf numFmtId="4" fontId="3" fillId="6" borderId="0"/>
    <xf numFmtId="167" fontId="3" fillId="6" borderId="1"/>
    <xf numFmtId="4" fontId="3" fillId="6" borderId="0"/>
    <xf numFmtId="4" fontId="3" fillId="6" borderId="0"/>
    <xf numFmtId="4" fontId="3" fillId="6" borderId="0"/>
    <xf numFmtId="4" fontId="3" fillId="6" borderId="0"/>
    <xf numFmtId="0" fontId="6" fillId="6" borderId="0"/>
    <xf numFmtId="0" fontId="6" fillId="7" borderId="0"/>
    <xf numFmtId="0" fontId="6" fillId="7" borderId="0"/>
    <xf numFmtId="0" fontId="6" fillId="6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3" fillId="2" borderId="0"/>
    <xf numFmtId="0" fontId="3" fillId="2" borderId="0"/>
    <xf numFmtId="0" fontId="2" fillId="2" borderId="0"/>
    <xf numFmtId="0" fontId="2" fillId="2" borderId="0"/>
    <xf numFmtId="0" fontId="3" fillId="2" borderId="0"/>
    <xf numFmtId="0" fontId="3" fillId="2" borderId="0"/>
    <xf numFmtId="0" fontId="3" fillId="2" borderId="0"/>
    <xf numFmtId="0" fontId="2" fillId="2" borderId="0"/>
    <xf numFmtId="0" fontId="2" fillId="2" borderId="0"/>
    <xf numFmtId="0" fontId="2" fillId="2" borderId="0"/>
    <xf numFmtId="0" fontId="3" fillId="2" borderId="0"/>
    <xf numFmtId="0" fontId="3" fillId="2" borderId="0"/>
    <xf numFmtId="0" fontId="2" fillId="2" borderId="0"/>
    <xf numFmtId="0" fontId="2" fillId="2" borderId="0"/>
    <xf numFmtId="0" fontId="2" fillId="2" borderId="0"/>
    <xf numFmtId="0" fontId="3" fillId="2" borderId="0"/>
    <xf numFmtId="0" fontId="3" fillId="2" borderId="0"/>
    <xf numFmtId="0" fontId="2" fillId="2" borderId="0"/>
    <xf numFmtId="0" fontId="2" fillId="2" borderId="0"/>
    <xf numFmtId="0" fontId="4" fillId="2" borderId="0"/>
    <xf numFmtId="0" fontId="5" fillId="3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6" fillId="2" borderId="0"/>
    <xf numFmtId="0" fontId="7" fillId="4" borderId="0"/>
    <xf numFmtId="0" fontId="7" fillId="4" borderId="0"/>
    <xf numFmtId="0" fontId="6" fillId="2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3" fillId="2" borderId="0"/>
    <xf numFmtId="0" fontId="9" fillId="5" borderId="0"/>
    <xf numFmtId="0" fontId="9" fillId="5" borderId="0"/>
    <xf numFmtId="0" fontId="3" fillId="2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3" fillId="8" borderId="2">
      <alignment horizontal="right" vertical="center"/>
    </xf>
    <xf numFmtId="4" fontId="1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14" fillId="9" borderId="3" applyNumberFormat="0" applyProtection="0">
      <alignment horizontal="left" vertical="center" indent="1"/>
    </xf>
    <xf numFmtId="0" fontId="14" fillId="9" borderId="4" applyNumberFormat="0" applyProtection="0">
      <alignment horizontal="left" vertical="top" indent="1"/>
    </xf>
    <xf numFmtId="4" fontId="14" fillId="6" borderId="3" applyNumberFormat="0" applyProtection="0">
      <alignment horizontal="left" vertical="center" indent="1"/>
    </xf>
    <xf numFmtId="4" fontId="15" fillId="10" borderId="5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4" fillId="19" borderId="0" applyNumberFormat="0" applyProtection="0">
      <alignment horizontal="left" vertical="center" indent="1"/>
    </xf>
    <xf numFmtId="4" fontId="15" fillId="20" borderId="0" applyNumberFormat="0" applyProtection="0">
      <alignment horizontal="left" vertical="center" indent="1"/>
    </xf>
    <xf numFmtId="4" fontId="16" fillId="4" borderId="0" applyNumberFormat="0" applyProtection="0">
      <alignment horizontal="left" vertical="center" indent="1"/>
    </xf>
    <xf numFmtId="4" fontId="5" fillId="12" borderId="3" applyNumberFormat="0" applyProtection="0">
      <alignment horizontal="right" vertical="center"/>
    </xf>
    <xf numFmtId="4" fontId="17" fillId="8" borderId="0" applyNumberFormat="0" applyProtection="0">
      <alignment horizontal="left" vertical="center" indent="1"/>
    </xf>
    <xf numFmtId="4" fontId="17" fillId="6" borderId="0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5" applyNumberFormat="0" applyProtection="0">
      <alignment horizontal="left" vertical="top" indent="1"/>
    </xf>
    <xf numFmtId="0" fontId="19" fillId="2" borderId="3" applyNumberFormat="0" applyProtection="0">
      <alignment horizontal="left" vertical="center" indent="1"/>
    </xf>
    <xf numFmtId="0" fontId="2" fillId="22" borderId="5" applyNumberFormat="0" applyProtection="0">
      <alignment horizontal="left" vertical="top" indent="1"/>
    </xf>
    <xf numFmtId="0" fontId="2" fillId="22" borderId="3" applyNumberFormat="0" applyProtection="0">
      <alignment horizontal="left" vertical="center" indent="1"/>
    </xf>
    <xf numFmtId="0" fontId="2" fillId="22" borderId="5" applyNumberFormat="0" applyProtection="0">
      <alignment horizontal="left" vertical="top" indent="1"/>
    </xf>
    <xf numFmtId="0" fontId="2" fillId="20" borderId="3" applyNumberFormat="0" applyProtection="0">
      <alignment horizontal="left" vertical="center" indent="1"/>
    </xf>
    <xf numFmtId="0" fontId="2" fillId="20" borderId="5" applyNumberFormat="0" applyProtection="0">
      <alignment horizontal="left" vertical="top" indent="1"/>
    </xf>
    <xf numFmtId="4" fontId="15" fillId="6" borderId="6" applyNumberFormat="0" applyProtection="0">
      <alignment vertical="center"/>
    </xf>
    <xf numFmtId="4" fontId="20" fillId="6" borderId="6" applyNumberFormat="0" applyProtection="0">
      <alignment vertical="center"/>
    </xf>
    <xf numFmtId="4" fontId="15" fillId="6" borderId="3" applyNumberFormat="0" applyProtection="0">
      <alignment horizontal="left" vertical="center" indent="1"/>
    </xf>
    <xf numFmtId="0" fontId="15" fillId="6" borderId="5" applyNumberFormat="0" applyProtection="0">
      <alignment horizontal="left" vertical="top" indent="1"/>
    </xf>
    <xf numFmtId="4" fontId="15" fillId="8" borderId="3" applyNumberFormat="0" applyProtection="0">
      <alignment horizontal="right" vertical="center"/>
    </xf>
    <xf numFmtId="4" fontId="3" fillId="23" borderId="3" applyNumberFormat="0" applyProtection="0">
      <alignment horizontal="right" vertical="center"/>
    </xf>
    <xf numFmtId="4" fontId="15" fillId="24" borderId="3" applyNumberFormat="0" applyProtection="0">
      <alignment horizontal="left" vertical="center" indent="1"/>
    </xf>
    <xf numFmtId="0" fontId="21" fillId="12" borderId="3" applyNumberFormat="0" applyProtection="0">
      <alignment horizontal="left" vertical="top" indent="1"/>
    </xf>
    <xf numFmtId="4" fontId="22" fillId="0" borderId="0" applyNumberFormat="0" applyProtection="0">
      <alignment vertical="center"/>
    </xf>
    <xf numFmtId="4" fontId="23" fillId="8" borderId="3" applyNumberFormat="0" applyProtection="0">
      <alignment horizontal="right" vertical="center"/>
    </xf>
    <xf numFmtId="0" fontId="29" fillId="0" borderId="0"/>
    <xf numFmtId="9" fontId="35" fillId="0" borderId="0" applyFont="0" applyFill="0" applyBorder="0" applyAlignment="0" applyProtection="0"/>
    <xf numFmtId="0" fontId="1" fillId="0" borderId="0"/>
    <xf numFmtId="0" fontId="2" fillId="0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4" fillId="2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4" fillId="2" borderId="0"/>
    <xf numFmtId="0" fontId="4" fillId="2" borderId="0"/>
    <xf numFmtId="0" fontId="5" fillId="3" borderId="0"/>
    <xf numFmtId="0" fontId="5" fillId="3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4" fillId="2" borderId="0"/>
    <xf numFmtId="0" fontId="4" fillId="2" borderId="0"/>
    <xf numFmtId="0" fontId="5" fillId="3" borderId="0"/>
    <xf numFmtId="0" fontId="5" fillId="3" borderId="0"/>
    <xf numFmtId="0" fontId="4" fillId="2" borderId="0"/>
    <xf numFmtId="0" fontId="4" fillId="2" borderId="0"/>
    <xf numFmtId="0" fontId="6" fillId="2" borderId="0"/>
    <xf numFmtId="0" fontId="7" fillId="4" borderId="0"/>
    <xf numFmtId="0" fontId="6" fillId="2" borderId="0"/>
    <xf numFmtId="0" fontId="7" fillId="4" borderId="0"/>
    <xf numFmtId="0" fontId="7" fillId="4" borderId="0"/>
    <xf numFmtId="0" fontId="6" fillId="2" borderId="0"/>
    <xf numFmtId="0" fontId="6" fillId="2" borderId="0"/>
    <xf numFmtId="0" fontId="7" fillId="4" borderId="0"/>
    <xf numFmtId="0" fontId="7" fillId="4" borderId="0"/>
    <xf numFmtId="0" fontId="7" fillId="4" borderId="0"/>
    <xf numFmtId="0" fontId="6" fillId="2" borderId="0"/>
    <xf numFmtId="0" fontId="7" fillId="4" borderId="0"/>
    <xf numFmtId="0" fontId="7" fillId="4" borderId="0"/>
    <xf numFmtId="0" fontId="7" fillId="4" borderId="0"/>
    <xf numFmtId="0" fontId="7" fillId="4" borderId="0"/>
    <xf numFmtId="0" fontId="6" fillId="2" borderId="0"/>
    <xf numFmtId="0" fontId="6" fillId="2" borderId="0"/>
    <xf numFmtId="0" fontId="7" fillId="4" borderId="0"/>
    <xf numFmtId="0" fontId="7" fillId="4" borderId="0"/>
    <xf numFmtId="0" fontId="6" fillId="2" borderId="0"/>
    <xf numFmtId="0" fontId="6" fillId="2" borderId="0"/>
    <xf numFmtId="0" fontId="8" fillId="2" borderId="0"/>
    <xf numFmtId="0" fontId="9" fillId="5" borderId="0"/>
    <xf numFmtId="0" fontId="8" fillId="2" borderId="0"/>
    <xf numFmtId="0" fontId="9" fillId="5" borderId="0"/>
    <xf numFmtId="0" fontId="9" fillId="5" borderId="0"/>
    <xf numFmtId="0" fontId="8" fillId="2" borderId="0"/>
    <xf numFmtId="0" fontId="8" fillId="2" borderId="0"/>
    <xf numFmtId="0" fontId="9" fillId="5" borderId="0"/>
    <xf numFmtId="0" fontId="9" fillId="5" borderId="0"/>
    <xf numFmtId="0" fontId="9" fillId="5" borderId="0"/>
    <xf numFmtId="0" fontId="8" fillId="2" borderId="0"/>
    <xf numFmtId="0" fontId="9" fillId="5" borderId="0"/>
    <xf numFmtId="0" fontId="9" fillId="5" borderId="0"/>
    <xf numFmtId="0" fontId="9" fillId="5" borderId="0"/>
    <xf numFmtId="0" fontId="9" fillId="5" borderId="0"/>
    <xf numFmtId="0" fontId="8" fillId="2" borderId="0"/>
    <xf numFmtId="0" fontId="8" fillId="2" borderId="0"/>
    <xf numFmtId="0" fontId="9" fillId="5" borderId="0"/>
    <xf numFmtId="0" fontId="9" fillId="5" borderId="0"/>
    <xf numFmtId="0" fontId="8" fillId="2" borderId="0"/>
    <xf numFmtId="0" fontId="8" fillId="2" borderId="0"/>
    <xf numFmtId="0" fontId="10" fillId="2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1" fillId="2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2" fillId="2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2" borderId="0"/>
    <xf numFmtId="167" fontId="2" fillId="6" borderId="1"/>
    <xf numFmtId="4" fontId="2" fillId="6" borderId="0"/>
    <xf numFmtId="171" fontId="2" fillId="6" borderId="1"/>
    <xf numFmtId="171" fontId="2" fillId="6" borderId="1"/>
    <xf numFmtId="167" fontId="2" fillId="6" borderId="1"/>
    <xf numFmtId="167" fontId="2" fillId="6" borderId="1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167" fontId="2" fillId="6" borderId="1"/>
    <xf numFmtId="167" fontId="2" fillId="6" borderId="1"/>
    <xf numFmtId="167" fontId="2" fillId="6" borderId="1"/>
    <xf numFmtId="167" fontId="2" fillId="6" borderId="1"/>
    <xf numFmtId="4" fontId="2" fillId="6" borderId="0"/>
    <xf numFmtId="4" fontId="2" fillId="6" borderId="0"/>
    <xf numFmtId="171" fontId="2" fillId="6" borderId="1"/>
    <xf numFmtId="171" fontId="2" fillId="6" borderId="1"/>
    <xf numFmtId="4" fontId="2" fillId="6" borderId="0"/>
    <xf numFmtId="4" fontId="2" fillId="6" borderId="0"/>
    <xf numFmtId="4" fontId="2" fillId="6" borderId="0"/>
    <xf numFmtId="4" fontId="2" fillId="6" borderId="0"/>
    <xf numFmtId="167" fontId="2" fillId="6" borderId="1"/>
    <xf numFmtId="167" fontId="2" fillId="6" borderId="1"/>
    <xf numFmtId="167" fontId="2" fillId="6" borderId="1"/>
    <xf numFmtId="167" fontId="2" fillId="6" borderId="1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2" fontId="2" fillId="6" borderId="1"/>
    <xf numFmtId="2" fontId="2" fillId="6" borderId="1"/>
    <xf numFmtId="4" fontId="2" fillId="6" borderId="0"/>
    <xf numFmtId="4" fontId="2" fillId="6" borderId="0"/>
    <xf numFmtId="167" fontId="2" fillId="6" borderId="1"/>
    <xf numFmtId="167" fontId="2" fillId="6" borderId="1"/>
    <xf numFmtId="167" fontId="2" fillId="6" borderId="1"/>
    <xf numFmtId="167" fontId="2" fillId="6" borderId="1"/>
    <xf numFmtId="167" fontId="2" fillId="6" borderId="1"/>
    <xf numFmtId="167" fontId="2" fillId="6" borderId="1"/>
    <xf numFmtId="4" fontId="2" fillId="6" borderId="0"/>
    <xf numFmtId="4" fontId="2" fillId="6" borderId="0"/>
    <xf numFmtId="4" fontId="2" fillId="6" borderId="0"/>
    <xf numFmtId="4" fontId="2" fillId="6" borderId="0"/>
    <xf numFmtId="167" fontId="2" fillId="6" borderId="1"/>
    <xf numFmtId="167" fontId="2" fillId="6" borderId="1"/>
    <xf numFmtId="4" fontId="2" fillId="6" borderId="0"/>
    <xf numFmtId="4" fontId="2" fillId="6" borderId="0"/>
    <xf numFmtId="4" fontId="2" fillId="6" borderId="0"/>
    <xf numFmtId="4" fontId="2" fillId="6" borderId="0"/>
    <xf numFmtId="167" fontId="2" fillId="6" borderId="1"/>
    <xf numFmtId="167" fontId="2" fillId="6" borderId="1"/>
    <xf numFmtId="0" fontId="6" fillId="6" borderId="0"/>
    <xf numFmtId="0" fontId="6" fillId="7" borderId="0"/>
    <xf numFmtId="0" fontId="6" fillId="6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6" borderId="0"/>
    <xf numFmtId="0" fontId="6" fillId="6" borderId="0"/>
    <xf numFmtId="0" fontId="6" fillId="7" borderId="0"/>
    <xf numFmtId="0" fontId="6" fillId="7" borderId="0"/>
    <xf numFmtId="0" fontId="6" fillId="7" borderId="0"/>
    <xf numFmtId="0" fontId="6" fillId="6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6" borderId="0"/>
    <xf numFmtId="0" fontId="6" fillId="6" borderId="0"/>
    <xf numFmtId="0" fontId="6" fillId="7" borderId="0"/>
    <xf numFmtId="0" fontId="6" fillId="7" borderId="0"/>
    <xf numFmtId="0" fontId="6" fillId="6" borderId="0"/>
    <xf numFmtId="0" fontId="6" fillId="6" borderId="0"/>
    <xf numFmtId="0" fontId="15" fillId="0" borderId="0">
      <alignment vertical="top"/>
    </xf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4" fillId="2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4" fillId="2" borderId="0"/>
    <xf numFmtId="0" fontId="4" fillId="2" borderId="0"/>
    <xf numFmtId="0" fontId="5" fillId="3" borderId="0"/>
    <xf numFmtId="0" fontId="5" fillId="3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4" fillId="2" borderId="0"/>
    <xf numFmtId="0" fontId="4" fillId="2" borderId="0"/>
    <xf numFmtId="0" fontId="5" fillId="3" borderId="0"/>
    <xf numFmtId="0" fontId="5" fillId="3" borderId="0"/>
    <xf numFmtId="0" fontId="4" fillId="2" borderId="0"/>
    <xf numFmtId="0" fontId="4" fillId="2" borderId="0"/>
    <xf numFmtId="0" fontId="6" fillId="2" borderId="0"/>
    <xf numFmtId="0" fontId="7" fillId="4" borderId="0"/>
    <xf numFmtId="0" fontId="6" fillId="2" borderId="0"/>
    <xf numFmtId="0" fontId="7" fillId="4" borderId="0"/>
    <xf numFmtId="0" fontId="7" fillId="4" borderId="0"/>
    <xf numFmtId="0" fontId="6" fillId="2" borderId="0"/>
    <xf numFmtId="0" fontId="6" fillId="2" borderId="0"/>
    <xf numFmtId="0" fontId="7" fillId="4" borderId="0"/>
    <xf numFmtId="0" fontId="7" fillId="4" borderId="0"/>
    <xf numFmtId="0" fontId="7" fillId="4" borderId="0"/>
    <xf numFmtId="0" fontId="6" fillId="2" borderId="0"/>
    <xf numFmtId="0" fontId="6" fillId="2" borderId="0"/>
    <xf numFmtId="0" fontId="7" fillId="4" borderId="0"/>
    <xf numFmtId="0" fontId="7" fillId="4" borderId="0"/>
    <xf numFmtId="0" fontId="7" fillId="4" borderId="0"/>
    <xf numFmtId="0" fontId="7" fillId="4" borderId="0"/>
    <xf numFmtId="0" fontId="6" fillId="2" borderId="0"/>
    <xf numFmtId="0" fontId="6" fillId="2" borderId="0"/>
    <xf numFmtId="0" fontId="7" fillId="4" borderId="0"/>
    <xf numFmtId="0" fontId="7" fillId="4" borderId="0"/>
    <xf numFmtId="0" fontId="6" fillId="2" borderId="0"/>
    <xf numFmtId="0" fontId="7" fillId="4" borderId="0"/>
    <xf numFmtId="0" fontId="7" fillId="4" borderId="0"/>
    <xf numFmtId="0" fontId="6" fillId="2" borderId="0"/>
    <xf numFmtId="0" fontId="2" fillId="2" borderId="0"/>
    <xf numFmtId="0" fontId="9" fillId="5" borderId="0"/>
    <xf numFmtId="0" fontId="2" fillId="2" borderId="0"/>
    <xf numFmtId="0" fontId="2" fillId="2" borderId="0"/>
    <xf numFmtId="0" fontId="9" fillId="5" borderId="0"/>
    <xf numFmtId="0" fontId="9" fillId="5" borderId="0"/>
    <xf numFmtId="0" fontId="2" fillId="2" borderId="0"/>
    <xf numFmtId="0" fontId="2" fillId="2" borderId="0"/>
    <xf numFmtId="0" fontId="2" fillId="2" borderId="0"/>
    <xf numFmtId="0" fontId="2" fillId="2" borderId="0"/>
    <xf numFmtId="0" fontId="9" fillId="5" borderId="0"/>
    <xf numFmtId="0" fontId="9" fillId="5" borderId="0"/>
    <xf numFmtId="0" fontId="9" fillId="5" borderId="0"/>
    <xf numFmtId="0" fontId="2" fillId="2" borderId="0"/>
    <xf numFmtId="0" fontId="2" fillId="2" borderId="0"/>
    <xf numFmtId="0" fontId="9" fillId="5" borderId="0"/>
    <xf numFmtId="0" fontId="9" fillId="5" borderId="0"/>
    <xf numFmtId="0" fontId="9" fillId="5" borderId="0"/>
    <xf numFmtId="0" fontId="9" fillId="5" borderId="0"/>
    <xf numFmtId="0" fontId="2" fillId="2" borderId="0"/>
    <xf numFmtId="0" fontId="2" fillId="2" borderId="0"/>
    <xf numFmtId="0" fontId="2" fillId="2" borderId="0"/>
    <xf numFmtId="0" fontId="2" fillId="2" borderId="0"/>
    <xf numFmtId="0" fontId="9" fillId="5" borderId="0"/>
    <xf numFmtId="0" fontId="9" fillId="5" borderId="0"/>
    <xf numFmtId="0" fontId="2" fillId="2" borderId="0"/>
    <xf numFmtId="0" fontId="2" fillId="2" borderId="0"/>
    <xf numFmtId="0" fontId="2" fillId="2" borderId="0"/>
    <xf numFmtId="0" fontId="2" fillId="2" borderId="0"/>
    <xf numFmtId="0" fontId="10" fillId="2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1" fillId="2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2" fillId="2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2" borderId="0"/>
    <xf numFmtId="0" fontId="50" fillId="30" borderId="0" applyNumberFormat="0" applyBorder="0" applyAlignment="0" applyProtection="0"/>
    <xf numFmtId="0" fontId="51" fillId="31" borderId="0" applyNumberFormat="0" applyBorder="0" applyAlignment="0" applyProtection="0"/>
    <xf numFmtId="0" fontId="15" fillId="31" borderId="0" applyNumberFormat="0" applyBorder="0" applyAlignment="0" applyProtection="0"/>
    <xf numFmtId="0" fontId="50" fillId="32" borderId="0" applyNumberFormat="0" applyBorder="0" applyAlignment="0" applyProtection="0"/>
    <xf numFmtId="0" fontId="51" fillId="33" borderId="0" applyNumberFormat="0" applyBorder="0" applyAlignment="0" applyProtection="0"/>
    <xf numFmtId="0" fontId="51" fillId="34" borderId="0" applyNumberFormat="0" applyBorder="0" applyAlignment="0" applyProtection="0"/>
    <xf numFmtId="0" fontId="15" fillId="33" borderId="0" applyNumberFormat="0" applyBorder="0" applyAlignment="0" applyProtection="0"/>
    <xf numFmtId="0" fontId="50" fillId="35" borderId="0" applyNumberFormat="0" applyBorder="0" applyAlignment="0" applyProtection="0"/>
    <xf numFmtId="0" fontId="51" fillId="36" borderId="0" applyNumberFormat="0" applyBorder="0" applyAlignment="0" applyProtection="0"/>
    <xf numFmtId="0" fontId="51" fillId="37" borderId="0" applyNumberFormat="0" applyBorder="0" applyAlignment="0" applyProtection="0"/>
    <xf numFmtId="0" fontId="15" fillId="36" borderId="0" applyNumberFormat="0" applyBorder="0" applyAlignment="0" applyProtection="0"/>
    <xf numFmtId="0" fontId="50" fillId="30" borderId="0" applyNumberFormat="0" applyBorder="0" applyAlignment="0" applyProtection="0"/>
    <xf numFmtId="0" fontId="51" fillId="38" borderId="0" applyNumberFormat="0" applyBorder="0" applyAlignment="0" applyProtection="0"/>
    <xf numFmtId="0" fontId="51" fillId="39" borderId="0" applyNumberFormat="0" applyBorder="0" applyAlignment="0" applyProtection="0"/>
    <xf numFmtId="0" fontId="15" fillId="38" borderId="0" applyNumberFormat="0" applyBorder="0" applyAlignment="0" applyProtection="0"/>
    <xf numFmtId="0" fontId="50" fillId="40" borderId="0" applyNumberFormat="0" applyBorder="0" applyAlignment="0" applyProtection="0"/>
    <xf numFmtId="0" fontId="51" fillId="41" borderId="0" applyNumberFormat="0" applyBorder="0" applyAlignment="0" applyProtection="0"/>
    <xf numFmtId="0" fontId="51" fillId="31" borderId="0" applyNumberFormat="0" applyBorder="0" applyAlignment="0" applyProtection="0"/>
    <xf numFmtId="0" fontId="15" fillId="41" borderId="0" applyNumberFormat="0" applyBorder="0" applyAlignment="0" applyProtection="0"/>
    <xf numFmtId="0" fontId="50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3" borderId="0" applyNumberFormat="0" applyBorder="0" applyAlignment="0" applyProtection="0"/>
    <xf numFmtId="0" fontId="15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1" borderId="0" applyNumberFormat="0" applyBorder="0" applyAlignment="0" applyProtection="0"/>
    <xf numFmtId="0" fontId="51" fillId="32" borderId="0" applyNumberFormat="0" applyBorder="0" applyAlignment="0" applyProtection="0"/>
    <xf numFmtId="0" fontId="51" fillId="35" borderId="0" applyNumberFormat="0" applyBorder="0" applyAlignment="0" applyProtection="0"/>
    <xf numFmtId="0" fontId="51" fillId="33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6" borderId="0" applyNumberFormat="0" applyBorder="0" applyAlignment="0" applyProtection="0"/>
    <xf numFmtId="0" fontId="51" fillId="35" borderId="0" applyNumberFormat="0" applyBorder="0" applyAlignment="0" applyProtection="0"/>
    <xf numFmtId="0" fontId="51" fillId="32" borderId="0" applyNumberFormat="0" applyBorder="0" applyAlignment="0" applyProtection="0"/>
    <xf numFmtId="0" fontId="51" fillId="38" borderId="0" applyNumberFormat="0" applyBorder="0" applyAlignment="0" applyProtection="0"/>
    <xf numFmtId="0" fontId="51" fillId="32" borderId="0" applyNumberFormat="0" applyBorder="0" applyAlignment="0" applyProtection="0"/>
    <xf numFmtId="0" fontId="51" fillId="40" borderId="0" applyNumberFormat="0" applyBorder="0" applyAlignment="0" applyProtection="0"/>
    <xf numFmtId="0" fontId="51" fillId="41" borderId="0" applyNumberFormat="0" applyBorder="0" applyAlignment="0" applyProtection="0"/>
    <xf numFmtId="0" fontId="51" fillId="40" borderId="0" applyNumberFormat="0" applyBorder="0" applyAlignment="0" applyProtection="0"/>
    <xf numFmtId="0" fontId="51" fillId="35" borderId="0" applyNumberFormat="0" applyBorder="0" applyAlignment="0" applyProtection="0"/>
    <xf numFmtId="0" fontId="51" fillId="32" borderId="0" applyNumberFormat="0" applyBorder="0" applyAlignment="0" applyProtection="0"/>
    <xf numFmtId="0" fontId="51" fillId="35" borderId="0" applyNumberFormat="0" applyBorder="0" applyAlignment="0" applyProtection="0"/>
    <xf numFmtId="0" fontId="50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44" borderId="0" applyNumberFormat="0" applyBorder="0" applyAlignment="0" applyProtection="0"/>
    <xf numFmtId="0" fontId="15" fillId="43" borderId="0" applyNumberFormat="0" applyBorder="0" applyAlignment="0" applyProtection="0"/>
    <xf numFmtId="0" fontId="50" fillId="32" borderId="0" applyNumberFormat="0" applyBorder="0" applyAlignment="0" applyProtection="0"/>
    <xf numFmtId="0" fontId="51" fillId="34" borderId="0" applyNumberFormat="0" applyBorder="0" applyAlignment="0" applyProtection="0"/>
    <xf numFmtId="0" fontId="15" fillId="34" borderId="0" applyNumberFormat="0" applyBorder="0" applyAlignment="0" applyProtection="0"/>
    <xf numFmtId="0" fontId="50" fillId="45" borderId="0" applyNumberFormat="0" applyBorder="0" applyAlignment="0" applyProtection="0"/>
    <xf numFmtId="0" fontId="51" fillId="46" borderId="0" applyNumberFormat="0" applyBorder="0" applyAlignment="0" applyProtection="0"/>
    <xf numFmtId="0" fontId="51" fillId="47" borderId="0" applyNumberFormat="0" applyBorder="0" applyAlignment="0" applyProtection="0"/>
    <xf numFmtId="0" fontId="15" fillId="46" borderId="0" applyNumberFormat="0" applyBorder="0" applyAlignment="0" applyProtection="0"/>
    <xf numFmtId="0" fontId="50" fillId="42" borderId="0" applyNumberFormat="0" applyBorder="0" applyAlignment="0" applyProtection="0"/>
    <xf numFmtId="0" fontId="51" fillId="38" borderId="0" applyNumberFormat="0" applyBorder="0" applyAlignment="0" applyProtection="0"/>
    <xf numFmtId="0" fontId="51" fillId="42" borderId="0" applyNumberFormat="0" applyBorder="0" applyAlignment="0" applyProtection="0"/>
    <xf numFmtId="0" fontId="15" fillId="38" borderId="0" applyNumberFormat="0" applyBorder="0" applyAlignment="0" applyProtection="0"/>
    <xf numFmtId="0" fontId="50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4" borderId="0" applyNumberFormat="0" applyBorder="0" applyAlignment="0" applyProtection="0"/>
    <xf numFmtId="0" fontId="15" fillId="43" borderId="0" applyNumberFormat="0" applyBorder="0" applyAlignment="0" applyProtection="0"/>
    <xf numFmtId="0" fontId="50" fillId="32" borderId="0" applyNumberFormat="0" applyBorder="0" applyAlignment="0" applyProtection="0"/>
    <xf numFmtId="0" fontId="51" fillId="48" borderId="0" applyNumberFormat="0" applyBorder="0" applyAlignment="0" applyProtection="0"/>
    <xf numFmtId="0" fontId="51" fillId="32" borderId="0" applyNumberFormat="0" applyBorder="0" applyAlignment="0" applyProtection="0"/>
    <xf numFmtId="0" fontId="15" fillId="48" borderId="0" applyNumberFormat="0" applyBorder="0" applyAlignment="0" applyProtection="0"/>
    <xf numFmtId="0" fontId="51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42" borderId="0" applyNumberFormat="0" applyBorder="0" applyAlignment="0" applyProtection="0"/>
    <xf numFmtId="0" fontId="51" fillId="45" borderId="0" applyNumberFormat="0" applyBorder="0" applyAlignment="0" applyProtection="0"/>
    <xf numFmtId="0" fontId="51" fillId="34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6" borderId="0" applyNumberFormat="0" applyBorder="0" applyAlignment="0" applyProtection="0"/>
    <xf numFmtId="0" fontId="51" fillId="45" borderId="0" applyNumberFormat="0" applyBorder="0" applyAlignment="0" applyProtection="0"/>
    <xf numFmtId="0" fontId="51" fillId="42" borderId="0" applyNumberFormat="0" applyBorder="0" applyAlignment="0" applyProtection="0"/>
    <xf numFmtId="0" fontId="51" fillId="38" borderId="0" applyNumberFormat="0" applyBorder="0" applyAlignment="0" applyProtection="0"/>
    <xf numFmtId="0" fontId="51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5" borderId="0" applyNumberFormat="0" applyBorder="0" applyAlignment="0" applyProtection="0"/>
    <xf numFmtId="0" fontId="51" fillId="48" borderId="0" applyNumberFormat="0" applyBorder="0" applyAlignment="0" applyProtection="0"/>
    <xf numFmtId="0" fontId="51" fillId="45" borderId="0" applyNumberFormat="0" applyBorder="0" applyAlignment="0" applyProtection="0"/>
    <xf numFmtId="0" fontId="52" fillId="49" borderId="0" applyNumberFormat="0" applyBorder="0" applyAlignment="0" applyProtection="0"/>
    <xf numFmtId="0" fontId="53" fillId="50" borderId="0" applyNumberFormat="0" applyBorder="0" applyAlignment="0" applyProtection="0"/>
    <xf numFmtId="0" fontId="53" fillId="44" borderId="0" applyNumberFormat="0" applyBorder="0" applyAlignment="0" applyProtection="0"/>
    <xf numFmtId="0" fontId="5" fillId="50" borderId="0" applyNumberFormat="0" applyBorder="0" applyAlignment="0" applyProtection="0"/>
    <xf numFmtId="0" fontId="52" fillId="32" borderId="0" applyNumberFormat="0" applyBorder="0" applyAlignment="0" applyProtection="0"/>
    <xf numFmtId="0" fontId="53" fillId="34" borderId="0" applyNumberFormat="0" applyBorder="0" applyAlignment="0" applyProtection="0"/>
    <xf numFmtId="0" fontId="5" fillId="34" borderId="0" applyNumberFormat="0" applyBorder="0" applyAlignment="0" applyProtection="0"/>
    <xf numFmtId="0" fontId="52" fillId="39" borderId="0" applyNumberFormat="0" applyBorder="0" applyAlignment="0" applyProtection="0"/>
    <xf numFmtId="0" fontId="53" fillId="46" borderId="0" applyNumberFormat="0" applyBorder="0" applyAlignment="0" applyProtection="0"/>
    <xf numFmtId="0" fontId="53" fillId="47" borderId="0" applyNumberFormat="0" applyBorder="0" applyAlignment="0" applyProtection="0"/>
    <xf numFmtId="0" fontId="5" fillId="46" borderId="0" applyNumberFormat="0" applyBorder="0" applyAlignment="0" applyProtection="0"/>
    <xf numFmtId="0" fontId="52" fillId="41" borderId="0" applyNumberFormat="0" applyBorder="0" applyAlignment="0" applyProtection="0"/>
    <xf numFmtId="0" fontId="53" fillId="51" borderId="0" applyNumberFormat="0" applyBorder="0" applyAlignment="0" applyProtection="0"/>
    <xf numFmtId="0" fontId="53" fillId="42" borderId="0" applyNumberFormat="0" applyBorder="0" applyAlignment="0" applyProtection="0"/>
    <xf numFmtId="0" fontId="5" fillId="51" borderId="0" applyNumberFormat="0" applyBorder="0" applyAlignment="0" applyProtection="0"/>
    <xf numFmtId="0" fontId="52" fillId="49" borderId="0" applyNumberFormat="0" applyBorder="0" applyAlignment="0" applyProtection="0"/>
    <xf numFmtId="0" fontId="53" fillId="49" borderId="0" applyNumberFormat="0" applyBorder="0" applyAlignment="0" applyProtection="0"/>
    <xf numFmtId="0" fontId="5" fillId="49" borderId="0" applyNumberFormat="0" applyBorder="0" applyAlignment="0" applyProtection="0"/>
    <xf numFmtId="0" fontId="52" fillId="32" borderId="0" applyNumberFormat="0" applyBorder="0" applyAlignment="0" applyProtection="0"/>
    <xf numFmtId="0" fontId="53" fillId="52" borderId="0" applyNumberFormat="0" applyBorder="0" applyAlignment="0" applyProtection="0"/>
    <xf numFmtId="0" fontId="53" fillId="32" borderId="0" applyNumberFormat="0" applyBorder="0" applyAlignment="0" applyProtection="0"/>
    <xf numFmtId="0" fontId="5" fillId="52" borderId="0" applyNumberFormat="0" applyBorder="0" applyAlignment="0" applyProtection="0"/>
    <xf numFmtId="0" fontId="53" fillId="49" borderId="0" applyNumberFormat="0" applyBorder="0" applyAlignment="0" applyProtection="0"/>
    <xf numFmtId="0" fontId="53" fillId="50" borderId="0" applyNumberFormat="0" applyBorder="0" applyAlignment="0" applyProtection="0"/>
    <xf numFmtId="0" fontId="53" fillId="53" borderId="0" applyNumberFormat="0" applyBorder="0" applyAlignment="0" applyProtection="0"/>
    <xf numFmtId="0" fontId="53" fillId="34" borderId="0" applyNumberFormat="0" applyBorder="0" applyAlignment="0" applyProtection="0"/>
    <xf numFmtId="0" fontId="53" fillId="39" borderId="0" applyNumberFormat="0" applyBorder="0" applyAlignment="0" applyProtection="0"/>
    <xf numFmtId="0" fontId="53" fillId="46" borderId="0" applyNumberFormat="0" applyBorder="0" applyAlignment="0" applyProtection="0"/>
    <xf numFmtId="0" fontId="53" fillId="41" borderId="0" applyNumberFormat="0" applyBorder="0" applyAlignment="0" applyProtection="0"/>
    <xf numFmtId="0" fontId="53" fillId="51" borderId="0" applyNumberFormat="0" applyBorder="0" applyAlignment="0" applyProtection="0"/>
    <xf numFmtId="0" fontId="53" fillId="49" borderId="0" applyNumberFormat="0" applyBorder="0" applyAlignment="0" applyProtection="0"/>
    <xf numFmtId="0" fontId="53" fillId="45" borderId="0" applyNumberFormat="0" applyBorder="0" applyAlignment="0" applyProtection="0"/>
    <xf numFmtId="0" fontId="53" fillId="52" borderId="0" applyNumberFormat="0" applyBorder="0" applyAlignment="0" applyProtection="0"/>
    <xf numFmtId="0" fontId="52" fillId="49" borderId="0" applyNumberFormat="0" applyBorder="0" applyAlignment="0" applyProtection="0"/>
    <xf numFmtId="0" fontId="53" fillId="54" borderId="0" applyNumberFormat="0" applyBorder="0" applyAlignment="0" applyProtection="0"/>
    <xf numFmtId="0" fontId="53" fillId="49" borderId="0" applyNumberFormat="0" applyBorder="0" applyAlignment="0" applyProtection="0"/>
    <xf numFmtId="0" fontId="5" fillId="54" borderId="0" applyNumberFormat="0" applyBorder="0" applyAlignment="0" applyProtection="0"/>
    <xf numFmtId="0" fontId="52" fillId="53" borderId="0" applyNumberFormat="0" applyBorder="0" applyAlignment="0" applyProtection="0"/>
    <xf numFmtId="0" fontId="53" fillId="53" borderId="0" applyNumberFormat="0" applyBorder="0" applyAlignment="0" applyProtection="0"/>
    <xf numFmtId="0" fontId="5" fillId="53" borderId="0" applyNumberFormat="0" applyBorder="0" applyAlignment="0" applyProtection="0"/>
    <xf numFmtId="0" fontId="52" fillId="47" borderId="0" applyNumberFormat="0" applyBorder="0" applyAlignment="0" applyProtection="0"/>
    <xf numFmtId="0" fontId="53" fillId="47" borderId="0" applyNumberFormat="0" applyBorder="0" applyAlignment="0" applyProtection="0"/>
    <xf numFmtId="0" fontId="5" fillId="47" borderId="0" applyNumberFormat="0" applyBorder="0" applyAlignment="0" applyProtection="0"/>
    <xf numFmtId="0" fontId="52" fillId="55" borderId="0" applyNumberFormat="0" applyBorder="0" applyAlignment="0" applyProtection="0"/>
    <xf numFmtId="0" fontId="53" fillId="51" borderId="0" applyNumberFormat="0" applyBorder="0" applyAlignment="0" applyProtection="0"/>
    <xf numFmtId="0" fontId="53" fillId="55" borderId="0" applyNumberFormat="0" applyBorder="0" applyAlignment="0" applyProtection="0"/>
    <xf numFmtId="0" fontId="5" fillId="51" borderId="0" applyNumberFormat="0" applyBorder="0" applyAlignment="0" applyProtection="0"/>
    <xf numFmtId="0" fontId="52" fillId="49" borderId="0" applyNumberFormat="0" applyBorder="0" applyAlignment="0" applyProtection="0"/>
    <xf numFmtId="0" fontId="53" fillId="49" borderId="0" applyNumberFormat="0" applyBorder="0" applyAlignment="0" applyProtection="0"/>
    <xf numFmtId="0" fontId="5" fillId="49" borderId="0" applyNumberFormat="0" applyBorder="0" applyAlignment="0" applyProtection="0"/>
    <xf numFmtId="0" fontId="52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48" borderId="0" applyNumberFormat="0" applyBorder="0" applyAlignment="0" applyProtection="0"/>
    <xf numFmtId="0" fontId="5" fillId="56" borderId="0" applyNumberFormat="0" applyBorder="0" applyAlignment="0" applyProtection="0"/>
    <xf numFmtId="0" fontId="53" fillId="49" borderId="0" applyNumberFormat="0" applyBorder="0" applyAlignment="0" applyProtection="0"/>
    <xf numFmtId="0" fontId="53" fillId="53" borderId="0" applyNumberFormat="0" applyBorder="0" applyAlignment="0" applyProtection="0"/>
    <xf numFmtId="0" fontId="53" fillId="47" borderId="0" applyNumberFormat="0" applyBorder="0" applyAlignment="0" applyProtection="0"/>
    <xf numFmtId="0" fontId="53" fillId="55" borderId="0" applyNumberFormat="0" applyBorder="0" applyAlignment="0" applyProtection="0"/>
    <xf numFmtId="0" fontId="53" fillId="49" borderId="0" applyNumberFormat="0" applyBorder="0" applyAlignment="0" applyProtection="0"/>
    <xf numFmtId="0" fontId="53" fillId="56" borderId="0" applyNumberFormat="0" applyBorder="0" applyAlignment="0" applyProtection="0"/>
    <xf numFmtId="0" fontId="54" fillId="30" borderId="22" applyNumberFormat="0" applyAlignment="0" applyProtection="0"/>
    <xf numFmtId="0" fontId="54" fillId="30" borderId="22" applyNumberFormat="0" applyAlignment="0" applyProtection="0"/>
    <xf numFmtId="0" fontId="55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8" borderId="0" applyNumberFormat="0" applyBorder="0" applyAlignment="0" applyProtection="0"/>
    <xf numFmtId="0" fontId="57" fillId="33" borderId="0" applyNumberFormat="0" applyBorder="0" applyAlignment="0" applyProtection="0"/>
    <xf numFmtId="0" fontId="58" fillId="0" borderId="0" applyNumberFormat="0" applyFill="0" applyAlignment="0"/>
    <xf numFmtId="0" fontId="59" fillId="30" borderId="23" applyNumberFormat="0" applyAlignment="0" applyProtection="0"/>
    <xf numFmtId="0" fontId="59" fillId="30" borderId="23" applyNumberFormat="0" applyAlignment="0" applyProtection="0"/>
    <xf numFmtId="0" fontId="60" fillId="30" borderId="23" applyNumberFormat="0" applyAlignment="0" applyProtection="0"/>
    <xf numFmtId="0" fontId="60" fillId="30" borderId="23" applyNumberFormat="0" applyAlignment="0" applyProtection="0"/>
    <xf numFmtId="0" fontId="61" fillId="39" borderId="23" applyNumberFormat="0" applyAlignment="0" applyProtection="0"/>
    <xf numFmtId="0" fontId="62" fillId="42" borderId="23" applyNumberFormat="0" applyAlignment="0" applyProtection="0"/>
    <xf numFmtId="0" fontId="32" fillId="41" borderId="24" applyNumberFormat="0" applyAlignment="0" applyProtection="0"/>
    <xf numFmtId="0" fontId="63" fillId="44" borderId="25" applyNumberFormat="0" applyAlignment="0" applyProtection="0"/>
    <xf numFmtId="0" fontId="63" fillId="57" borderId="25" applyNumberFormat="0" applyAlignment="0" applyProtection="0"/>
    <xf numFmtId="0" fontId="18" fillId="44" borderId="25" applyNumberFormat="0" applyAlignment="0" applyProtection="0"/>
    <xf numFmtId="43" fontId="64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66" fillId="45" borderId="23" applyNumberFormat="0" applyAlignment="0" applyProtection="0"/>
    <xf numFmtId="0" fontId="66" fillId="45" borderId="23" applyNumberFormat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8" fillId="0" borderId="0" applyNumberFormat="0" applyFill="0" applyBorder="0" applyAlignment="0" applyProtection="0"/>
    <xf numFmtId="172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65" fillId="0" borderId="0" applyFont="0" applyFill="0" applyAlignment="0" applyProtection="0"/>
    <xf numFmtId="0" fontId="65" fillId="0" borderId="0" applyFont="0" applyFill="0" applyAlignment="0" applyProtection="0"/>
    <xf numFmtId="0" fontId="71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58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3" fillId="0" borderId="27" applyNumberFormat="0" applyFill="0" applyAlignment="0" applyProtection="0"/>
    <xf numFmtId="0" fontId="74" fillId="0" borderId="28" applyNumberFormat="0" applyFill="0" applyAlignment="0" applyProtection="0"/>
    <xf numFmtId="0" fontId="75" fillId="0" borderId="27" applyNumberFormat="0" applyFill="0" applyAlignment="0" applyProtection="0"/>
    <xf numFmtId="0" fontId="76" fillId="0" borderId="28" applyNumberFormat="0" applyFill="0" applyAlignment="0" applyProtection="0"/>
    <xf numFmtId="0" fontId="77" fillId="0" borderId="29" applyNumberFormat="0" applyFill="0" applyAlignment="0" applyProtection="0"/>
    <xf numFmtId="0" fontId="78" fillId="0" borderId="29" applyNumberFormat="0" applyFill="0" applyAlignment="0" applyProtection="0"/>
    <xf numFmtId="0" fontId="79" fillId="0" borderId="30" applyNumberFormat="0" applyFill="0" applyAlignment="0" applyProtection="0"/>
    <xf numFmtId="0" fontId="80" fillId="0" borderId="29" applyNumberFormat="0" applyFill="0" applyAlignment="0" applyProtection="0"/>
    <xf numFmtId="0" fontId="81" fillId="0" borderId="31" applyNumberFormat="0" applyFill="0" applyAlignment="0" applyProtection="0"/>
    <xf numFmtId="0" fontId="82" fillId="0" borderId="32" applyNumberFormat="0" applyFill="0" applyAlignment="0" applyProtection="0"/>
    <xf numFmtId="0" fontId="83" fillId="0" borderId="33" applyNumberFormat="0" applyFill="0" applyAlignment="0" applyProtection="0"/>
    <xf numFmtId="0" fontId="84" fillId="0" borderId="32" applyNumberFormat="0" applyFill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 applyNumberFormat="0" applyFill="0" applyBorder="0" applyAlignment="0" applyProtection="0">
      <alignment vertical="top"/>
      <protection locked="0"/>
    </xf>
    <xf numFmtId="0" fontId="86" fillId="32" borderId="23" applyNumberFormat="0" applyAlignment="0" applyProtection="0"/>
    <xf numFmtId="0" fontId="86" fillId="32" borderId="23" applyNumberFormat="0" applyAlignment="0" applyProtection="0"/>
    <xf numFmtId="0" fontId="87" fillId="32" borderId="23" applyNumberFormat="0" applyAlignment="0" applyProtection="0"/>
    <xf numFmtId="43" fontId="29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0" fontId="89" fillId="0" borderId="34" applyNumberFormat="0" applyFill="0" applyAlignment="0" applyProtection="0"/>
    <xf numFmtId="0" fontId="90" fillId="0" borderId="34" applyNumberFormat="0" applyFill="0" applyAlignment="0" applyProtection="0"/>
    <xf numFmtId="0" fontId="91" fillId="0" borderId="35" applyNumberFormat="0" applyFill="0" applyAlignment="0" applyProtection="0"/>
    <xf numFmtId="0" fontId="92" fillId="0" borderId="34" applyNumberFormat="0" applyFill="0" applyAlignment="0" applyProtection="0"/>
    <xf numFmtId="173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93" fillId="45" borderId="0" applyNumberFormat="0" applyBorder="0" applyAlignment="0" applyProtection="0"/>
    <xf numFmtId="0" fontId="94" fillId="5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5" fillId="0" borderId="0">
      <alignment vertical="top"/>
    </xf>
    <xf numFmtId="0" fontId="2" fillId="0" borderId="0" applyNumberFormat="0" applyFont="0" applyFill="0" applyBorder="0" applyAlignment="0" applyProtection="0"/>
    <xf numFmtId="0" fontId="15" fillId="0" borderId="0">
      <alignment vertical="top"/>
    </xf>
    <xf numFmtId="0" fontId="15" fillId="0" borderId="0">
      <alignment vertical="top"/>
    </xf>
    <xf numFmtId="0" fontId="2" fillId="35" borderId="36" applyNumberFormat="0" applyFont="0" applyAlignment="0" applyProtection="0"/>
    <xf numFmtId="0" fontId="2" fillId="35" borderId="36" applyNumberFormat="0" applyFont="0" applyAlignment="0" applyProtection="0"/>
    <xf numFmtId="0" fontId="51" fillId="37" borderId="37" applyNumberFormat="0" applyFont="0" applyAlignment="0" applyProtection="0"/>
    <xf numFmtId="0" fontId="51" fillId="29" borderId="18" applyNumberFormat="0" applyFont="0" applyAlignment="0" applyProtection="0"/>
    <xf numFmtId="0" fontId="2" fillId="37" borderId="23" applyNumberFormat="0" applyFont="0" applyAlignment="0" applyProtection="0"/>
    <xf numFmtId="0" fontId="50" fillId="37" borderId="37" applyNumberFormat="0" applyFont="0" applyAlignment="0" applyProtection="0"/>
    <xf numFmtId="0" fontId="2" fillId="35" borderId="36" applyNumberFormat="0" applyFont="0" applyAlignment="0" applyProtection="0"/>
    <xf numFmtId="0" fontId="2" fillId="35" borderId="36" applyNumberFormat="0" applyFont="0" applyAlignment="0" applyProtection="0"/>
    <xf numFmtId="0" fontId="2" fillId="35" borderId="36" applyNumberFormat="0" applyFont="0" applyAlignment="0" applyProtection="0"/>
    <xf numFmtId="0" fontId="2" fillId="35" borderId="36" applyNumberFormat="0" applyFont="0" applyAlignment="0" applyProtection="0"/>
    <xf numFmtId="0" fontId="95" fillId="30" borderId="22" applyNumberFormat="0" applyAlignment="0" applyProtection="0"/>
    <xf numFmtId="0" fontId="95" fillId="30" borderId="22" applyNumberFormat="0" applyAlignment="0" applyProtection="0"/>
    <xf numFmtId="0" fontId="96" fillId="39" borderId="38" applyNumberFormat="0" applyAlignment="0" applyProtection="0"/>
    <xf numFmtId="0" fontId="97" fillId="42" borderId="38" applyNumberFormat="0" applyAlignment="0" applyProtection="0"/>
    <xf numFmtId="9" fontId="6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14" fillId="59" borderId="4" applyNumberFormat="0" applyProtection="0">
      <alignment vertical="center"/>
    </xf>
    <xf numFmtId="4" fontId="14" fillId="59" borderId="4" applyNumberFormat="0" applyProtection="0">
      <alignment vertical="center"/>
    </xf>
    <xf numFmtId="4" fontId="14" fillId="9" borderId="3" applyNumberFormat="0" applyProtection="0">
      <alignment vertical="center"/>
    </xf>
    <xf numFmtId="4" fontId="14" fillId="9" borderId="3" applyNumberFormat="0" applyProtection="0">
      <alignment vertical="center"/>
    </xf>
    <xf numFmtId="4" fontId="14" fillId="9" borderId="3" applyNumberFormat="0" applyProtection="0">
      <alignment vertical="center"/>
    </xf>
    <xf numFmtId="4" fontId="14" fillId="59" borderId="6" applyNumberFormat="0" applyProtection="0">
      <alignment vertical="center"/>
    </xf>
    <xf numFmtId="4" fontId="14" fillId="9" borderId="3" applyNumberFormat="0" applyProtection="0">
      <alignment vertical="center"/>
    </xf>
    <xf numFmtId="4" fontId="14" fillId="9" borderId="3" applyNumberFormat="0" applyProtection="0">
      <alignment vertical="center"/>
    </xf>
    <xf numFmtId="4" fontId="14" fillId="9" borderId="3" applyNumberFormat="0" applyProtection="0">
      <alignment vertical="center"/>
    </xf>
    <xf numFmtId="4" fontId="15" fillId="9" borderId="38" applyNumberFormat="0" applyProtection="0">
      <alignment vertical="center"/>
    </xf>
    <xf numFmtId="4" fontId="1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98" fillId="9" borderId="6" applyNumberFormat="0" applyProtection="0">
      <alignment vertical="center"/>
    </xf>
    <xf numFmtId="4" fontId="98" fillId="9" borderId="6" applyNumberFormat="0" applyProtection="0">
      <alignment vertical="center"/>
    </xf>
    <xf numFmtId="4" fontId="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20" fillId="9" borderId="38" applyNumberFormat="0" applyProtection="0">
      <alignment vertical="center"/>
    </xf>
    <xf numFmtId="4" fontId="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20" fillId="9" borderId="38" applyNumberFormat="0" applyProtection="0">
      <alignment vertical="center"/>
    </xf>
    <xf numFmtId="4" fontId="14" fillId="9" borderId="4" applyNumberFormat="0" applyProtection="0">
      <alignment horizontal="left" vertical="center" indent="1"/>
    </xf>
    <xf numFmtId="4" fontId="14" fillId="9" borderId="4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6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5" fillId="9" borderId="38" applyNumberFormat="0" applyProtection="0">
      <alignment horizontal="left" vertical="center" indent="1"/>
    </xf>
    <xf numFmtId="0" fontId="14" fillId="9" borderId="4" applyNumberFormat="0" applyProtection="0">
      <alignment horizontal="left" vertical="top" indent="1"/>
    </xf>
    <xf numFmtId="4" fontId="15" fillId="9" borderId="38" applyNumberFormat="0" applyProtection="0">
      <alignment horizontal="left" vertical="center" indent="1"/>
    </xf>
    <xf numFmtId="0" fontId="14" fillId="9" borderId="4" applyNumberFormat="0" applyProtection="0">
      <alignment horizontal="left" vertical="top" indent="1"/>
    </xf>
    <xf numFmtId="4" fontId="14" fillId="6" borderId="0" applyNumberFormat="0" applyProtection="0">
      <alignment horizontal="left" vertical="center" indent="1"/>
    </xf>
    <xf numFmtId="4" fontId="15" fillId="43" borderId="6" applyNumberFormat="0" applyProtection="0">
      <alignment horizontal="left" vertical="center"/>
    </xf>
    <xf numFmtId="4" fontId="14" fillId="44" borderId="39" applyNumberFormat="0" applyProtection="0">
      <alignment horizontal="left" vertical="center" indent="1"/>
    </xf>
    <xf numFmtId="4" fontId="14" fillId="44" borderId="39" applyNumberFormat="0" applyProtection="0">
      <alignment horizontal="left" vertical="center" indent="1"/>
    </xf>
    <xf numFmtId="4" fontId="14" fillId="44" borderId="39" applyNumberFormat="0" applyProtection="0">
      <alignment horizontal="left" vertical="center" indent="1"/>
    </xf>
    <xf numFmtId="4" fontId="14" fillId="6" borderId="3" applyNumberFormat="0" applyProtection="0">
      <alignment horizontal="left" vertical="center" indent="1"/>
    </xf>
    <xf numFmtId="4" fontId="14" fillId="6" borderId="3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4" fontId="15" fillId="43" borderId="6" applyNumberFormat="0" applyProtection="0">
      <alignment horizontal="left" vertical="center"/>
    </xf>
    <xf numFmtId="4" fontId="14" fillId="6" borderId="3" applyNumberFormat="0" applyProtection="0">
      <alignment horizontal="left" vertical="center" indent="1"/>
    </xf>
    <xf numFmtId="4" fontId="14" fillId="6" borderId="3" applyNumberFormat="0" applyProtection="0">
      <alignment horizontal="left" vertical="center" indent="1"/>
    </xf>
    <xf numFmtId="4" fontId="14" fillId="6" borderId="3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4" fontId="14" fillId="6" borderId="3" applyNumberFormat="0" applyProtection="0">
      <alignment horizontal="left" vertical="center" indent="1"/>
    </xf>
    <xf numFmtId="4" fontId="14" fillId="44" borderId="39" applyNumberFormat="0" applyProtection="0">
      <alignment horizontal="left" vertical="center" indent="1"/>
    </xf>
    <xf numFmtId="4" fontId="15" fillId="10" borderId="5" applyNumberFormat="0" applyProtection="0">
      <alignment horizontal="right" vertical="center"/>
    </xf>
    <xf numFmtId="4" fontId="15" fillId="10" borderId="5" applyNumberFormat="0" applyProtection="0">
      <alignment horizontal="right" vertical="center"/>
    </xf>
    <xf numFmtId="4" fontId="15" fillId="10" borderId="5" applyNumberFormat="0" applyProtection="0">
      <alignment horizontal="right" vertical="center"/>
    </xf>
    <xf numFmtId="4" fontId="15" fillId="33" borderId="6" applyNumberFormat="0" applyProtection="0">
      <alignment horizontal="right" vertical="center"/>
    </xf>
    <xf numFmtId="4" fontId="15" fillId="33" borderId="6" applyNumberFormat="0" applyProtection="0">
      <alignment horizontal="right" vertical="center"/>
    </xf>
    <xf numFmtId="4" fontId="99" fillId="25" borderId="6" applyNumberFormat="0" applyProtection="0">
      <alignment horizontal="right" vertical="center"/>
    </xf>
    <xf numFmtId="4" fontId="15" fillId="10" borderId="5" applyNumberFormat="0" applyProtection="0">
      <alignment horizontal="right" vertical="center"/>
    </xf>
    <xf numFmtId="4" fontId="15" fillId="10" borderId="5" applyNumberFormat="0" applyProtection="0">
      <alignment horizontal="right" vertical="center"/>
    </xf>
    <xf numFmtId="4" fontId="15" fillId="33" borderId="6" applyNumberFormat="0" applyProtection="0">
      <alignment horizontal="right" vertical="center"/>
    </xf>
    <xf numFmtId="4" fontId="15" fillId="10" borderId="5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34" borderId="6" applyNumberFormat="0" applyProtection="0">
      <alignment horizontal="right" vertical="center"/>
    </xf>
    <xf numFmtId="4" fontId="15" fillId="34" borderId="6" applyNumberFormat="0" applyProtection="0">
      <alignment horizontal="right" vertical="center"/>
    </xf>
    <xf numFmtId="4" fontId="99" fillId="10" borderId="6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34" borderId="6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2" borderId="6" applyNumberFormat="0" applyProtection="0">
      <alignment horizontal="right" vertical="center"/>
    </xf>
    <xf numFmtId="4" fontId="15" fillId="12" borderId="6" applyNumberFormat="0" applyProtection="0">
      <alignment horizontal="right" vertical="center"/>
    </xf>
    <xf numFmtId="4" fontId="15" fillId="53" borderId="6" applyNumberFormat="0" applyProtection="0">
      <alignment horizontal="right" vertical="center"/>
    </xf>
    <xf numFmtId="4" fontId="15" fillId="53" borderId="6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53" borderId="6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2" borderId="6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48" borderId="6" applyNumberFormat="0" applyProtection="0">
      <alignment horizontal="right" vertical="center"/>
    </xf>
    <xf numFmtId="4" fontId="99" fillId="61" borderId="6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48" borderId="6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52" borderId="6" applyNumberFormat="0" applyProtection="0">
      <alignment horizontal="right" vertical="center"/>
    </xf>
    <xf numFmtId="4" fontId="99" fillId="13" borderId="6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52" borderId="6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56" borderId="6" applyNumberFormat="0" applyProtection="0">
      <alignment horizontal="right" vertical="center"/>
    </xf>
    <xf numFmtId="4" fontId="99" fillId="62" borderId="6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56" borderId="6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47" borderId="6" applyNumberFormat="0" applyProtection="0">
      <alignment horizontal="right" vertical="center"/>
    </xf>
    <xf numFmtId="4" fontId="99" fillId="17" borderId="6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47" borderId="6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58" borderId="6" applyNumberFormat="0" applyProtection="0">
      <alignment horizontal="right" vertical="center"/>
    </xf>
    <xf numFmtId="4" fontId="15" fillId="58" borderId="6" applyNumberFormat="0" applyProtection="0">
      <alignment horizontal="right" vertical="center"/>
    </xf>
    <xf numFmtId="4" fontId="99" fillId="16" borderId="6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58" borderId="6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5" fillId="46" borderId="6" applyNumberFormat="0" applyProtection="0">
      <alignment horizontal="right" vertical="center"/>
    </xf>
    <xf numFmtId="4" fontId="15" fillId="46" borderId="6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5" fillId="46" borderId="6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4" fillId="63" borderId="40" applyNumberFormat="0" applyProtection="0">
      <alignment horizontal="left" vertical="center" indent="1"/>
    </xf>
    <xf numFmtId="4" fontId="14" fillId="63" borderId="40" applyNumberFormat="0" applyProtection="0">
      <alignment horizontal="left" vertical="center" indent="1"/>
    </xf>
    <xf numFmtId="4" fontId="14" fillId="63" borderId="40" applyNumberFormat="0" applyProtection="0">
      <alignment horizontal="left" vertical="center" indent="1"/>
    </xf>
    <xf numFmtId="4" fontId="14" fillId="19" borderId="0" applyNumberFormat="0" applyProtection="0">
      <alignment horizontal="left" vertical="center" indent="1"/>
    </xf>
    <xf numFmtId="4" fontId="14" fillId="64" borderId="38" applyNumberFormat="0" applyProtection="0">
      <alignment horizontal="left" vertical="center" indent="1"/>
    </xf>
    <xf numFmtId="4" fontId="14" fillId="64" borderId="38" applyNumberFormat="0" applyProtection="0">
      <alignment horizontal="left" vertical="center" indent="1"/>
    </xf>
    <xf numFmtId="4" fontId="14" fillId="65" borderId="0" applyNumberFormat="0" applyProtection="0">
      <alignment horizontal="left" vertical="center" indent="1"/>
    </xf>
    <xf numFmtId="4" fontId="100" fillId="66" borderId="41" applyNumberFormat="0" applyProtection="0">
      <alignment horizontal="left" vertical="center" indent="1"/>
    </xf>
    <xf numFmtId="4" fontId="14" fillId="64" borderId="38" applyNumberFormat="0" applyProtection="0">
      <alignment horizontal="left" vertical="center" indent="1"/>
    </xf>
    <xf numFmtId="4" fontId="14" fillId="67" borderId="0" applyNumberFormat="0" applyProtection="0">
      <alignment horizontal="left" vertical="center" indent="1"/>
    </xf>
    <xf numFmtId="4" fontId="14" fillId="19" borderId="0" applyNumberFormat="0" applyProtection="0">
      <alignment horizontal="left" vertical="center" indent="1"/>
    </xf>
    <xf numFmtId="4" fontId="15" fillId="68" borderId="0" applyNumberFormat="0" applyProtection="0">
      <alignment horizontal="left" vertical="center" indent="1"/>
    </xf>
    <xf numFmtId="4" fontId="15" fillId="69" borderId="0" applyNumberFormat="0" applyProtection="0">
      <alignment horizontal="left" vertical="center" indent="1"/>
    </xf>
    <xf numFmtId="4" fontId="15" fillId="20" borderId="0" applyNumberFormat="0" applyProtection="0">
      <alignment horizontal="left" vertical="center" indent="1"/>
    </xf>
    <xf numFmtId="4" fontId="15" fillId="70" borderId="42" applyNumberFormat="0" applyProtection="0">
      <alignment horizontal="left" vertical="center" indent="1"/>
    </xf>
    <xf numFmtId="4" fontId="15" fillId="70" borderId="42" applyNumberFormat="0" applyProtection="0">
      <alignment horizontal="left" vertical="center" indent="1"/>
    </xf>
    <xf numFmtId="4" fontId="15" fillId="68" borderId="0" applyNumberFormat="0" applyProtection="0">
      <alignment horizontal="left" vertical="center" indent="1"/>
    </xf>
    <xf numFmtId="4" fontId="16" fillId="8" borderId="41" applyNumberFormat="0" applyProtection="0">
      <alignment horizontal="left" vertical="center" indent="1"/>
    </xf>
    <xf numFmtId="4" fontId="15" fillId="70" borderId="42" applyNumberFormat="0" applyProtection="0">
      <alignment horizontal="left" vertical="center" indent="1"/>
    </xf>
    <xf numFmtId="4" fontId="15" fillId="69" borderId="0" applyNumberFormat="0" applyProtection="0">
      <alignment horizontal="left" vertical="center" indent="1"/>
    </xf>
    <xf numFmtId="4" fontId="15" fillId="30" borderId="0" applyNumberFormat="0" applyProtection="0">
      <alignment horizontal="left" vertical="center" indent="1"/>
    </xf>
    <xf numFmtId="4" fontId="15" fillId="20" borderId="0" applyNumberFormat="0" applyProtection="0">
      <alignment horizontal="left" vertical="center" indent="1"/>
    </xf>
    <xf numFmtId="4" fontId="15" fillId="20" borderId="0" applyNumberFormat="0" applyProtection="0">
      <alignment horizontal="left" vertical="center" indent="1"/>
    </xf>
    <xf numFmtId="4" fontId="16" fillId="4" borderId="0" applyNumberFormat="0" applyProtection="0">
      <alignment horizontal="left" vertical="center" indent="1"/>
    </xf>
    <xf numFmtId="4" fontId="15" fillId="71" borderId="4" applyNumberFormat="0" applyProtection="0">
      <alignment horizontal="right" vertical="center"/>
    </xf>
    <xf numFmtId="4" fontId="15" fillId="71" borderId="4" applyNumberFormat="0" applyProtection="0">
      <alignment horizontal="right" vertical="center"/>
    </xf>
    <xf numFmtId="4" fontId="5" fillId="12" borderId="3" applyNumberFormat="0" applyProtection="0">
      <alignment horizontal="right" vertical="center"/>
    </xf>
    <xf numFmtId="4" fontId="5" fillId="12" borderId="3" applyNumberFormat="0" applyProtection="0">
      <alignment horizontal="right" vertical="center"/>
    </xf>
    <xf numFmtId="4" fontId="5" fillId="12" borderId="3" applyNumberFormat="0" applyProtection="0">
      <alignment horizontal="right" vertical="center"/>
    </xf>
    <xf numFmtId="4" fontId="5" fillId="12" borderId="3" applyNumberFormat="0" applyProtection="0">
      <alignment horizontal="right" vertical="center"/>
    </xf>
    <xf numFmtId="4" fontId="5" fillId="12" borderId="3" applyNumberFormat="0" applyProtection="0">
      <alignment horizontal="right" vertical="center"/>
    </xf>
    <xf numFmtId="0" fontId="2" fillId="60" borderId="38" applyNumberFormat="0" applyProtection="0">
      <alignment horizontal="left" vertical="center" indent="1"/>
    </xf>
    <xf numFmtId="4" fontId="5" fillId="12" borderId="3" applyNumberFormat="0" applyProtection="0">
      <alignment horizontal="right" vertical="center"/>
    </xf>
    <xf numFmtId="4" fontId="15" fillId="71" borderId="4" applyNumberFormat="0" applyProtection="0">
      <alignment horizontal="right" vertical="center"/>
    </xf>
    <xf numFmtId="4" fontId="15" fillId="0" borderId="43" applyNumberFormat="0" applyProtection="0">
      <alignment horizontal="left" vertical="center" indent="1"/>
    </xf>
    <xf numFmtId="4" fontId="15" fillId="8" borderId="3" applyNumberFormat="0" applyProtection="0">
      <alignment horizontal="left" vertical="center" indent="1"/>
    </xf>
    <xf numFmtId="4" fontId="15" fillId="8" borderId="0" applyNumberFormat="0" applyProtection="0">
      <alignment horizontal="left" vertical="center" indent="1"/>
    </xf>
    <xf numFmtId="4" fontId="15" fillId="68" borderId="0" applyNumberFormat="0" applyProtection="0">
      <alignment horizontal="left" vertical="center"/>
    </xf>
    <xf numFmtId="4" fontId="15" fillId="8" borderId="0" applyNumberFormat="0" applyProtection="0">
      <alignment horizontal="left" vertical="center" indent="1"/>
    </xf>
    <xf numFmtId="4" fontId="15" fillId="0" borderId="43" applyNumberFormat="0" applyProtection="0">
      <alignment horizontal="left" vertical="center" indent="1"/>
    </xf>
    <xf numFmtId="4" fontId="15" fillId="0" borderId="43" applyNumberFormat="0" applyProtection="0">
      <alignment horizontal="left" vertical="center" indent="1"/>
    </xf>
    <xf numFmtId="4" fontId="15" fillId="8" borderId="0" applyNumberFormat="0" applyProtection="0">
      <alignment horizontal="left" vertical="center" indent="1"/>
    </xf>
    <xf numFmtId="4" fontId="15" fillId="8" borderId="0" applyNumberFormat="0" applyProtection="0">
      <alignment horizontal="left" vertical="center" indent="1"/>
    </xf>
    <xf numFmtId="4" fontId="15" fillId="8" borderId="0" applyNumberFormat="0" applyProtection="0">
      <alignment horizontal="left" vertical="center" indent="1"/>
    </xf>
    <xf numFmtId="4" fontId="15" fillId="0" borderId="43" applyNumberFormat="0" applyProtection="0">
      <alignment horizontal="left" vertical="center" indent="1"/>
    </xf>
    <xf numFmtId="4" fontId="15" fillId="68" borderId="0" applyNumberFormat="0" applyProtection="0">
      <alignment horizontal="left" vertical="center"/>
    </xf>
    <xf numFmtId="4" fontId="15" fillId="0" borderId="43" applyNumberFormat="0" applyProtection="0">
      <alignment horizontal="left" vertical="center" indent="1"/>
    </xf>
    <xf numFmtId="4" fontId="101" fillId="8" borderId="41" applyNumberFormat="0" applyProtection="0">
      <alignment horizontal="left" vertical="center" wrapText="1" indent="1"/>
    </xf>
    <xf numFmtId="4" fontId="15" fillId="70" borderId="38" applyNumberFormat="0" applyProtection="0">
      <alignment horizontal="left" vertical="center" indent="1"/>
    </xf>
    <xf numFmtId="4" fontId="15" fillId="8" borderId="0" applyNumberFormat="0" applyProtection="0">
      <alignment horizontal="left" vertical="center" indent="1"/>
    </xf>
    <xf numFmtId="4" fontId="15" fillId="0" borderId="43" applyNumberFormat="0" applyProtection="0">
      <alignment horizontal="left" vertical="center" indent="1"/>
    </xf>
    <xf numFmtId="4" fontId="15" fillId="0" borderId="44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0" applyNumberFormat="0" applyProtection="0">
      <alignment horizontal="left" vertical="center" indent="1"/>
    </xf>
    <xf numFmtId="4" fontId="15" fillId="43" borderId="6" applyNumberFormat="0" applyProtection="0">
      <alignment vertical="center"/>
    </xf>
    <xf numFmtId="4" fontId="15" fillId="6" borderId="0" applyNumberFormat="0" applyProtection="0">
      <alignment horizontal="left" vertical="center" indent="1"/>
    </xf>
    <xf numFmtId="4" fontId="15" fillId="0" borderId="44" applyNumberFormat="0" applyProtection="0">
      <alignment horizontal="left" vertical="center" indent="1"/>
    </xf>
    <xf numFmtId="4" fontId="15" fillId="0" borderId="44" applyNumberFormat="0" applyProtection="0">
      <alignment horizontal="left" vertical="center" indent="1"/>
    </xf>
    <xf numFmtId="4" fontId="15" fillId="6" borderId="0" applyNumberFormat="0" applyProtection="0">
      <alignment horizontal="left" vertical="center" indent="1"/>
    </xf>
    <xf numFmtId="4" fontId="15" fillId="6" borderId="0" applyNumberFormat="0" applyProtection="0">
      <alignment horizontal="left" vertical="center" indent="1"/>
    </xf>
    <xf numFmtId="4" fontId="15" fillId="6" borderId="0" applyNumberFormat="0" applyProtection="0">
      <alignment horizontal="left" vertical="center" indent="1"/>
    </xf>
    <xf numFmtId="4" fontId="15" fillId="0" borderId="44" applyNumberFormat="0" applyProtection="0">
      <alignment horizontal="left" vertical="center" indent="1"/>
    </xf>
    <xf numFmtId="4" fontId="15" fillId="43" borderId="6" applyNumberFormat="0" applyProtection="0">
      <alignment vertical="center"/>
    </xf>
    <xf numFmtId="4" fontId="15" fillId="0" borderId="44" applyNumberFormat="0" applyProtection="0">
      <alignment horizontal="left" vertical="center" indent="1"/>
    </xf>
    <xf numFmtId="4" fontId="100" fillId="72" borderId="41" applyNumberFormat="0" applyProtection="0">
      <alignment horizontal="left" vertical="center" indent="1"/>
    </xf>
    <xf numFmtId="4" fontId="15" fillId="21" borderId="38" applyNumberFormat="0" applyProtection="0">
      <alignment horizontal="left" vertical="center" indent="1"/>
    </xf>
    <xf numFmtId="4" fontId="15" fillId="6" borderId="0" applyNumberFormat="0" applyProtection="0">
      <alignment horizontal="left" vertical="center" indent="1"/>
    </xf>
    <xf numFmtId="4" fontId="15" fillId="0" borderId="44" applyNumberFormat="0" applyProtection="0">
      <alignment horizontal="left" vertical="center" indent="1"/>
    </xf>
    <xf numFmtId="0" fontId="18" fillId="57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57" borderId="0" applyNumberFormat="0" applyProtection="0">
      <alignment horizontal="left" vertical="center" indent="1"/>
    </xf>
    <xf numFmtId="0" fontId="2" fillId="68" borderId="6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2" fillId="21" borderId="38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5" applyNumberFormat="0" applyProtection="0">
      <alignment horizontal="left" vertical="top" indent="1"/>
    </xf>
    <xf numFmtId="0" fontId="18" fillId="21" borderId="5" applyNumberFormat="0" applyProtection="0">
      <alignment horizontal="left" vertical="top" indent="1"/>
    </xf>
    <xf numFmtId="0" fontId="18" fillId="57" borderId="4" applyNumberFormat="0" applyProtection="0">
      <alignment horizontal="left" vertical="top" indent="1"/>
    </xf>
    <xf numFmtId="0" fontId="18" fillId="57" borderId="4" applyNumberFormat="0" applyProtection="0">
      <alignment horizontal="left" vertical="top" indent="1"/>
    </xf>
    <xf numFmtId="0" fontId="2" fillId="43" borderId="6" applyNumberFormat="0" applyProtection="0">
      <alignment horizontal="left" vertical="top" indent="1"/>
    </xf>
    <xf numFmtId="0" fontId="18" fillId="57" borderId="4" applyNumberFormat="0" applyProtection="0">
      <alignment horizontal="left" vertical="top" indent="1"/>
    </xf>
    <xf numFmtId="0" fontId="18" fillId="21" borderId="5" applyNumberFormat="0" applyProtection="0">
      <alignment horizontal="left" vertical="top" indent="1"/>
    </xf>
    <xf numFmtId="0" fontId="18" fillId="21" borderId="5" applyNumberFormat="0" applyProtection="0">
      <alignment horizontal="left" vertical="top" indent="1"/>
    </xf>
    <xf numFmtId="0" fontId="18" fillId="71" borderId="5" applyNumberFormat="0" applyProtection="0">
      <alignment horizontal="left" vertical="top" wrapText="1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42" borderId="0" applyNumberFormat="0" applyProtection="0">
      <alignment horizontal="left" vertical="center" indent="1"/>
    </xf>
    <xf numFmtId="0" fontId="2" fillId="68" borderId="6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2" fillId="3" borderId="38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42" borderId="0" applyNumberFormat="0" applyProtection="0">
      <alignment horizontal="left" vertical="center" indent="1"/>
    </xf>
    <xf numFmtId="0" fontId="2" fillId="22" borderId="5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43" borderId="6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73" borderId="0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73" borderId="0" applyNumberFormat="0" applyProtection="0">
      <alignment horizontal="left" vertical="center" indent="1"/>
    </xf>
    <xf numFmtId="0" fontId="2" fillId="73" borderId="0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68" borderId="6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73" borderId="0" applyNumberFormat="0" applyProtection="0">
      <alignment horizontal="left" vertical="center" indent="1"/>
    </xf>
    <xf numFmtId="0" fontId="2" fillId="22" borderId="0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4" applyNumberFormat="0" applyProtection="0">
      <alignment horizontal="left" vertical="center"/>
    </xf>
    <xf numFmtId="0" fontId="2" fillId="22" borderId="5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0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22" borderId="4" applyNumberFormat="0" applyProtection="0">
      <alignment horizontal="left" vertical="center"/>
    </xf>
    <xf numFmtId="0" fontId="2" fillId="22" borderId="4" applyNumberFormat="0" applyProtection="0">
      <alignment horizontal="left" vertical="center"/>
    </xf>
    <xf numFmtId="0" fontId="2" fillId="72" borderId="6" applyNumberFormat="0" applyProtection="0">
      <alignment horizontal="left" vertical="top" indent="1"/>
    </xf>
    <xf numFmtId="0" fontId="2" fillId="22" borderId="0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0" applyNumberFormat="0" applyProtection="0">
      <alignment horizontal="left" vertical="top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30" borderId="0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30" borderId="0" applyNumberFormat="0" applyProtection="0">
      <alignment horizontal="left" vertical="center" indent="1"/>
    </xf>
    <xf numFmtId="0" fontId="2" fillId="30" borderId="0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74" borderId="6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30" borderId="0" applyNumberFormat="0" applyProtection="0">
      <alignment horizontal="left" vertical="center" indent="1"/>
    </xf>
    <xf numFmtId="0" fontId="2" fillId="74" borderId="5" applyNumberFormat="0" applyProtection="0">
      <alignment horizontal="left" vertical="top" indent="1"/>
    </xf>
    <xf numFmtId="0" fontId="2" fillId="74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2" borderId="4" applyNumberFormat="0" applyProtection="0">
      <alignment horizontal="left" vertical="center" indent="1"/>
    </xf>
    <xf numFmtId="0" fontId="2" fillId="20" borderId="5" applyNumberFormat="0" applyProtection="0">
      <alignment horizontal="left" vertical="top" indent="1"/>
    </xf>
    <xf numFmtId="0" fontId="2" fillId="74" borderId="6" applyNumberFormat="0" applyProtection="0">
      <alignment horizontal="left" vertical="top" indent="1"/>
    </xf>
    <xf numFmtId="0" fontId="2" fillId="74" borderId="6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74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74" borderId="6" applyNumberFormat="0" applyProtection="0">
      <alignment horizontal="left" vertical="top" indent="1"/>
    </xf>
    <xf numFmtId="0" fontId="2" fillId="22" borderId="4" applyNumberFormat="0" applyProtection="0">
      <alignment horizontal="left" vertical="center" indent="1"/>
    </xf>
    <xf numFmtId="0" fontId="2" fillId="22" borderId="4" applyNumberFormat="0" applyProtection="0">
      <alignment horizontal="left" vertical="center" indent="1"/>
    </xf>
    <xf numFmtId="0" fontId="2" fillId="74" borderId="6" applyNumberFormat="0" applyProtection="0">
      <alignment horizontal="left" vertical="top" indent="1"/>
    </xf>
    <xf numFmtId="0" fontId="2" fillId="74" borderId="5" applyNumberFormat="0" applyProtection="0">
      <alignment horizontal="left" vertical="top" indent="1"/>
    </xf>
    <xf numFmtId="0" fontId="2" fillId="74" borderId="6" applyNumberFormat="0" applyProtection="0">
      <alignment horizontal="left" vertical="top" indent="1"/>
    </xf>
    <xf numFmtId="0" fontId="2" fillId="74" borderId="6" applyNumberFormat="0" applyProtection="0">
      <alignment horizontal="left" vertical="top" indent="1"/>
    </xf>
    <xf numFmtId="0" fontId="2" fillId="74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4" fontId="15" fillId="6" borderId="6" applyNumberFormat="0" applyProtection="0">
      <alignment vertical="center"/>
    </xf>
    <xf numFmtId="4" fontId="15" fillId="6" borderId="6" applyNumberFormat="0" applyProtection="0">
      <alignment vertical="center"/>
    </xf>
    <xf numFmtId="4" fontId="99" fillId="74" borderId="6" applyNumberFormat="0" applyProtection="0">
      <alignment vertical="center"/>
    </xf>
    <xf numFmtId="4" fontId="15" fillId="6" borderId="6" applyNumberFormat="0" applyProtection="0">
      <alignment vertical="center"/>
    </xf>
    <xf numFmtId="4" fontId="15" fillId="6" borderId="6" applyNumberFormat="0" applyProtection="0">
      <alignment vertical="center"/>
    </xf>
    <xf numFmtId="4" fontId="20" fillId="6" borderId="6" applyNumberFormat="0" applyProtection="0">
      <alignment vertical="center"/>
    </xf>
    <xf numFmtId="4" fontId="20" fillId="6" borderId="6" applyNumberFormat="0" applyProtection="0">
      <alignment vertical="center"/>
    </xf>
    <xf numFmtId="4" fontId="102" fillId="74" borderId="6" applyNumberFormat="0" applyProtection="0">
      <alignment vertical="center"/>
    </xf>
    <xf numFmtId="4" fontId="20" fillId="6" borderId="6" applyNumberFormat="0" applyProtection="0">
      <alignment vertical="center"/>
    </xf>
    <xf numFmtId="4" fontId="15" fillId="6" borderId="3" applyNumberFormat="0" applyProtection="0">
      <alignment horizontal="left" vertical="center" indent="1"/>
    </xf>
    <xf numFmtId="4" fontId="15" fillId="6" borderId="6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5" applyNumberFormat="0" applyProtection="0">
      <alignment horizontal="left" vertical="center" indent="1"/>
    </xf>
    <xf numFmtId="4" fontId="15" fillId="6" borderId="5" applyNumberFormat="0" applyProtection="0">
      <alignment horizontal="left" vertical="center" indent="1"/>
    </xf>
    <xf numFmtId="4" fontId="15" fillId="6" borderId="6" applyNumberFormat="0" applyProtection="0">
      <alignment horizontal="left" vertical="center" indent="1"/>
    </xf>
    <xf numFmtId="4" fontId="16" fillId="72" borderId="45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5" applyNumberFormat="0" applyProtection="0">
      <alignment horizontal="left" vertical="center" indent="1"/>
    </xf>
    <xf numFmtId="0" fontId="15" fillId="6" borderId="5" applyNumberFormat="0" applyProtection="0">
      <alignment horizontal="left" vertical="top" indent="1"/>
    </xf>
    <xf numFmtId="0" fontId="15" fillId="6" borderId="5" applyNumberFormat="0" applyProtection="0">
      <alignment horizontal="left" vertical="top" indent="1"/>
    </xf>
    <xf numFmtId="0" fontId="15" fillId="6" borderId="5" applyNumberFormat="0" applyProtection="0">
      <alignment horizontal="left" vertical="top" indent="1"/>
    </xf>
    <xf numFmtId="0" fontId="15" fillId="6" borderId="6" applyNumberFormat="0" applyProtection="0">
      <alignment horizontal="left" vertical="top" indent="1"/>
    </xf>
    <xf numFmtId="0" fontId="15" fillId="6" borderId="6" applyNumberFormat="0" applyProtection="0">
      <alignment horizontal="left" vertical="top" indent="1"/>
    </xf>
    <xf numFmtId="0" fontId="15" fillId="6" borderId="5" applyNumberFormat="0" applyProtection="0">
      <alignment horizontal="left" vertical="top" indent="1"/>
    </xf>
    <xf numFmtId="0" fontId="15" fillId="6" borderId="5" applyNumberFormat="0" applyProtection="0">
      <alignment horizontal="left" vertical="top" indent="1"/>
    </xf>
    <xf numFmtId="0" fontId="15" fillId="6" borderId="6" applyNumberFormat="0" applyProtection="0">
      <alignment horizontal="left" vertical="top" indent="1"/>
    </xf>
    <xf numFmtId="0" fontId="15" fillId="6" borderId="5" applyNumberFormat="0" applyProtection="0">
      <alignment horizontal="left" vertical="top" indent="1"/>
    </xf>
    <xf numFmtId="4" fontId="15" fillId="73" borderId="4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68" borderId="6" applyNumberFormat="0" applyProtection="0">
      <alignment horizontal="right" vertical="center"/>
    </xf>
    <xf numFmtId="4" fontId="15" fillId="73" borderId="4" applyNumberFormat="0" applyProtection="0">
      <alignment horizontal="right" vertical="center"/>
    </xf>
    <xf numFmtId="4" fontId="15" fillId="73" borderId="4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70" borderId="38" applyNumberFormat="0" applyProtection="0">
      <alignment horizontal="right" vertical="center"/>
    </xf>
    <xf numFmtId="4" fontId="15" fillId="70" borderId="38" applyNumberFormat="0" applyProtection="0">
      <alignment horizontal="right" vertical="center"/>
    </xf>
    <xf numFmtId="4" fontId="15" fillId="68" borderId="6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70" borderId="38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73" borderId="4" applyNumberFormat="0" applyProtection="0">
      <alignment horizontal="right" vertical="center"/>
    </xf>
    <xf numFmtId="4" fontId="20" fillId="68" borderId="6" applyNumberFormat="0" applyProtection="0">
      <alignment horizontal="right" vertical="center"/>
    </xf>
    <xf numFmtId="4" fontId="20" fillId="68" borderId="6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15" fillId="59" borderId="4" applyNumberFormat="0" applyProtection="0">
      <alignment horizontal="right" vertical="center"/>
    </xf>
    <xf numFmtId="4" fontId="15" fillId="24" borderId="4" applyNumberFormat="0" applyProtection="0">
      <alignment horizontal="left" vertical="center" indent="1"/>
    </xf>
    <xf numFmtId="4" fontId="15" fillId="24" borderId="3" applyNumberFormat="0" applyProtection="0">
      <alignment horizontal="left" vertical="center" indent="1"/>
    </xf>
    <xf numFmtId="4" fontId="15" fillId="68" borderId="6" applyNumberFormat="0" applyProtection="0">
      <alignment horizontal="left" vertical="center"/>
    </xf>
    <xf numFmtId="4" fontId="15" fillId="24" borderId="4" applyNumberFormat="0" applyProtection="0">
      <alignment horizontal="left" vertical="center" indent="1"/>
    </xf>
    <xf numFmtId="4" fontId="15" fillId="24" borderId="4" applyNumberFormat="0" applyProtection="0">
      <alignment horizontal="left" vertical="center" indent="1"/>
    </xf>
    <xf numFmtId="4" fontId="15" fillId="24" borderId="3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4" fontId="15" fillId="68" borderId="6" applyNumberFormat="0" applyProtection="0">
      <alignment horizontal="left" vertical="center"/>
    </xf>
    <xf numFmtId="4" fontId="15" fillId="24" borderId="3" applyNumberFormat="0" applyProtection="0">
      <alignment horizontal="left" vertical="center" indent="1"/>
    </xf>
    <xf numFmtId="4" fontId="15" fillId="24" borderId="3" applyNumberFormat="0" applyProtection="0">
      <alignment horizontal="left" vertical="center" indent="1"/>
    </xf>
    <xf numFmtId="4" fontId="15" fillId="24" borderId="3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4" fontId="15" fillId="24" borderId="3" applyNumberFormat="0" applyProtection="0">
      <alignment horizontal="left" vertical="center" indent="1"/>
    </xf>
    <xf numFmtId="4" fontId="15" fillId="24" borderId="4" applyNumberFormat="0" applyProtection="0">
      <alignment horizontal="left" vertical="center" indent="1"/>
    </xf>
    <xf numFmtId="0" fontId="15" fillId="75" borderId="6" applyNumberFormat="0" applyProtection="0">
      <alignment horizontal="left" vertical="top" wrapText="1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5" fillId="71" borderId="4" applyNumberFormat="0" applyProtection="0">
      <alignment horizontal="left" vertical="top" indent="1"/>
    </xf>
    <xf numFmtId="0" fontId="5" fillId="71" borderId="4" applyNumberFormat="0" applyProtection="0">
      <alignment horizontal="left" vertical="top" indent="1"/>
    </xf>
    <xf numFmtId="0" fontId="15" fillId="75" borderId="6" applyNumberFormat="0" applyProtection="0">
      <alignment horizontal="left" vertical="top" wrapText="1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2" fillId="60" borderId="38" applyNumberFormat="0" applyProtection="0">
      <alignment horizontal="left" vertical="center" indent="1"/>
    </xf>
    <xf numFmtId="0" fontId="18" fillId="12" borderId="3" applyNumberFormat="0" applyProtection="0">
      <alignment horizontal="left" vertical="top" indent="1"/>
    </xf>
    <xf numFmtId="0" fontId="18" fillId="71" borderId="4" applyNumberFormat="0" applyProtection="0">
      <alignment horizontal="left" vertical="top" indent="1"/>
    </xf>
    <xf numFmtId="4" fontId="22" fillId="0" borderId="0" applyNumberFormat="0" applyProtection="0">
      <alignment vertical="center"/>
    </xf>
    <xf numFmtId="4" fontId="22" fillId="0" borderId="0" applyNumberFormat="0" applyProtection="0">
      <alignment horizontal="left" vertical="center" indent="1"/>
    </xf>
    <xf numFmtId="4" fontId="103" fillId="0" borderId="0" applyNumberFormat="0" applyProtection="0">
      <alignment horizontal="left" vertical="top" indent="1"/>
    </xf>
    <xf numFmtId="4" fontId="104" fillId="0" borderId="0" applyNumberFormat="0" applyProtection="0">
      <alignment horizontal="left" vertical="center" indent="1"/>
    </xf>
    <xf numFmtId="4" fontId="105" fillId="0" borderId="0" applyNumberFormat="0" applyProtection="0">
      <alignment vertical="center"/>
    </xf>
    <xf numFmtId="4" fontId="22" fillId="0" borderId="0" applyNumberFormat="0" applyProtection="0">
      <alignment horizontal="left" vertical="center" indent="1"/>
    </xf>
    <xf numFmtId="4" fontId="23" fillId="68" borderId="6" applyNumberFormat="0" applyProtection="0">
      <alignment horizontal="right" vertical="center"/>
    </xf>
    <xf numFmtId="4" fontId="23" fillId="68" borderId="6" applyNumberFormat="0" applyProtection="0">
      <alignment horizontal="right" vertical="center"/>
    </xf>
    <xf numFmtId="4" fontId="23" fillId="8" borderId="3" applyNumberFormat="0" applyProtection="0">
      <alignment horizontal="right" vertical="center"/>
    </xf>
    <xf numFmtId="4" fontId="23" fillId="8" borderId="3" applyNumberFormat="0" applyProtection="0">
      <alignment horizontal="right" vertical="center"/>
    </xf>
    <xf numFmtId="4" fontId="23" fillId="8" borderId="3" applyNumberFormat="0" applyProtection="0">
      <alignment horizontal="right" vertical="center"/>
    </xf>
    <xf numFmtId="4" fontId="23" fillId="8" borderId="3" applyNumberFormat="0" applyProtection="0">
      <alignment horizontal="right" vertical="center"/>
    </xf>
    <xf numFmtId="4" fontId="23" fillId="73" borderId="4" applyNumberFormat="0" applyProtection="0">
      <alignment horizontal="right" vertical="center"/>
    </xf>
    <xf numFmtId="0" fontId="56" fillId="33" borderId="0" applyNumberFormat="0" applyBorder="0" applyAlignment="0" applyProtection="0"/>
    <xf numFmtId="0" fontId="2" fillId="0" borderId="0"/>
    <xf numFmtId="0" fontId="2" fillId="0" borderId="0"/>
    <xf numFmtId="0" fontId="65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88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0" fillId="0" borderId="0"/>
    <xf numFmtId="0" fontId="1" fillId="0" borderId="0"/>
    <xf numFmtId="0" fontId="2" fillId="0" borderId="0"/>
    <xf numFmtId="0" fontId="106" fillId="0" borderId="0" applyNumberFormat="0" applyFill="0" applyAlignment="0" applyProtection="0"/>
    <xf numFmtId="0" fontId="106" fillId="0" borderId="0" applyNumberFormat="0" applyFill="0" applyAlignment="0" applyProtection="0"/>
    <xf numFmtId="0" fontId="107" fillId="0" borderId="0" applyNumberFormat="0" applyFill="0" applyAlignment="0" applyProtection="0"/>
    <xf numFmtId="0" fontId="107" fillId="0" borderId="0" applyNumberFormat="0" applyFill="0" applyAlignment="0" applyProtection="0"/>
    <xf numFmtId="0" fontId="108" fillId="0" borderId="0" applyNumberFormat="0" applyFill="0" applyAlignment="0" applyProtection="0"/>
    <xf numFmtId="0" fontId="108" fillId="0" borderId="0" applyNumberFormat="0" applyFill="0" applyAlignment="0" applyProtection="0"/>
    <xf numFmtId="0" fontId="109" fillId="0" borderId="0" applyNumberFormat="0" applyFill="0" applyAlignment="0" applyProtection="0"/>
    <xf numFmtId="0" fontId="109" fillId="0" borderId="0" applyNumberFormat="0" applyFill="0" applyAlignment="0" applyProtection="0"/>
    <xf numFmtId="0" fontId="110" fillId="0" borderId="0" applyNumberFormat="0" applyFill="0" applyBorder="0" applyAlignment="0" applyProtection="0"/>
    <xf numFmtId="0" fontId="111" fillId="0" borderId="46" applyNumberFormat="0" applyFill="0" applyProtection="0">
      <alignment horizontal="left" vertical="top"/>
    </xf>
    <xf numFmtId="0" fontId="112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4" fillId="0" borderId="26" applyNumberFormat="0" applyFill="0" applyAlignment="0" applyProtection="0"/>
    <xf numFmtId="0" fontId="114" fillId="0" borderId="26" applyNumberFormat="0" applyFill="0" applyAlignment="0" applyProtection="0"/>
    <xf numFmtId="0" fontId="67" fillId="0" borderId="26" applyNumberFormat="0" applyFill="0" applyAlignment="0" applyProtection="0"/>
    <xf numFmtId="0" fontId="14" fillId="0" borderId="47" applyNumberFormat="0" applyFill="0" applyAlignment="0" applyProtection="0"/>
    <xf numFmtId="0" fontId="75" fillId="0" borderId="27" applyNumberFormat="0" applyFill="0" applyAlignment="0" applyProtection="0"/>
    <xf numFmtId="0" fontId="79" fillId="0" borderId="29" applyNumberFormat="0" applyFill="0" applyAlignment="0" applyProtection="0"/>
    <xf numFmtId="0" fontId="83" fillId="0" borderId="31" applyNumberFormat="0" applyFill="0" applyAlignment="0" applyProtection="0"/>
    <xf numFmtId="0" fontId="83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90" fillId="0" borderId="34" applyNumberFormat="0" applyFill="0" applyAlignment="0" applyProtection="0"/>
    <xf numFmtId="44" fontId="2" fillId="0" borderId="0" applyFont="0" applyFill="0" applyBorder="0" applyAlignment="0" applyProtection="0"/>
    <xf numFmtId="177" fontId="65" fillId="0" borderId="0" applyFill="0" applyBorder="0" applyAlignment="0" applyProtection="0"/>
    <xf numFmtId="44" fontId="2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3" fillId="41" borderId="24" applyNumberFormat="0" applyAlignment="0" applyProtection="0"/>
    <xf numFmtId="0" fontId="120" fillId="0" borderId="0" applyNumberFormat="0" applyFill="0" applyBorder="0" applyAlignment="0" applyProtection="0"/>
  </cellStyleXfs>
  <cellXfs count="664">
    <xf numFmtId="0" fontId="0" fillId="0" borderId="0" xfId="0"/>
    <xf numFmtId="0" fontId="0" fillId="0" borderId="0" xfId="0" applyAlignment="1">
      <alignment vertical="top" wrapText="1"/>
    </xf>
    <xf numFmtId="0" fontId="0" fillId="0" borderId="0" xfId="0" applyFill="1" applyAlignment="1">
      <alignment vertical="top" wrapText="1"/>
    </xf>
    <xf numFmtId="0" fontId="25" fillId="0" borderId="0" xfId="0" applyFont="1" applyFill="1" applyAlignment="1">
      <alignment horizontal="center" vertical="top" wrapText="1"/>
    </xf>
    <xf numFmtId="0" fontId="25" fillId="0" borderId="0" xfId="0" applyFont="1" applyAlignment="1">
      <alignment horizontal="center" vertical="top" wrapText="1"/>
    </xf>
    <xf numFmtId="3" fontId="4" fillId="0" borderId="0" xfId="0" applyNumberFormat="1" applyFont="1" applyBorder="1" applyAlignment="1">
      <alignment horizontal="center" vertical="top" wrapText="1"/>
    </xf>
    <xf numFmtId="0" fontId="4" fillId="0" borderId="0" xfId="0" applyFont="1" applyAlignment="1">
      <alignment vertical="top" wrapText="1"/>
    </xf>
    <xf numFmtId="3" fontId="4" fillId="0" borderId="0" xfId="0" applyNumberFormat="1" applyFont="1" applyBorder="1" applyAlignment="1">
      <alignment vertical="center" wrapText="1"/>
    </xf>
    <xf numFmtId="0" fontId="4" fillId="0" borderId="0" xfId="0" applyFont="1" applyAlignment="1">
      <alignment vertical="center" wrapText="1"/>
    </xf>
    <xf numFmtId="3" fontId="3" fillId="0" borderId="0" xfId="0" applyNumberFormat="1" applyFont="1" applyBorder="1" applyAlignment="1">
      <alignment vertical="center" wrapText="1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vertical="top" wrapText="1"/>
    </xf>
    <xf numFmtId="0" fontId="4" fillId="0" borderId="0" xfId="0" applyFont="1" applyAlignment="1">
      <alignment horizontal="center" vertical="top" wrapText="1"/>
    </xf>
    <xf numFmtId="3" fontId="28" fillId="0" borderId="0" xfId="0" applyNumberFormat="1" applyFont="1" applyBorder="1" applyAlignment="1">
      <alignment vertical="center" wrapText="1"/>
    </xf>
    <xf numFmtId="3" fontId="4" fillId="0" borderId="0" xfId="0" applyNumberFormat="1" applyFont="1" applyFill="1" applyBorder="1" applyAlignment="1">
      <alignment vertical="center" wrapText="1"/>
    </xf>
    <xf numFmtId="0" fontId="4" fillId="0" borderId="0" xfId="0" applyFont="1" applyBorder="1" applyAlignment="1">
      <alignment vertical="center" wrapText="1"/>
    </xf>
    <xf numFmtId="3" fontId="3" fillId="0" borderId="0" xfId="0" applyNumberFormat="1" applyFont="1" applyFill="1" applyBorder="1" applyAlignment="1">
      <alignment vertical="center" wrapText="1"/>
    </xf>
    <xf numFmtId="166" fontId="28" fillId="0" borderId="0" xfId="0" applyNumberFormat="1" applyFont="1" applyFill="1" applyBorder="1" applyAlignment="1">
      <alignment vertical="center" wrapText="1"/>
    </xf>
    <xf numFmtId="4" fontId="3" fillId="0" borderId="0" xfId="0" applyNumberFormat="1" applyFont="1" applyFill="1" applyBorder="1" applyAlignment="1">
      <alignment vertical="center" wrapText="1"/>
    </xf>
    <xf numFmtId="3" fontId="3" fillId="0" borderId="0" xfId="0" applyNumberFormat="1" applyFont="1" applyFill="1" applyAlignment="1">
      <alignment vertical="center" wrapText="1"/>
    </xf>
    <xf numFmtId="0" fontId="29" fillId="0" borderId="0" xfId="243" applyAlignment="1">
      <alignment horizontal="center"/>
    </xf>
    <xf numFmtId="0" fontId="29" fillId="0" borderId="0" xfId="243" applyFill="1" applyAlignment="1">
      <alignment horizontal="center"/>
    </xf>
    <xf numFmtId="0" fontId="29" fillId="0" borderId="0" xfId="243"/>
    <xf numFmtId="0" fontId="29" fillId="0" borderId="0" xfId="243" applyAlignment="1">
      <alignment horizontal="center" vertical="center"/>
    </xf>
    <xf numFmtId="0" fontId="29" fillId="0" borderId="0" xfId="243" applyFill="1" applyAlignment="1">
      <alignment horizontal="center" vertical="center"/>
    </xf>
    <xf numFmtId="0" fontId="29" fillId="0" borderId="0" xfId="243" applyFill="1" applyAlignment="1">
      <alignment vertical="center"/>
    </xf>
    <xf numFmtId="0" fontId="29" fillId="0" borderId="0" xfId="243" applyAlignment="1">
      <alignment vertical="center"/>
    </xf>
    <xf numFmtId="0" fontId="27" fillId="0" borderId="0" xfId="243" applyFont="1" applyAlignment="1">
      <alignment vertical="center"/>
    </xf>
    <xf numFmtId="0" fontId="27" fillId="0" borderId="0" xfId="243" applyFont="1" applyFill="1" applyAlignment="1">
      <alignment horizontal="center" vertical="center"/>
    </xf>
    <xf numFmtId="0" fontId="32" fillId="0" borderId="0" xfId="243" applyFont="1" applyFill="1" applyAlignment="1">
      <alignment vertical="center"/>
    </xf>
    <xf numFmtId="0" fontId="32" fillId="0" borderId="0" xfId="243" applyFont="1" applyFill="1" applyAlignment="1">
      <alignment horizontal="center" vertical="center"/>
    </xf>
    <xf numFmtId="9" fontId="27" fillId="0" borderId="0" xfId="243" applyNumberFormat="1" applyFont="1" applyFill="1" applyAlignment="1">
      <alignment vertical="center"/>
    </xf>
    <xf numFmtId="1" fontId="27" fillId="0" borderId="0" xfId="243" applyNumberFormat="1" applyFont="1" applyFill="1" applyAlignment="1">
      <alignment horizontal="center" vertical="center"/>
    </xf>
    <xf numFmtId="9" fontId="27" fillId="0" borderId="0" xfId="243" applyNumberFormat="1" applyFont="1" applyFill="1" applyAlignment="1">
      <alignment horizontal="center" vertical="center"/>
    </xf>
    <xf numFmtId="166" fontId="27" fillId="0" borderId="0" xfId="243" applyNumberFormat="1" applyFont="1" applyFill="1" applyAlignment="1">
      <alignment horizontal="center" vertical="center"/>
    </xf>
    <xf numFmtId="0" fontId="31" fillId="0" borderId="0" xfId="0" applyFont="1" applyFill="1" applyBorder="1" applyAlignment="1">
      <alignment vertical="center"/>
    </xf>
    <xf numFmtId="0" fontId="4" fillId="0" borderId="0" xfId="0" applyFont="1"/>
    <xf numFmtId="0" fontId="0" fillId="0" borderId="0" xfId="0" applyAlignment="1">
      <alignment vertical="center"/>
    </xf>
    <xf numFmtId="0" fontId="0" fillId="0" borderId="0" xfId="0" applyFill="1"/>
    <xf numFmtId="0" fontId="0" fillId="0" borderId="0" xfId="0" applyAlignment="1">
      <alignment horizontal="center"/>
    </xf>
    <xf numFmtId="0" fontId="30" fillId="0" borderId="0" xfId="0" applyFont="1"/>
    <xf numFmtId="0" fontId="26" fillId="0" borderId="0" xfId="0" applyFont="1"/>
    <xf numFmtId="0" fontId="3" fillId="0" borderId="0" xfId="0" applyFont="1" applyAlignment="1">
      <alignment horizontal="center"/>
    </xf>
    <xf numFmtId="0" fontId="3" fillId="0" borderId="0" xfId="0" applyFont="1"/>
    <xf numFmtId="0" fontId="6" fillId="0" borderId="0" xfId="0" applyFont="1"/>
    <xf numFmtId="0" fontId="6" fillId="0" borderId="0" xfId="0" applyFont="1" applyFill="1"/>
    <xf numFmtId="3" fontId="4" fillId="0" borderId="0" xfId="0" applyNumberFormat="1" applyFont="1" applyFill="1"/>
    <xf numFmtId="3" fontId="4" fillId="0" borderId="0" xfId="0" applyNumberFormat="1" applyFont="1" applyFill="1" applyBorder="1" applyAlignment="1">
      <alignment horizontal="right"/>
    </xf>
    <xf numFmtId="0" fontId="4" fillId="0" borderId="0" xfId="0" applyFont="1" applyAlignment="1">
      <alignment horizontal="center"/>
    </xf>
    <xf numFmtId="3" fontId="3" fillId="0" borderId="0" xfId="0" applyNumberFormat="1" applyFont="1" applyFill="1"/>
    <xf numFmtId="3" fontId="3" fillId="0" borderId="0" xfId="0" applyNumberFormat="1" applyFont="1" applyFill="1" applyBorder="1" applyAlignment="1">
      <alignment horizontal="right" vertical="center" wrapText="1"/>
    </xf>
    <xf numFmtId="0" fontId="3" fillId="0" borderId="0" xfId="0" applyFont="1" applyAlignment="1">
      <alignment horizontal="center" vertical="top" wrapText="1"/>
    </xf>
    <xf numFmtId="0" fontId="25" fillId="8" borderId="0" xfId="0" applyFont="1" applyFill="1" applyAlignment="1">
      <alignment horizontal="center" vertical="top" wrapText="1"/>
    </xf>
    <xf numFmtId="0" fontId="0" fillId="8" borderId="0" xfId="0" applyFill="1" applyAlignment="1">
      <alignment vertical="top" wrapText="1"/>
    </xf>
    <xf numFmtId="0" fontId="25" fillId="0" borderId="0" xfId="0" applyFont="1" applyBorder="1" applyAlignment="1">
      <alignment horizontal="center" vertical="top" wrapText="1"/>
    </xf>
    <xf numFmtId="0" fontId="0" fillId="0" borderId="0" xfId="0" applyBorder="1" applyAlignment="1">
      <alignment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vertical="top" wrapText="1"/>
    </xf>
    <xf numFmtId="0" fontId="3" fillId="0" borderId="0" xfId="0" applyFont="1" applyBorder="1" applyAlignment="1">
      <alignment vertical="center" wrapText="1"/>
    </xf>
    <xf numFmtId="0" fontId="28" fillId="0" borderId="0" xfId="0" applyFont="1" applyBorder="1" applyAlignment="1">
      <alignment vertical="center" wrapText="1"/>
    </xf>
    <xf numFmtId="0" fontId="21" fillId="0" borderId="0" xfId="0" applyFont="1" applyFill="1" applyAlignment="1">
      <alignment horizontal="center" vertical="top" wrapText="1"/>
    </xf>
    <xf numFmtId="3" fontId="4" fillId="0" borderId="0" xfId="0" applyNumberFormat="1" applyFont="1" applyFill="1" applyAlignment="1">
      <alignment vertical="top" wrapText="1"/>
    </xf>
    <xf numFmtId="3" fontId="4" fillId="2" borderId="7" xfId="0" applyNumberFormat="1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center" vertical="top" wrapText="1"/>
    </xf>
    <xf numFmtId="0" fontId="4" fillId="0" borderId="0" xfId="0" applyFont="1" applyFill="1" applyBorder="1" applyAlignment="1">
      <alignment vertical="top" wrapText="1"/>
    </xf>
    <xf numFmtId="0" fontId="29" fillId="0" borderId="0" xfId="243" applyBorder="1" applyAlignment="1">
      <alignment horizontal="center" vertical="center"/>
    </xf>
    <xf numFmtId="0" fontId="29" fillId="0" borderId="0" xfId="243" applyFill="1" applyBorder="1" applyAlignment="1">
      <alignment horizontal="center" vertical="center"/>
    </xf>
    <xf numFmtId="0" fontId="29" fillId="0" borderId="0" xfId="243" applyBorder="1" applyAlignment="1">
      <alignment vertical="center"/>
    </xf>
    <xf numFmtId="0" fontId="32" fillId="0" borderId="0" xfId="0" applyFont="1" applyFill="1" applyAlignment="1">
      <alignment horizontal="center" vertical="top" wrapText="1"/>
    </xf>
    <xf numFmtId="0" fontId="31" fillId="0" borderId="0" xfId="0" applyFont="1" applyFill="1" applyAlignment="1">
      <alignment vertical="top" wrapText="1"/>
    </xf>
    <xf numFmtId="0" fontId="32" fillId="0" borderId="0" xfId="243" applyFont="1" applyFill="1" applyBorder="1" applyAlignment="1">
      <alignment horizontal="center" vertical="center"/>
    </xf>
    <xf numFmtId="0" fontId="27" fillId="0" borderId="0" xfId="243" applyFont="1" applyFill="1" applyAlignment="1">
      <alignment vertical="center"/>
    </xf>
    <xf numFmtId="0" fontId="32" fillId="0" borderId="0" xfId="0" applyFont="1" applyFill="1" applyBorder="1" applyAlignment="1">
      <alignment horizontal="center" vertical="top" wrapText="1"/>
    </xf>
    <xf numFmtId="0" fontId="32" fillId="21" borderId="0" xfId="243" applyFont="1" applyFill="1" applyBorder="1" applyAlignment="1">
      <alignment horizontal="center" vertical="center"/>
    </xf>
    <xf numFmtId="0" fontId="4" fillId="0" borderId="0" xfId="0" applyFont="1" applyFill="1" applyAlignment="1">
      <alignment horizontal="right" vertical="center" wrapText="1"/>
    </xf>
    <xf numFmtId="0" fontId="4" fillId="0" borderId="9" xfId="0" applyFont="1" applyBorder="1"/>
    <xf numFmtId="0" fontId="4" fillId="0" borderId="10" xfId="0" applyFont="1" applyBorder="1" applyAlignment="1">
      <alignment vertical="center" wrapText="1"/>
    </xf>
    <xf numFmtId="0" fontId="3" fillId="0" borderId="10" xfId="0" applyFont="1" applyBorder="1" applyAlignment="1">
      <alignment vertical="center" wrapText="1"/>
    </xf>
    <xf numFmtId="166" fontId="4" fillId="0" borderId="0" xfId="0" applyNumberFormat="1" applyFont="1" applyFill="1" applyBorder="1" applyAlignment="1">
      <alignment vertical="center" wrapText="1"/>
    </xf>
    <xf numFmtId="0" fontId="0" fillId="0" borderId="0" xfId="0" applyFill="1" applyAlignment="1">
      <alignment vertical="center"/>
    </xf>
    <xf numFmtId="0" fontId="33" fillId="0" borderId="0" xfId="0" applyFont="1" applyAlignment="1">
      <alignment vertical="top" wrapText="1"/>
    </xf>
    <xf numFmtId="1" fontId="2" fillId="0" borderId="0" xfId="0" applyNumberFormat="1" applyFont="1" applyAlignment="1">
      <alignment vertical="top" wrapText="1"/>
    </xf>
    <xf numFmtId="0" fontId="21" fillId="3" borderId="0" xfId="0" applyFont="1" applyFill="1" applyAlignment="1">
      <alignment horizontal="right" vertical="top" wrapText="1"/>
    </xf>
    <xf numFmtId="0" fontId="34" fillId="0" borderId="0" xfId="0" applyFont="1" applyAlignment="1">
      <alignment vertical="center" wrapText="1"/>
    </xf>
    <xf numFmtId="0" fontId="12" fillId="0" borderId="0" xfId="0" applyFont="1" applyAlignment="1">
      <alignment vertical="center" wrapText="1"/>
    </xf>
    <xf numFmtId="0" fontId="12" fillId="0" borderId="0" xfId="0" applyFont="1" applyFill="1" applyAlignment="1">
      <alignment vertical="center" wrapText="1"/>
    </xf>
    <xf numFmtId="3" fontId="0" fillId="0" borderId="0" xfId="0" applyNumberFormat="1" applyAlignment="1">
      <alignment vertical="top" wrapText="1"/>
    </xf>
    <xf numFmtId="3" fontId="0" fillId="0" borderId="0" xfId="0" applyNumberFormat="1" applyFill="1" applyAlignment="1">
      <alignment vertical="top" wrapText="1"/>
    </xf>
    <xf numFmtId="3" fontId="33" fillId="0" borderId="0" xfId="0" applyNumberFormat="1" applyFont="1" applyAlignment="1">
      <alignment vertical="top" wrapText="1"/>
    </xf>
    <xf numFmtId="3" fontId="2" fillId="0" borderId="0" xfId="0" applyNumberFormat="1" applyFont="1" applyAlignment="1">
      <alignment vertical="top" wrapText="1"/>
    </xf>
    <xf numFmtId="165" fontId="34" fillId="3" borderId="0" xfId="0" applyNumberFormat="1" applyFont="1" applyFill="1" applyBorder="1" applyAlignment="1">
      <alignment vertical="center" wrapText="1"/>
    </xf>
    <xf numFmtId="165" fontId="34" fillId="0" borderId="0" xfId="0" applyNumberFormat="1" applyFont="1" applyFill="1" applyBorder="1" applyAlignment="1">
      <alignment vertical="center" wrapText="1"/>
    </xf>
    <xf numFmtId="165" fontId="34" fillId="0" borderId="0" xfId="0" applyNumberFormat="1" applyFont="1" applyFill="1" applyAlignment="1">
      <alignment vertical="center" wrapText="1"/>
    </xf>
    <xf numFmtId="0" fontId="0" fillId="0" borderId="0" xfId="0" applyFill="1" applyBorder="1" applyAlignment="1">
      <alignment vertical="top" wrapText="1"/>
    </xf>
    <xf numFmtId="0" fontId="34" fillId="0" borderId="0" xfId="0" applyFont="1" applyFill="1" applyAlignment="1">
      <alignment vertical="center" wrapText="1"/>
    </xf>
    <xf numFmtId="0" fontId="4" fillId="0" borderId="0" xfId="0" applyFont="1" applyFill="1" applyBorder="1" applyAlignment="1">
      <alignment horizontal="right" vertical="center" wrapText="1"/>
    </xf>
    <xf numFmtId="0" fontId="0" fillId="8" borderId="0" xfId="0" applyFill="1" applyBorder="1" applyAlignment="1">
      <alignment vertical="top" wrapText="1"/>
    </xf>
    <xf numFmtId="0" fontId="4" fillId="8" borderId="0" xfId="0" applyFont="1" applyFill="1" applyAlignment="1">
      <alignment horizontal="center" wrapText="1"/>
    </xf>
    <xf numFmtId="0" fontId="4" fillId="0" borderId="8" xfId="0" applyFont="1" applyFill="1" applyBorder="1" applyAlignment="1">
      <alignment vertical="center" wrapText="1"/>
    </xf>
    <xf numFmtId="0" fontId="4" fillId="0" borderId="7" xfId="0" applyFont="1" applyFill="1" applyBorder="1" applyAlignment="1">
      <alignment horizontal="right" vertical="center" wrapText="1"/>
    </xf>
    <xf numFmtId="0" fontId="0" fillId="0" borderId="7" xfId="0" applyFill="1" applyBorder="1" applyAlignment="1">
      <alignment vertical="top" wrapText="1"/>
    </xf>
    <xf numFmtId="166" fontId="0" fillId="0" borderId="0" xfId="0" applyNumberFormat="1" applyAlignment="1">
      <alignment vertical="center"/>
    </xf>
    <xf numFmtId="0" fontId="4" fillId="0" borderId="0" xfId="0" applyFont="1" applyBorder="1"/>
    <xf numFmtId="0" fontId="3" fillId="0" borderId="0" xfId="0" applyFont="1" applyBorder="1" applyAlignment="1">
      <alignment vertical="top" wrapText="1"/>
    </xf>
    <xf numFmtId="0" fontId="0" fillId="0" borderId="0" xfId="0" applyBorder="1"/>
    <xf numFmtId="0" fontId="3" fillId="0" borderId="11" xfId="0" applyFont="1" applyBorder="1" applyAlignment="1">
      <alignment vertical="center" wrapText="1"/>
    </xf>
    <xf numFmtId="3" fontId="3" fillId="0" borderId="7" xfId="0" applyNumberFormat="1" applyFont="1" applyFill="1" applyBorder="1" applyAlignment="1">
      <alignment horizontal="right" vertical="center" wrapText="1"/>
    </xf>
    <xf numFmtId="0" fontId="0" fillId="0" borderId="0" xfId="0" applyAlignment="1">
      <alignment horizontal="right" vertical="center"/>
    </xf>
    <xf numFmtId="0" fontId="0" fillId="2" borderId="0" xfId="0" applyFill="1" applyAlignment="1">
      <alignment horizontal="right" vertical="center"/>
    </xf>
    <xf numFmtId="0" fontId="0" fillId="0" borderId="0" xfId="0" applyFill="1" applyAlignment="1">
      <alignment horizontal="right" vertical="center"/>
    </xf>
    <xf numFmtId="1" fontId="0" fillId="0" borderId="0" xfId="0" applyNumberFormat="1" applyFill="1" applyBorder="1" applyAlignment="1">
      <alignment vertical="center"/>
    </xf>
    <xf numFmtId="0" fontId="0" fillId="2" borderId="0" xfId="0" applyFill="1" applyAlignment="1">
      <alignment vertical="center"/>
    </xf>
    <xf numFmtId="1" fontId="0" fillId="0" borderId="0" xfId="0" applyNumberFormat="1" applyFill="1" applyAlignment="1">
      <alignment vertical="center"/>
    </xf>
    <xf numFmtId="166" fontId="3" fillId="0" borderId="0" xfId="243" applyNumberFormat="1" applyFont="1" applyFill="1" applyAlignment="1">
      <alignment horizontal="right" vertical="center"/>
    </xf>
    <xf numFmtId="3" fontId="4" fillId="0" borderId="0" xfId="0" applyNumberFormat="1" applyFont="1" applyFill="1" applyBorder="1" applyAlignment="1">
      <alignment horizontal="right" vertical="center" wrapText="1"/>
    </xf>
    <xf numFmtId="166" fontId="3" fillId="2" borderId="0" xfId="243" applyNumberFormat="1" applyFont="1" applyFill="1" applyAlignment="1">
      <alignment horizontal="right" vertical="center"/>
    </xf>
    <xf numFmtId="9" fontId="3" fillId="0" borderId="0" xfId="243" applyNumberFormat="1" applyFont="1" applyFill="1" applyAlignment="1">
      <alignment horizontal="right" vertical="center"/>
    </xf>
    <xf numFmtId="166" fontId="28" fillId="0" borderId="0" xfId="0" applyNumberFormat="1" applyFont="1" applyFill="1" applyBorder="1" applyAlignment="1">
      <alignment horizontal="right" vertical="center" wrapText="1"/>
    </xf>
    <xf numFmtId="166" fontId="0" fillId="0" borderId="0" xfId="0" applyNumberFormat="1" applyAlignment="1">
      <alignment horizontal="right" vertical="center"/>
    </xf>
    <xf numFmtId="3" fontId="4" fillId="8" borderId="0" xfId="0" applyNumberFormat="1" applyFont="1" applyFill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3" fontId="6" fillId="0" borderId="0" xfId="0" applyNumberFormat="1" applyFont="1" applyFill="1" applyBorder="1" applyAlignment="1">
      <alignment vertical="center" wrapText="1"/>
    </xf>
    <xf numFmtId="0" fontId="4" fillId="0" borderId="0" xfId="0" applyFont="1" applyFill="1"/>
    <xf numFmtId="0" fontId="0" fillId="0" borderId="0" xfId="0" applyFill="1" applyAlignment="1">
      <alignment horizontal="center" vertical="center"/>
    </xf>
    <xf numFmtId="0" fontId="5" fillId="26" borderId="0" xfId="0" applyFont="1" applyFill="1" applyBorder="1" applyAlignment="1">
      <alignment vertical="top" wrapText="1"/>
    </xf>
    <xf numFmtId="0" fontId="0" fillId="26" borderId="0" xfId="0" applyFill="1" applyAlignment="1">
      <alignment vertical="top" wrapText="1"/>
    </xf>
    <xf numFmtId="0" fontId="31" fillId="26" borderId="0" xfId="0" applyFont="1" applyFill="1" applyBorder="1" applyAlignment="1">
      <alignment vertical="top" wrapText="1"/>
    </xf>
    <xf numFmtId="0" fontId="31" fillId="26" borderId="0" xfId="0" applyFont="1" applyFill="1" applyAlignment="1">
      <alignment vertical="top" wrapText="1"/>
    </xf>
    <xf numFmtId="0" fontId="3" fillId="26" borderId="0" xfId="243" applyFont="1" applyFill="1" applyBorder="1" applyAlignment="1">
      <alignment vertical="center"/>
    </xf>
    <xf numFmtId="166" fontId="4" fillId="26" borderId="0" xfId="0" applyNumberFormat="1" applyFont="1" applyFill="1" applyBorder="1" applyAlignment="1">
      <alignment vertical="center"/>
    </xf>
    <xf numFmtId="0" fontId="4" fillId="26" borderId="0" xfId="0" applyFont="1" applyFill="1" applyBorder="1" applyAlignment="1">
      <alignment vertical="center"/>
    </xf>
    <xf numFmtId="0" fontId="2" fillId="26" borderId="0" xfId="243" applyFont="1" applyFill="1" applyAlignment="1">
      <alignment vertical="center"/>
    </xf>
    <xf numFmtId="0" fontId="29" fillId="26" borderId="0" xfId="243" applyFill="1"/>
    <xf numFmtId="3" fontId="0" fillId="8" borderId="0" xfId="0" applyNumberFormat="1" applyFill="1" applyAlignment="1">
      <alignment vertical="top" wrapText="1"/>
    </xf>
    <xf numFmtId="0" fontId="4" fillId="0" borderId="0" xfId="0" applyFont="1" applyFill="1" applyBorder="1" applyAlignment="1">
      <alignment vertical="center" wrapText="1"/>
    </xf>
    <xf numFmtId="0" fontId="27" fillId="0" borderId="0" xfId="243" applyFont="1" applyFill="1" applyBorder="1" applyAlignment="1">
      <alignment vertical="center"/>
    </xf>
    <xf numFmtId="3" fontId="4" fillId="0" borderId="0" xfId="0" applyNumberFormat="1" applyFont="1" applyFill="1" applyBorder="1"/>
    <xf numFmtId="3" fontId="3" fillId="0" borderId="0" xfId="0" applyNumberFormat="1" applyFont="1" applyFill="1" applyBorder="1"/>
    <xf numFmtId="3" fontId="4" fillId="26" borderId="0" xfId="0" applyNumberFormat="1" applyFont="1" applyFill="1"/>
    <xf numFmtId="3" fontId="4" fillId="26" borderId="0" xfId="0" applyNumberFormat="1" applyFont="1" applyFill="1" applyBorder="1" applyAlignment="1">
      <alignment horizontal="right"/>
    </xf>
    <xf numFmtId="3" fontId="3" fillId="26" borderId="0" xfId="0" applyNumberFormat="1" applyFont="1" applyFill="1"/>
    <xf numFmtId="3" fontId="3" fillId="26" borderId="0" xfId="0" applyNumberFormat="1" applyFont="1" applyFill="1" applyBorder="1" applyAlignment="1">
      <alignment horizontal="right" vertical="center" wrapText="1"/>
    </xf>
    <xf numFmtId="3" fontId="3" fillId="26" borderId="7" xfId="0" applyNumberFormat="1" applyFont="1" applyFill="1" applyBorder="1" applyAlignment="1">
      <alignment horizontal="right" vertical="center" wrapText="1"/>
    </xf>
    <xf numFmtId="0" fontId="4" fillId="26" borderId="7" xfId="0" applyFont="1" applyFill="1" applyBorder="1" applyAlignment="1">
      <alignment horizontal="right" vertical="center" wrapText="1"/>
    </xf>
    <xf numFmtId="0" fontId="4" fillId="26" borderId="0" xfId="0" applyFont="1" applyFill="1" applyBorder="1" applyAlignment="1">
      <alignment horizontal="right" vertical="center" wrapText="1"/>
    </xf>
    <xf numFmtId="0" fontId="32" fillId="26" borderId="0" xfId="0" applyFont="1" applyFill="1" applyAlignment="1">
      <alignment horizontal="center" vertical="top" wrapText="1"/>
    </xf>
    <xf numFmtId="3" fontId="4" fillId="26" borderId="0" xfId="0" applyNumberFormat="1" applyFont="1" applyFill="1" applyBorder="1"/>
    <xf numFmtId="3" fontId="4" fillId="26" borderId="0" xfId="0" applyNumberFormat="1" applyFont="1" applyFill="1" applyBorder="1" applyAlignment="1">
      <alignment vertical="center" wrapText="1"/>
    </xf>
    <xf numFmtId="3" fontId="3" fillId="26" borderId="0" xfId="0" applyNumberFormat="1" applyFont="1" applyFill="1" applyBorder="1" applyAlignment="1">
      <alignment vertical="center" wrapText="1"/>
    </xf>
    <xf numFmtId="3" fontId="3" fillId="26" borderId="0" xfId="0" applyNumberFormat="1" applyFont="1" applyFill="1" applyBorder="1"/>
    <xf numFmtId="166" fontId="28" fillId="26" borderId="0" xfId="0" applyNumberFormat="1" applyFont="1" applyFill="1" applyBorder="1" applyAlignment="1">
      <alignment vertical="center" wrapText="1"/>
    </xf>
    <xf numFmtId="0" fontId="4" fillId="26" borderId="0" xfId="0" applyFont="1" applyFill="1" applyAlignment="1">
      <alignment horizontal="right" vertical="center" wrapText="1"/>
    </xf>
    <xf numFmtId="3" fontId="6" fillId="0" borderId="0" xfId="0" applyNumberFormat="1" applyFont="1"/>
    <xf numFmtId="0" fontId="2" fillId="0" borderId="10" xfId="0" applyFont="1" applyBorder="1" applyAlignment="1">
      <alignment vertical="center" wrapText="1"/>
    </xf>
    <xf numFmtId="9" fontId="4" fillId="0" borderId="0" xfId="244" applyFont="1" applyFill="1" applyBorder="1" applyAlignment="1">
      <alignment horizontal="right" vertical="center" wrapText="1"/>
    </xf>
    <xf numFmtId="0" fontId="36" fillId="0" borderId="0" xfId="0" applyFont="1" applyAlignment="1">
      <alignment vertical="center"/>
    </xf>
    <xf numFmtId="0" fontId="32" fillId="26" borderId="0" xfId="243" applyFont="1" applyFill="1" applyBorder="1" applyAlignment="1">
      <alignment horizontal="center" vertical="center"/>
    </xf>
    <xf numFmtId="3" fontId="4" fillId="26" borderId="0" xfId="0" applyNumberFormat="1" applyFont="1" applyFill="1" applyBorder="1" applyAlignment="1">
      <alignment horizontal="right" vertical="center" wrapText="1"/>
    </xf>
    <xf numFmtId="0" fontId="4" fillId="26" borderId="0" xfId="0" applyFont="1" applyFill="1" applyBorder="1" applyAlignment="1">
      <alignment vertical="top" wrapText="1"/>
    </xf>
    <xf numFmtId="0" fontId="6" fillId="0" borderId="0" xfId="0" applyFont="1" applyBorder="1"/>
    <xf numFmtId="0" fontId="0" fillId="0" borderId="0" xfId="0" applyAlignment="1">
      <alignment vertical="top" wrapText="1"/>
    </xf>
    <xf numFmtId="0" fontId="21" fillId="0" borderId="0" xfId="0" applyFont="1" applyFill="1" applyBorder="1" applyAlignment="1">
      <alignment vertical="top" wrapText="1"/>
    </xf>
    <xf numFmtId="170" fontId="11" fillId="0" borderId="0" xfId="0" applyNumberFormat="1" applyFont="1" applyFill="1" applyBorder="1" applyAlignment="1">
      <alignment vertical="center"/>
    </xf>
    <xf numFmtId="170" fontId="4" fillId="0" borderId="0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vertical="top" wrapText="1"/>
    </xf>
    <xf numFmtId="170" fontId="39" fillId="26" borderId="0" xfId="0" applyNumberFormat="1" applyFont="1" applyFill="1" applyBorder="1" applyAlignment="1">
      <alignment horizontal="center" vertical="center"/>
    </xf>
    <xf numFmtId="0" fontId="27" fillId="26" borderId="0" xfId="0" applyFont="1" applyFill="1" applyAlignment="1">
      <alignment horizontal="center" vertical="top" wrapText="1"/>
    </xf>
    <xf numFmtId="0" fontId="38" fillId="0" borderId="13" xfId="0" applyFont="1" applyFill="1" applyBorder="1"/>
    <xf numFmtId="0" fontId="21" fillId="0" borderId="16" xfId="0" applyFont="1" applyFill="1" applyBorder="1" applyAlignment="1">
      <alignment vertical="top" wrapText="1"/>
    </xf>
    <xf numFmtId="0" fontId="37" fillId="0" borderId="17" xfId="0" applyFont="1" applyFill="1" applyBorder="1" applyAlignment="1">
      <alignment horizontal="left" wrapText="1"/>
    </xf>
    <xf numFmtId="0" fontId="11" fillId="0" borderId="16" xfId="0" applyFont="1" applyBorder="1" applyAlignment="1">
      <alignment vertical="center"/>
    </xf>
    <xf numFmtId="49" fontId="11" fillId="0" borderId="16" xfId="0" applyNumberFormat="1" applyFont="1" applyBorder="1" applyAlignment="1">
      <alignment vertical="center" wrapText="1"/>
    </xf>
    <xf numFmtId="49" fontId="38" fillId="0" borderId="16" xfId="0" applyNumberFormat="1" applyFont="1" applyBorder="1" applyAlignment="1">
      <alignment vertical="center" wrapText="1"/>
    </xf>
    <xf numFmtId="49" fontId="38" fillId="0" borderId="16" xfId="0" applyNumberFormat="1" applyFont="1" applyBorder="1" applyAlignment="1">
      <alignment vertical="center"/>
    </xf>
    <xf numFmtId="49" fontId="11" fillId="0" borderId="16" xfId="0" applyNumberFormat="1" applyFont="1" applyBorder="1" applyAlignment="1">
      <alignment vertical="center"/>
    </xf>
    <xf numFmtId="0" fontId="38" fillId="0" borderId="16" xfId="0" applyFont="1" applyBorder="1" applyAlignment="1">
      <alignment vertical="center"/>
    </xf>
    <xf numFmtId="0" fontId="38" fillId="0" borderId="16" xfId="0" applyFont="1" applyBorder="1" applyAlignment="1">
      <alignment vertical="center" wrapText="1"/>
    </xf>
    <xf numFmtId="0" fontId="0" fillId="0" borderId="16" xfId="0" applyBorder="1" applyAlignment="1">
      <alignment vertical="top" wrapText="1"/>
    </xf>
    <xf numFmtId="0" fontId="27" fillId="27" borderId="0" xfId="0" applyFont="1" applyFill="1" applyBorder="1" applyAlignment="1">
      <alignment horizontal="center" vertical="top" wrapText="1"/>
    </xf>
    <xf numFmtId="170" fontId="4" fillId="27" borderId="0" xfId="0" applyNumberFormat="1" applyFont="1" applyFill="1" applyBorder="1" applyAlignment="1">
      <alignment horizontal="center" vertical="center"/>
    </xf>
    <xf numFmtId="0" fontId="27" fillId="27" borderId="0" xfId="0" applyFont="1" applyFill="1" applyAlignment="1">
      <alignment horizontal="center" vertical="top" wrapText="1"/>
    </xf>
    <xf numFmtId="0" fontId="2" fillId="0" borderId="0" xfId="0" applyFont="1" applyAlignment="1">
      <alignment vertical="top" wrapText="1"/>
    </xf>
    <xf numFmtId="3" fontId="4" fillId="8" borderId="0" xfId="0" applyNumberFormat="1" applyFont="1" applyFill="1" applyBorder="1" applyAlignment="1">
      <alignment horizontal="center" vertical="top" wrapText="1"/>
    </xf>
    <xf numFmtId="0" fontId="0" fillId="26" borderId="0" xfId="0" applyFill="1"/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41" fillId="0" borderId="16" xfId="0" applyFont="1" applyFill="1" applyBorder="1" applyAlignment="1">
      <alignment horizontal="right" vertical="center" wrapText="1"/>
    </xf>
    <xf numFmtId="0" fontId="18" fillId="0" borderId="0" xfId="0" applyFont="1" applyFill="1" applyAlignment="1">
      <alignment horizontal="center" vertical="top" wrapText="1"/>
    </xf>
    <xf numFmtId="0" fontId="2" fillId="0" borderId="0" xfId="0" applyFont="1" applyAlignment="1">
      <alignment horizontal="center" vertical="top" wrapText="1"/>
    </xf>
    <xf numFmtId="0" fontId="37" fillId="0" borderId="13" xfId="0" applyFont="1" applyFill="1" applyBorder="1" applyAlignment="1">
      <alignment horizontal="left" wrapText="1"/>
    </xf>
    <xf numFmtId="0" fontId="11" fillId="0" borderId="0" xfId="0" applyFont="1" applyBorder="1" applyAlignment="1">
      <alignment vertical="center"/>
    </xf>
    <xf numFmtId="0" fontId="42" fillId="0" borderId="0" xfId="0" applyFont="1" applyFill="1" applyBorder="1" applyAlignment="1">
      <alignment horizontal="center" vertical="center" wrapText="1"/>
    </xf>
    <xf numFmtId="170" fontId="4" fillId="26" borderId="0" xfId="0" applyNumberFormat="1" applyFont="1" applyFill="1" applyBorder="1" applyAlignment="1">
      <alignment horizontal="center" vertical="center"/>
    </xf>
    <xf numFmtId="0" fontId="43" fillId="0" borderId="0" xfId="0" applyFont="1" applyAlignment="1">
      <alignment vertical="center" wrapText="1"/>
    </xf>
    <xf numFmtId="0" fontId="45" fillId="0" borderId="0" xfId="0" applyFont="1"/>
    <xf numFmtId="49" fontId="46" fillId="0" borderId="0" xfId="0" applyNumberFormat="1" applyFont="1" applyBorder="1" applyAlignment="1">
      <alignment horizontal="left" vertical="center" wrapText="1"/>
    </xf>
    <xf numFmtId="49" fontId="47" fillId="0" borderId="0" xfId="0" applyNumberFormat="1" applyFont="1" applyBorder="1" applyAlignment="1">
      <alignment horizontal="left" vertical="center" wrapText="1"/>
    </xf>
    <xf numFmtId="49" fontId="47" fillId="0" borderId="0" xfId="0" applyNumberFormat="1" applyFont="1" applyBorder="1" applyAlignment="1">
      <alignment horizontal="left" vertical="center"/>
    </xf>
    <xf numFmtId="49" fontId="46" fillId="0" borderId="0" xfId="0" applyNumberFormat="1" applyFont="1" applyBorder="1" applyAlignment="1">
      <alignment horizontal="left" vertical="center"/>
    </xf>
    <xf numFmtId="0" fontId="47" fillId="0" borderId="0" xfId="0" applyFont="1" applyBorder="1" applyAlignment="1">
      <alignment horizontal="left" vertical="center"/>
    </xf>
    <xf numFmtId="49" fontId="47" fillId="0" borderId="0" xfId="0" applyNumberFormat="1" applyFont="1" applyFill="1" applyBorder="1" applyAlignment="1">
      <alignment horizontal="left" vertical="center"/>
    </xf>
    <xf numFmtId="0" fontId="47" fillId="0" borderId="0" xfId="0" applyFont="1" applyBorder="1" applyAlignment="1">
      <alignment horizontal="left" vertical="center" wrapText="1"/>
    </xf>
    <xf numFmtId="0" fontId="46" fillId="0" borderId="0" xfId="0" applyFont="1" applyBorder="1" applyAlignment="1">
      <alignment horizontal="left" vertical="top" wrapText="1"/>
    </xf>
    <xf numFmtId="3" fontId="0" fillId="0" borderId="0" xfId="0" applyNumberFormat="1" applyFill="1" applyAlignment="1">
      <alignment vertical="center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44" fillId="0" borderId="0" xfId="0" applyFont="1"/>
    <xf numFmtId="0" fontId="2" fillId="0" borderId="0" xfId="0" applyFont="1"/>
    <xf numFmtId="0" fontId="0" fillId="0" borderId="0" xfId="0" applyAlignment="1">
      <alignment vertical="top" wrapText="1"/>
    </xf>
    <xf numFmtId="170" fontId="0" fillId="0" borderId="0" xfId="0" applyNumberFormat="1" applyAlignment="1">
      <alignment vertical="top" wrapText="1"/>
    </xf>
    <xf numFmtId="0" fontId="2" fillId="0" borderId="0" xfId="0" quotePrefix="1" applyFont="1" applyAlignment="1">
      <alignment vertical="top" wrapText="1"/>
    </xf>
    <xf numFmtId="170" fontId="0" fillId="26" borderId="0" xfId="0" applyNumberFormat="1" applyFill="1" applyAlignment="1">
      <alignment vertical="top" wrapText="1"/>
    </xf>
    <xf numFmtId="4" fontId="3" fillId="26" borderId="0" xfId="0" applyNumberFormat="1" applyFont="1" applyFill="1" applyBorder="1" applyAlignment="1">
      <alignment vertical="center" wrapText="1"/>
    </xf>
    <xf numFmtId="3" fontId="6" fillId="26" borderId="0" xfId="0" applyNumberFormat="1" applyFont="1" applyFill="1" applyBorder="1" applyAlignment="1">
      <alignment vertical="center" wrapText="1"/>
    </xf>
    <xf numFmtId="3" fontId="4" fillId="26" borderId="7" xfId="0" applyNumberFormat="1" applyFont="1" applyFill="1" applyBorder="1" applyAlignment="1">
      <alignment vertical="center" wrapText="1"/>
    </xf>
    <xf numFmtId="3" fontId="4" fillId="26" borderId="0" xfId="0" applyNumberFormat="1" applyFont="1" applyFill="1" applyAlignment="1">
      <alignment vertical="top" wrapText="1"/>
    </xf>
    <xf numFmtId="3" fontId="0" fillId="26" borderId="0" xfId="0" applyNumberFormat="1" applyFill="1" applyAlignment="1">
      <alignment vertical="top" wrapText="1"/>
    </xf>
    <xf numFmtId="3" fontId="0" fillId="26" borderId="7" xfId="0" applyNumberFormat="1" applyFill="1" applyBorder="1" applyAlignment="1">
      <alignment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0" fillId="28" borderId="0" xfId="0" applyFill="1" applyAlignment="1">
      <alignment vertical="center"/>
    </xf>
    <xf numFmtId="166" fontId="3" fillId="28" borderId="0" xfId="243" applyNumberFormat="1" applyFont="1" applyFill="1" applyAlignment="1">
      <alignment horizontal="right" vertical="center"/>
    </xf>
    <xf numFmtId="0" fontId="31" fillId="0" borderId="7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center"/>
    </xf>
    <xf numFmtId="0" fontId="48" fillId="28" borderId="0" xfId="0" applyFont="1" applyFill="1" applyBorder="1" applyAlignment="1">
      <alignment vertical="center"/>
    </xf>
    <xf numFmtId="0" fontId="36" fillId="0" borderId="0" xfId="0" applyFont="1" applyFill="1" applyBorder="1" applyAlignment="1">
      <alignment horizontal="right" vertical="center"/>
    </xf>
    <xf numFmtId="3" fontId="36" fillId="0" borderId="0" xfId="0" applyNumberFormat="1" applyFont="1" applyFill="1" applyBorder="1" applyAlignment="1">
      <alignment horizontal="right" vertical="center"/>
    </xf>
    <xf numFmtId="0" fontId="36" fillId="0" borderId="0" xfId="0" applyFont="1" applyFill="1" applyBorder="1" applyAlignment="1">
      <alignment vertical="center"/>
    </xf>
    <xf numFmtId="0" fontId="36" fillId="26" borderId="0" xfId="0" applyFont="1" applyFill="1" applyBorder="1" applyAlignment="1">
      <alignment horizontal="left" vertical="center"/>
    </xf>
    <xf numFmtId="0" fontId="48" fillId="2" borderId="0" xfId="0" applyFont="1" applyFill="1" applyBorder="1" applyAlignment="1">
      <alignment vertical="center"/>
    </xf>
    <xf numFmtId="0" fontId="36" fillId="0" borderId="0" xfId="0" applyFont="1" applyFill="1" applyBorder="1" applyAlignment="1">
      <alignment horizontal="center" vertical="center"/>
    </xf>
    <xf numFmtId="1" fontId="36" fillId="0" borderId="13" xfId="0" applyNumberFormat="1" applyFont="1" applyFill="1" applyBorder="1" applyAlignment="1">
      <alignment vertical="center"/>
    </xf>
    <xf numFmtId="0" fontId="36" fillId="0" borderId="13" xfId="0" applyFont="1" applyFill="1" applyBorder="1" applyAlignment="1">
      <alignment vertical="center"/>
    </xf>
    <xf numFmtId="0" fontId="36" fillId="0" borderId="0" xfId="0" applyFont="1" applyAlignment="1">
      <alignment horizontal="right" vertical="center"/>
    </xf>
    <xf numFmtId="0" fontId="48" fillId="2" borderId="13" xfId="0" applyFont="1" applyFill="1" applyBorder="1" applyAlignment="1">
      <alignment horizontal="right" vertical="center"/>
    </xf>
    <xf numFmtId="0" fontId="0" fillId="0" borderId="0" xfId="0" applyFill="1" applyAlignment="1">
      <alignment vertical="top" wrapText="1"/>
    </xf>
    <xf numFmtId="0" fontId="44" fillId="0" borderId="0" xfId="0" applyFont="1" applyBorder="1"/>
    <xf numFmtId="0" fontId="0" fillId="26" borderId="0" xfId="0" applyFill="1" applyBorder="1"/>
    <xf numFmtId="3" fontId="0" fillId="26" borderId="0" xfId="0" applyNumberFormat="1" applyFill="1"/>
    <xf numFmtId="0" fontId="18" fillId="77" borderId="0" xfId="0" applyFont="1" applyFill="1" applyAlignment="1">
      <alignment horizontal="right" vertical="top" wrapText="1"/>
    </xf>
    <xf numFmtId="0" fontId="21" fillId="77" borderId="0" xfId="0" applyFont="1" applyFill="1" applyAlignment="1">
      <alignment horizontal="right" vertical="top" wrapText="1"/>
    </xf>
    <xf numFmtId="165" fontId="34" fillId="26" borderId="0" xfId="0" applyNumberFormat="1" applyFont="1" applyFill="1" applyBorder="1" applyAlignment="1">
      <alignment vertical="center" wrapText="1"/>
    </xf>
    <xf numFmtId="0" fontId="0" fillId="26" borderId="0" xfId="0" applyFill="1" applyAlignment="1">
      <alignment horizontal="center" vertical="top" wrapText="1"/>
    </xf>
    <xf numFmtId="0" fontId="0" fillId="26" borderId="0" xfId="0" applyFill="1" applyBorder="1" applyAlignment="1">
      <alignment horizontal="center" vertical="top" wrapText="1"/>
    </xf>
    <xf numFmtId="165" fontId="34" fillId="26" borderId="0" xfId="0" applyNumberFormat="1" applyFont="1" applyFill="1" applyAlignment="1">
      <alignment vertical="center" wrapText="1"/>
    </xf>
    <xf numFmtId="0" fontId="44" fillId="26" borderId="0" xfId="0" applyFont="1" applyFill="1"/>
    <xf numFmtId="3" fontId="4" fillId="26" borderId="12" xfId="0" applyNumberFormat="1" applyFont="1" applyFill="1" applyBorder="1" applyAlignment="1">
      <alignment vertical="center" wrapText="1"/>
    </xf>
    <xf numFmtId="0" fontId="3" fillId="26" borderId="0" xfId="0" applyFont="1" applyFill="1" applyAlignment="1">
      <alignment vertical="center" wrapText="1"/>
    </xf>
    <xf numFmtId="3" fontId="12" fillId="26" borderId="7" xfId="0" applyNumberFormat="1" applyFont="1" applyFill="1" applyBorder="1" applyAlignment="1">
      <alignment vertical="center" wrapText="1"/>
    </xf>
    <xf numFmtId="0" fontId="44" fillId="26" borderId="0" xfId="0" applyFont="1" applyFill="1" applyBorder="1"/>
    <xf numFmtId="3" fontId="4" fillId="26" borderId="0" xfId="0" applyNumberFormat="1" applyFont="1" applyFill="1" applyBorder="1" applyAlignment="1">
      <alignment vertical="top" wrapText="1"/>
    </xf>
    <xf numFmtId="0" fontId="0" fillId="26" borderId="0" xfId="0" applyFill="1" applyBorder="1" applyAlignment="1">
      <alignment vertical="top" wrapText="1"/>
    </xf>
    <xf numFmtId="3" fontId="3" fillId="26" borderId="0" xfId="0" applyNumberFormat="1" applyFont="1" applyFill="1" applyAlignment="1">
      <alignment vertical="center" wrapText="1"/>
    </xf>
    <xf numFmtId="169" fontId="3" fillId="26" borderId="0" xfId="203" applyNumberFormat="1" applyFont="1" applyFill="1" applyAlignment="1">
      <alignment vertical="center" wrapText="1"/>
    </xf>
    <xf numFmtId="169" fontId="0" fillId="26" borderId="0" xfId="203" applyNumberFormat="1" applyFont="1" applyFill="1" applyAlignment="1">
      <alignment vertical="top" wrapText="1"/>
    </xf>
    <xf numFmtId="168" fontId="3" fillId="26" borderId="0" xfId="203" applyNumberFormat="1" applyFont="1" applyFill="1" applyAlignment="1">
      <alignment horizontal="right" vertical="center" wrapText="1"/>
    </xf>
    <xf numFmtId="3" fontId="3" fillId="26" borderId="0" xfId="0" applyNumberFormat="1" applyFont="1" applyFill="1" applyAlignment="1">
      <alignment vertical="top" wrapText="1"/>
    </xf>
    <xf numFmtId="0" fontId="3" fillId="26" borderId="0" xfId="0" applyFont="1" applyFill="1" applyAlignment="1">
      <alignment vertical="top" wrapText="1"/>
    </xf>
    <xf numFmtId="3" fontId="3" fillId="76" borderId="0" xfId="0" applyNumberFormat="1" applyFont="1" applyFill="1" applyBorder="1" applyAlignment="1">
      <alignment vertical="center" wrapText="1"/>
    </xf>
    <xf numFmtId="3" fontId="4" fillId="76" borderId="12" xfId="0" applyNumberFormat="1" applyFont="1" applyFill="1" applyBorder="1" applyAlignment="1">
      <alignment vertical="center" wrapText="1"/>
    </xf>
    <xf numFmtId="165" fontId="34" fillId="76" borderId="0" xfId="0" applyNumberFormat="1" applyFont="1" applyFill="1" applyBorder="1" applyAlignment="1">
      <alignment vertical="center" wrapText="1"/>
    </xf>
    <xf numFmtId="3" fontId="3" fillId="76" borderId="0" xfId="0" applyNumberFormat="1" applyFont="1" applyFill="1" applyAlignment="1">
      <alignment vertical="center" wrapText="1"/>
    </xf>
    <xf numFmtId="169" fontId="3" fillId="76" borderId="0" xfId="203" applyNumberFormat="1" applyFont="1" applyFill="1" applyAlignment="1">
      <alignment vertical="center" wrapText="1"/>
    </xf>
    <xf numFmtId="3" fontId="3" fillId="76" borderId="0" xfId="0" applyNumberFormat="1" applyFont="1" applyFill="1" applyAlignment="1">
      <alignment vertical="top" wrapText="1"/>
    </xf>
    <xf numFmtId="3" fontId="4" fillId="76" borderId="48" xfId="0" applyNumberFormat="1" applyFont="1" applyFill="1" applyBorder="1" applyAlignment="1">
      <alignment vertical="center" wrapText="1"/>
    </xf>
    <xf numFmtId="3" fontId="4" fillId="26" borderId="48" xfId="0" applyNumberFormat="1" applyFont="1" applyFill="1" applyBorder="1" applyAlignment="1">
      <alignment vertical="center" wrapText="1"/>
    </xf>
    <xf numFmtId="0" fontId="18" fillId="77" borderId="0" xfId="0" applyFont="1" applyFill="1" applyAlignment="1">
      <alignment horizontal="center" vertical="top" wrapText="1"/>
    </xf>
    <xf numFmtId="0" fontId="4" fillId="26" borderId="0" xfId="0" applyFont="1" applyFill="1" applyAlignment="1">
      <alignment vertical="center" wrapText="1"/>
    </xf>
    <xf numFmtId="0" fontId="0" fillId="26" borderId="7" xfId="0" applyFill="1" applyBorder="1" applyAlignment="1">
      <alignment vertical="top" wrapText="1"/>
    </xf>
    <xf numFmtId="3" fontId="4" fillId="76" borderId="0" xfId="0" applyNumberFormat="1" applyFont="1" applyFill="1" applyBorder="1" applyAlignment="1">
      <alignment vertical="center" wrapText="1"/>
    </xf>
    <xf numFmtId="166" fontId="28" fillId="76" borderId="0" xfId="0" applyNumberFormat="1" applyFont="1" applyFill="1" applyBorder="1" applyAlignment="1">
      <alignment vertical="center" wrapText="1"/>
    </xf>
    <xf numFmtId="3" fontId="6" fillId="76" borderId="0" xfId="0" applyNumberFormat="1" applyFont="1" applyFill="1" applyBorder="1" applyAlignment="1">
      <alignment vertical="center" wrapText="1"/>
    </xf>
    <xf numFmtId="4" fontId="3" fillId="76" borderId="0" xfId="0" applyNumberFormat="1" applyFont="1" applyFill="1" applyBorder="1" applyAlignment="1">
      <alignment vertical="center" wrapText="1"/>
    </xf>
    <xf numFmtId="0" fontId="0" fillId="76" borderId="0" xfId="0" applyFill="1" applyAlignment="1">
      <alignment vertical="top" wrapText="1"/>
    </xf>
    <xf numFmtId="3" fontId="4" fillId="76" borderId="0" xfId="0" applyNumberFormat="1" applyFont="1" applyFill="1" applyAlignment="1">
      <alignment vertical="top" wrapText="1"/>
    </xf>
    <xf numFmtId="3" fontId="0" fillId="76" borderId="0" xfId="0" applyNumberFormat="1" applyFill="1" applyAlignment="1">
      <alignment vertical="top" wrapText="1"/>
    </xf>
    <xf numFmtId="0" fontId="18" fillId="26" borderId="0" xfId="0" applyFont="1" applyFill="1" applyAlignment="1">
      <alignment horizontal="center" vertical="top" wrapText="1"/>
    </xf>
    <xf numFmtId="0" fontId="21" fillId="26" borderId="0" xfId="0" applyFont="1" applyFill="1" applyAlignment="1">
      <alignment horizontal="center" vertical="top" wrapText="1"/>
    </xf>
    <xf numFmtId="3" fontId="4" fillId="76" borderId="49" xfId="0" applyNumberFormat="1" applyFont="1" applyFill="1" applyBorder="1" applyAlignment="1">
      <alignment vertical="center" wrapText="1"/>
    </xf>
    <xf numFmtId="3" fontId="4" fillId="0" borderId="49" xfId="0" applyNumberFormat="1" applyFont="1" applyFill="1" applyBorder="1" applyAlignment="1">
      <alignment vertical="center" wrapText="1"/>
    </xf>
    <xf numFmtId="3" fontId="4" fillId="26" borderId="49" xfId="0" applyNumberFormat="1" applyFont="1" applyFill="1" applyBorder="1" applyAlignment="1">
      <alignment vertical="center" wrapText="1"/>
    </xf>
    <xf numFmtId="3" fontId="4" fillId="76" borderId="48" xfId="0" applyNumberFormat="1" applyFont="1" applyFill="1" applyBorder="1" applyAlignment="1">
      <alignment horizontal="right" vertical="center" wrapText="1"/>
    </xf>
    <xf numFmtId="0" fontId="4" fillId="0" borderId="48" xfId="0" applyFont="1" applyFill="1" applyBorder="1" applyAlignment="1">
      <alignment horizontal="right" vertical="center" wrapText="1"/>
    </xf>
    <xf numFmtId="0" fontId="4" fillId="26" borderId="48" xfId="0" applyFont="1" applyFill="1" applyBorder="1" applyAlignment="1">
      <alignment horizontal="right" vertical="center" wrapText="1"/>
    </xf>
    <xf numFmtId="3" fontId="4" fillId="26" borderId="48" xfId="0" applyNumberFormat="1" applyFont="1" applyFill="1" applyBorder="1" applyAlignment="1">
      <alignment horizontal="right" vertical="center" wrapText="1"/>
    </xf>
    <xf numFmtId="0" fontId="21" fillId="0" borderId="49" xfId="0" applyFont="1" applyFill="1" applyBorder="1" applyAlignment="1">
      <alignment vertical="top" wrapText="1"/>
    </xf>
    <xf numFmtId="0" fontId="0" fillId="0" borderId="49" xfId="0" applyFill="1" applyBorder="1" applyAlignment="1">
      <alignment vertical="top" wrapText="1"/>
    </xf>
    <xf numFmtId="3" fontId="3" fillId="0" borderId="14" xfId="0" applyNumberFormat="1" applyFont="1" applyBorder="1" applyAlignment="1">
      <alignment vertical="center" wrapText="1"/>
    </xf>
    <xf numFmtId="3" fontId="2" fillId="0" borderId="14" xfId="0" applyNumberFormat="1" applyFont="1" applyBorder="1" applyAlignment="1">
      <alignment vertical="center" wrapText="1"/>
    </xf>
    <xf numFmtId="0" fontId="4" fillId="0" borderId="20" xfId="0" applyFont="1" applyBorder="1" applyAlignment="1">
      <alignment vertical="center" wrapText="1"/>
    </xf>
    <xf numFmtId="0" fontId="0" fillId="0" borderId="14" xfId="0" applyFill="1" applyBorder="1" applyAlignment="1">
      <alignment vertical="top" wrapText="1"/>
    </xf>
    <xf numFmtId="3" fontId="12" fillId="0" borderId="19" xfId="0" applyNumberFormat="1" applyFont="1" applyFill="1" applyBorder="1" applyAlignment="1">
      <alignment vertical="center" wrapText="1"/>
    </xf>
    <xf numFmtId="0" fontId="4" fillId="0" borderId="50" xfId="0" applyFont="1" applyBorder="1" applyAlignment="1">
      <alignment vertical="center" wrapText="1"/>
    </xf>
    <xf numFmtId="0" fontId="3" fillId="0" borderId="14" xfId="0" applyFont="1" applyBorder="1" applyAlignment="1">
      <alignment vertical="center" wrapText="1"/>
    </xf>
    <xf numFmtId="0" fontId="2" fillId="0" borderId="14" xfId="0" applyFont="1" applyBorder="1" applyAlignment="1">
      <alignment vertical="center" wrapText="1"/>
    </xf>
    <xf numFmtId="0" fontId="3" fillId="0" borderId="14" xfId="0" applyFont="1" applyBorder="1" applyAlignment="1">
      <alignment vertical="top" wrapText="1"/>
    </xf>
    <xf numFmtId="0" fontId="2" fillId="0" borderId="14" xfId="0" applyFont="1" applyBorder="1" applyAlignment="1">
      <alignment vertical="top" wrapText="1"/>
    </xf>
    <xf numFmtId="0" fontId="6" fillId="0" borderId="0" xfId="0" applyFont="1" applyBorder="1" applyAlignment="1">
      <alignment vertical="center" wrapText="1"/>
    </xf>
    <xf numFmtId="0" fontId="4" fillId="0" borderId="49" xfId="0" applyFont="1" applyBorder="1" applyAlignment="1">
      <alignment vertical="center" wrapText="1"/>
    </xf>
    <xf numFmtId="0" fontId="2" fillId="0" borderId="0" xfId="0" applyFont="1" applyBorder="1" applyAlignment="1">
      <alignment vertical="center" wrapText="1"/>
    </xf>
    <xf numFmtId="0" fontId="3" fillId="0" borderId="0" xfId="0" applyFont="1" applyFill="1" applyBorder="1" applyAlignment="1">
      <alignment vertical="center" wrapText="1"/>
    </xf>
    <xf numFmtId="0" fontId="0" fillId="0" borderId="0" xfId="0" applyFill="1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4" fillId="0" borderId="48" xfId="0" applyFont="1" applyFill="1" applyBorder="1" applyAlignment="1">
      <alignment vertical="center" wrapText="1"/>
    </xf>
    <xf numFmtId="0" fontId="2" fillId="0" borderId="0" xfId="0" applyFont="1" applyBorder="1"/>
    <xf numFmtId="0" fontId="117" fillId="0" borderId="0" xfId="0" applyFont="1" applyFill="1" applyAlignment="1">
      <alignment vertical="center"/>
    </xf>
    <xf numFmtId="0" fontId="117" fillId="28" borderId="0" xfId="0" applyFont="1" applyFill="1" applyAlignment="1">
      <alignment vertical="center"/>
    </xf>
    <xf numFmtId="3" fontId="117" fillId="0" borderId="0" xfId="0" applyNumberFormat="1" applyFont="1" applyFill="1" applyAlignment="1">
      <alignment vertical="center"/>
    </xf>
    <xf numFmtId="0" fontId="118" fillId="0" borderId="0" xfId="243" applyFont="1"/>
    <xf numFmtId="0" fontId="3" fillId="0" borderId="14" xfId="243" applyFont="1" applyBorder="1" applyAlignment="1">
      <alignment vertical="center"/>
    </xf>
    <xf numFmtId="0" fontId="2" fillId="0" borderId="14" xfId="0" applyFont="1" applyBorder="1" applyAlignment="1">
      <alignment vertical="center"/>
    </xf>
    <xf numFmtId="0" fontId="117" fillId="0" borderId="14" xfId="0" applyFont="1" applyBorder="1" applyAlignment="1">
      <alignment vertical="center"/>
    </xf>
    <xf numFmtId="0" fontId="36" fillId="0" borderId="15" xfId="0" applyFont="1" applyBorder="1" applyAlignment="1">
      <alignment horizontal="left" vertical="center"/>
    </xf>
    <xf numFmtId="0" fontId="44" fillId="0" borderId="0" xfId="0" applyFont="1" applyBorder="1" applyAlignment="1">
      <alignment horizontal="left"/>
    </xf>
    <xf numFmtId="0" fontId="29" fillId="0" borderId="0" xfId="243" applyBorder="1"/>
    <xf numFmtId="0" fontId="31" fillId="0" borderId="49" xfId="0" applyFont="1" applyFill="1" applyBorder="1" applyAlignment="1">
      <alignment vertical="top" wrapText="1"/>
    </xf>
    <xf numFmtId="166" fontId="4" fillId="0" borderId="51" xfId="0" applyNumberFormat="1" applyFont="1" applyBorder="1" applyAlignment="1">
      <alignment vertical="center"/>
    </xf>
    <xf numFmtId="0" fontId="4" fillId="0" borderId="52" xfId="0" applyFont="1" applyBorder="1" applyAlignment="1">
      <alignment vertical="center"/>
    </xf>
    <xf numFmtId="166" fontId="4" fillId="0" borderId="53" xfId="0" applyNumberFormat="1" applyFont="1" applyFill="1" applyBorder="1" applyAlignment="1">
      <alignment horizontal="right" vertical="center"/>
    </xf>
    <xf numFmtId="166" fontId="4" fillId="28" borderId="53" xfId="0" applyNumberFormat="1" applyFont="1" applyFill="1" applyBorder="1" applyAlignment="1">
      <alignment horizontal="right" vertical="center"/>
    </xf>
    <xf numFmtId="166" fontId="4" fillId="2" borderId="53" xfId="0" applyNumberFormat="1" applyFont="1" applyFill="1" applyBorder="1" applyAlignment="1">
      <alignment horizontal="right" vertical="center"/>
    </xf>
    <xf numFmtId="0" fontId="4" fillId="0" borderId="53" xfId="0" applyFont="1" applyFill="1" applyBorder="1" applyAlignment="1">
      <alignment vertical="center"/>
    </xf>
    <xf numFmtId="0" fontId="4" fillId="28" borderId="53" xfId="0" applyFont="1" applyFill="1" applyBorder="1" applyAlignment="1">
      <alignment vertical="center"/>
    </xf>
    <xf numFmtId="3" fontId="4" fillId="0" borderId="53" xfId="0" applyNumberFormat="1" applyFont="1" applyFill="1" applyBorder="1" applyAlignment="1">
      <alignment vertical="center"/>
    </xf>
    <xf numFmtId="0" fontId="4" fillId="2" borderId="53" xfId="0" applyFont="1" applyFill="1" applyBorder="1" applyAlignment="1">
      <alignment vertical="center"/>
    </xf>
    <xf numFmtId="0" fontId="4" fillId="0" borderId="53" xfId="0" applyFont="1" applyFill="1" applyBorder="1" applyAlignment="1">
      <alignment horizontal="center" vertical="center"/>
    </xf>
    <xf numFmtId="0" fontId="4" fillId="0" borderId="53" xfId="0" applyFont="1" applyFill="1" applyBorder="1" applyAlignment="1">
      <alignment horizontal="right" vertical="center"/>
    </xf>
    <xf numFmtId="1" fontId="4" fillId="0" borderId="53" xfId="0" applyNumberFormat="1" applyFont="1" applyFill="1" applyBorder="1" applyAlignment="1">
      <alignment vertical="center"/>
    </xf>
    <xf numFmtId="0" fontId="4" fillId="2" borderId="53" xfId="0" applyFont="1" applyFill="1" applyBorder="1" applyAlignment="1">
      <alignment horizontal="right" vertical="center"/>
    </xf>
    <xf numFmtId="0" fontId="0" fillId="26" borderId="0" xfId="0" applyFill="1" applyAlignment="1">
      <alignment vertical="center"/>
    </xf>
    <xf numFmtId="0" fontId="36" fillId="26" borderId="0" xfId="0" applyFont="1" applyFill="1" applyBorder="1" applyAlignment="1">
      <alignment horizontal="right" vertical="center"/>
    </xf>
    <xf numFmtId="166" fontId="3" fillId="26" borderId="0" xfId="243" applyNumberFormat="1" applyFont="1" applyFill="1" applyBorder="1" applyAlignment="1">
      <alignment horizontal="right" vertical="center"/>
    </xf>
    <xf numFmtId="166" fontId="4" fillId="26" borderId="0" xfId="0" applyNumberFormat="1" applyFont="1" applyFill="1" applyBorder="1" applyAlignment="1">
      <alignment horizontal="right" vertical="center"/>
    </xf>
    <xf numFmtId="0" fontId="2" fillId="26" borderId="0" xfId="243" applyFont="1" applyFill="1" applyBorder="1" applyAlignment="1">
      <alignment vertical="center"/>
    </xf>
    <xf numFmtId="0" fontId="0" fillId="26" borderId="0" xfId="0" applyFill="1" applyBorder="1" applyAlignment="1">
      <alignment vertical="center"/>
    </xf>
    <xf numFmtId="0" fontId="117" fillId="26" borderId="0" xfId="0" applyFont="1" applyFill="1" applyBorder="1" applyAlignment="1">
      <alignment vertical="center"/>
    </xf>
    <xf numFmtId="0" fontId="29" fillId="26" borderId="0" xfId="243" applyFill="1" applyBorder="1"/>
    <xf numFmtId="0" fontId="4" fillId="0" borderId="21" xfId="0" applyFont="1" applyBorder="1"/>
    <xf numFmtId="0" fontId="4" fillId="0" borderId="14" xfId="0" applyFont="1" applyBorder="1" applyAlignment="1">
      <alignment vertical="center" wrapText="1"/>
    </xf>
    <xf numFmtId="0" fontId="3" fillId="0" borderId="19" xfId="0" applyFont="1" applyBorder="1" applyAlignment="1">
      <alignment vertical="center" wrapText="1"/>
    </xf>
    <xf numFmtId="0" fontId="4" fillId="0" borderId="21" xfId="0" applyFont="1" applyFill="1" applyBorder="1"/>
    <xf numFmtId="0" fontId="4" fillId="0" borderId="14" xfId="0" applyFont="1" applyFill="1" applyBorder="1" applyAlignment="1">
      <alignment vertical="center" wrapText="1"/>
    </xf>
    <xf numFmtId="0" fontId="3" fillId="0" borderId="14" xfId="0" applyFont="1" applyFill="1" applyBorder="1" applyAlignment="1">
      <alignment vertical="center" wrapText="1"/>
    </xf>
    <xf numFmtId="3" fontId="45" fillId="0" borderId="0" xfId="0" applyNumberFormat="1" applyFont="1" applyBorder="1"/>
    <xf numFmtId="0" fontId="45" fillId="0" borderId="0" xfId="0" applyFont="1" applyBorder="1"/>
    <xf numFmtId="0" fontId="45" fillId="26" borderId="0" xfId="0" applyFont="1" applyFill="1" applyBorder="1"/>
    <xf numFmtId="0" fontId="4" fillId="0" borderId="14" xfId="0" applyFont="1" applyBorder="1"/>
    <xf numFmtId="0" fontId="4" fillId="0" borderId="49" xfId="0" applyFont="1" applyFill="1" applyBorder="1" applyAlignment="1">
      <alignment vertical="center" wrapText="1"/>
    </xf>
    <xf numFmtId="3" fontId="4" fillId="0" borderId="48" xfId="0" applyNumberFormat="1" applyFont="1" applyFill="1" applyBorder="1" applyAlignment="1">
      <alignment horizontal="right" vertical="center" wrapText="1"/>
    </xf>
    <xf numFmtId="0" fontId="32" fillId="77" borderId="0" xfId="243" applyFont="1" applyFill="1" applyBorder="1" applyAlignment="1">
      <alignment horizontal="center" vertical="center"/>
    </xf>
    <xf numFmtId="0" fontId="6" fillId="26" borderId="0" xfId="0" applyFont="1" applyFill="1" applyBorder="1"/>
    <xf numFmtId="3" fontId="0" fillId="26" borderId="0" xfId="0" applyNumberFormat="1" applyFill="1" applyBorder="1"/>
    <xf numFmtId="3" fontId="4" fillId="76" borderId="0" xfId="0" applyNumberFormat="1" applyFont="1" applyFill="1"/>
    <xf numFmtId="3" fontId="3" fillId="76" borderId="0" xfId="0" applyNumberFormat="1" applyFont="1" applyFill="1"/>
    <xf numFmtId="3" fontId="3" fillId="76" borderId="7" xfId="0" applyNumberFormat="1" applyFont="1" applyFill="1" applyBorder="1" applyAlignment="1">
      <alignment horizontal="right" vertical="center" wrapText="1"/>
    </xf>
    <xf numFmtId="3" fontId="4" fillId="76" borderId="0" xfId="0" applyNumberFormat="1" applyFont="1" applyFill="1" applyBorder="1" applyAlignment="1">
      <alignment horizontal="right"/>
    </xf>
    <xf numFmtId="3" fontId="3" fillId="76" borderId="0" xfId="0" applyNumberFormat="1" applyFont="1" applyFill="1" applyBorder="1" applyAlignment="1">
      <alignment horizontal="right" vertical="center" wrapText="1"/>
    </xf>
    <xf numFmtId="3" fontId="0" fillId="76" borderId="0" xfId="0" applyNumberFormat="1" applyFill="1"/>
    <xf numFmtId="0" fontId="0" fillId="0" borderId="0" xfId="0" applyAlignment="1">
      <alignment vertical="top" wrapText="1"/>
    </xf>
    <xf numFmtId="0" fontId="0" fillId="0" borderId="0" xfId="0" quotePrefix="1" applyFill="1" applyAlignment="1">
      <alignment horizontal="right" vertical="center"/>
    </xf>
    <xf numFmtId="0" fontId="2" fillId="0" borderId="0" xfId="0" applyFont="1" applyAlignment="1">
      <alignment vertical="center" wrapText="1"/>
    </xf>
    <xf numFmtId="0" fontId="0" fillId="0" borderId="0" xfId="0" applyFill="1" applyAlignment="1">
      <alignment vertical="top" wrapText="1"/>
    </xf>
    <xf numFmtId="3" fontId="44" fillId="0" borderId="0" xfId="0" applyNumberFormat="1" applyFont="1" applyBorder="1"/>
    <xf numFmtId="0" fontId="36" fillId="0" borderId="0" xfId="0" quotePrefix="1" applyFont="1" applyFill="1" applyBorder="1" applyAlignment="1">
      <alignment horizontal="right" vertical="center"/>
    </xf>
    <xf numFmtId="0" fontId="0" fillId="0" borderId="0" xfId="0" applyFill="1" applyAlignment="1">
      <alignment vertical="top" wrapText="1"/>
    </xf>
    <xf numFmtId="3" fontId="0" fillId="76" borderId="7" xfId="0" applyNumberFormat="1" applyFill="1" applyBorder="1" applyAlignment="1">
      <alignment vertical="top" wrapText="1"/>
    </xf>
    <xf numFmtId="3" fontId="0" fillId="0" borderId="0" xfId="0" applyNumberFormat="1"/>
    <xf numFmtId="0" fontId="2" fillId="0" borderId="0" xfId="0" quotePrefix="1" applyFont="1" applyFill="1" applyAlignment="1">
      <alignment horizontal="right" vertical="center"/>
    </xf>
    <xf numFmtId="0" fontId="48" fillId="28" borderId="0" xfId="0" quotePrefix="1" applyFont="1" applyFill="1" applyBorder="1" applyAlignment="1">
      <alignment horizontal="right" vertical="center"/>
    </xf>
    <xf numFmtId="0" fontId="2" fillId="28" borderId="0" xfId="0" quotePrefix="1" applyFont="1" applyFill="1" applyAlignment="1">
      <alignment horizontal="right"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2" fillId="0" borderId="0" xfId="243" applyFont="1" applyAlignment="1">
      <alignment vertical="center"/>
    </xf>
    <xf numFmtId="0" fontId="2" fillId="0" borderId="0" xfId="0" applyFont="1" applyAlignment="1">
      <alignment vertical="center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21" fillId="26" borderId="0" xfId="0" applyFont="1" applyFill="1" applyBorder="1" applyAlignment="1">
      <alignment vertical="top" wrapText="1"/>
    </xf>
    <xf numFmtId="0" fontId="38" fillId="26" borderId="13" xfId="0" applyFont="1" applyFill="1" applyBorder="1"/>
    <xf numFmtId="170" fontId="11" fillId="26" borderId="0" xfId="0" applyNumberFormat="1" applyFont="1" applyFill="1" applyBorder="1" applyAlignment="1">
      <alignment vertical="center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43" fillId="0" borderId="0" xfId="0" applyFont="1" applyAlignment="1">
      <alignment horizontal="center" vertical="center" wrapText="1"/>
    </xf>
    <xf numFmtId="0" fontId="0" fillId="0" borderId="0" xfId="0" applyAlignment="1">
      <alignment vertical="top" wrapText="1"/>
    </xf>
    <xf numFmtId="0" fontId="44" fillId="0" borderId="0" xfId="0" applyFont="1" applyAlignment="1">
      <alignment horizontal="right"/>
    </xf>
    <xf numFmtId="3" fontId="3" fillId="26" borderId="0" xfId="0" applyNumberFormat="1" applyFont="1" applyFill="1" applyAlignment="1">
      <alignment horizontal="right" vertical="top" wrapText="1"/>
    </xf>
    <xf numFmtId="0" fontId="44" fillId="26" borderId="0" xfId="0" applyFont="1" applyFill="1" applyAlignment="1">
      <alignment horizontal="right"/>
    </xf>
    <xf numFmtId="0" fontId="0" fillId="26" borderId="0" xfId="0" applyFill="1" applyAlignment="1">
      <alignment horizontal="right"/>
    </xf>
    <xf numFmtId="0" fontId="3" fillId="26" borderId="0" xfId="0" applyFont="1" applyFill="1" applyAlignment="1">
      <alignment horizontal="right" vertical="top" wrapText="1"/>
    </xf>
    <xf numFmtId="0" fontId="0" fillId="26" borderId="0" xfId="0" applyFill="1" applyAlignment="1">
      <alignment horizontal="right" vertical="top" wrapText="1"/>
    </xf>
    <xf numFmtId="0" fontId="0" fillId="26" borderId="0" xfId="0" applyFill="1" applyBorder="1" applyAlignment="1">
      <alignment horizontal="right" vertical="top" wrapText="1"/>
    </xf>
    <xf numFmtId="0" fontId="2" fillId="28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6" fillId="0" borderId="0" xfId="0" applyFont="1" applyBorder="1" applyAlignment="1">
      <alignment horizontal="left"/>
    </xf>
    <xf numFmtId="49" fontId="38" fillId="0" borderId="0" xfId="0" applyNumberFormat="1" applyFont="1" applyFill="1" applyBorder="1" applyAlignment="1">
      <alignment vertical="center"/>
    </xf>
    <xf numFmtId="49" fontId="11" fillId="0" borderId="0" xfId="0" applyNumberFormat="1" applyFont="1" applyBorder="1" applyAlignment="1">
      <alignment horizontal="center" vertical="center" wrapText="1"/>
    </xf>
    <xf numFmtId="49" fontId="38" fillId="0" borderId="0" xfId="0" applyNumberFormat="1" applyFont="1" applyBorder="1" applyAlignment="1">
      <alignment horizontal="center" vertical="center" wrapText="1"/>
    </xf>
    <xf numFmtId="49" fontId="38" fillId="0" borderId="0" xfId="0" applyNumberFormat="1" applyFont="1" applyBorder="1" applyAlignment="1">
      <alignment horizontal="center" vertical="center"/>
    </xf>
    <xf numFmtId="49" fontId="11" fillId="0" borderId="0" xfId="0" applyNumberFormat="1" applyFont="1" applyBorder="1" applyAlignment="1">
      <alignment horizontal="center" vertical="center"/>
    </xf>
    <xf numFmtId="49" fontId="11" fillId="27" borderId="0" xfId="0" applyNumberFormat="1" applyFont="1" applyFill="1" applyBorder="1" applyAlignment="1">
      <alignment horizontal="center" vertical="center" wrapText="1"/>
    </xf>
    <xf numFmtId="49" fontId="38" fillId="27" borderId="0" xfId="0" applyNumberFormat="1" applyFont="1" applyFill="1" applyBorder="1" applyAlignment="1">
      <alignment horizontal="center" vertical="center" wrapText="1"/>
    </xf>
    <xf numFmtId="49" fontId="38" fillId="27" borderId="0" xfId="0" applyNumberFormat="1" applyFont="1" applyFill="1" applyBorder="1" applyAlignment="1">
      <alignment horizontal="center" vertical="center"/>
    </xf>
    <xf numFmtId="49" fontId="11" fillId="27" borderId="0" xfId="0" applyNumberFormat="1" applyFont="1" applyFill="1" applyBorder="1" applyAlignment="1">
      <alignment horizontal="center" vertical="center"/>
    </xf>
    <xf numFmtId="49" fontId="47" fillId="0" borderId="0" xfId="0" applyNumberFormat="1" applyFont="1" applyFill="1" applyBorder="1" applyAlignment="1">
      <alignment horizontal="center" vertical="center"/>
    </xf>
    <xf numFmtId="170" fontId="2" fillId="26" borderId="0" xfId="0" applyNumberFormat="1" applyFont="1" applyFill="1" applyBorder="1" applyAlignment="1">
      <alignment horizontal="center" vertical="center"/>
    </xf>
    <xf numFmtId="0" fontId="47" fillId="0" borderId="0" xfId="0" applyFont="1" applyBorder="1" applyAlignment="1">
      <alignment horizontal="center" vertical="center" wrapText="1"/>
    </xf>
    <xf numFmtId="170" fontId="2" fillId="26" borderId="0" xfId="0" quotePrefix="1" applyNumberFormat="1" applyFont="1" applyFill="1" applyBorder="1" applyAlignment="1">
      <alignment horizontal="center" vertical="center"/>
    </xf>
    <xf numFmtId="49" fontId="47" fillId="0" borderId="0" xfId="0" applyNumberFormat="1" applyFont="1" applyBorder="1" applyAlignment="1">
      <alignment horizontal="center" vertical="center"/>
    </xf>
    <xf numFmtId="49" fontId="46" fillId="0" borderId="0" xfId="0" applyNumberFormat="1" applyFont="1" applyBorder="1" applyAlignment="1">
      <alignment horizontal="center" vertical="center"/>
    </xf>
    <xf numFmtId="49" fontId="38" fillId="0" borderId="0" xfId="0" applyNumberFormat="1" applyFont="1" applyFill="1" applyBorder="1" applyAlignment="1">
      <alignment horizontal="center" vertical="center"/>
    </xf>
    <xf numFmtId="0" fontId="38" fillId="27" borderId="0" xfId="0" applyFont="1" applyFill="1" applyBorder="1" applyAlignment="1">
      <alignment horizontal="center" vertical="center" wrapText="1"/>
    </xf>
    <xf numFmtId="0" fontId="38" fillId="0" borderId="0" xfId="0" applyFont="1" applyBorder="1" applyAlignment="1">
      <alignment horizontal="center" vertical="center" wrapText="1"/>
    </xf>
    <xf numFmtId="170" fontId="2" fillId="0" borderId="0" xfId="0" applyNumberFormat="1" applyFont="1" applyFill="1" applyBorder="1" applyAlignment="1">
      <alignment horizontal="center" vertical="center"/>
    </xf>
    <xf numFmtId="170" fontId="2" fillId="27" borderId="0" xfId="0" applyNumberFormat="1" applyFont="1" applyFill="1" applyBorder="1" applyAlignment="1">
      <alignment horizontal="center" vertical="center"/>
    </xf>
    <xf numFmtId="170" fontId="39" fillId="27" borderId="0" xfId="0" applyNumberFormat="1" applyFont="1" applyFill="1" applyBorder="1" applyAlignment="1">
      <alignment horizontal="center" vertical="center"/>
    </xf>
    <xf numFmtId="0" fontId="27" fillId="26" borderId="0" xfId="246" applyFont="1" applyFill="1" applyAlignment="1">
      <alignment horizontal="center" vertical="top" wrapText="1"/>
    </xf>
    <xf numFmtId="0" fontId="27" fillId="27" borderId="0" xfId="246" applyFont="1" applyFill="1" applyBorder="1" applyAlignment="1">
      <alignment horizontal="center" vertical="top" wrapText="1"/>
    </xf>
    <xf numFmtId="0" fontId="27" fillId="27" borderId="0" xfId="246" applyFont="1" applyFill="1" applyAlignment="1">
      <alignment horizontal="center" vertical="top" wrapText="1"/>
    </xf>
    <xf numFmtId="170" fontId="4" fillId="26" borderId="0" xfId="246" applyNumberFormat="1" applyFont="1" applyFill="1" applyBorder="1" applyAlignment="1">
      <alignment horizontal="center" vertical="center"/>
    </xf>
    <xf numFmtId="170" fontId="39" fillId="26" borderId="0" xfId="246" applyNumberFormat="1" applyFont="1" applyFill="1" applyBorder="1" applyAlignment="1">
      <alignment horizontal="center" vertical="center"/>
    </xf>
    <xf numFmtId="49" fontId="38" fillId="0" borderId="16" xfId="0" applyNumberFormat="1" applyFont="1" applyFill="1" applyBorder="1" applyAlignment="1">
      <alignment vertical="center" wrapText="1"/>
    </xf>
    <xf numFmtId="0" fontId="47" fillId="27" borderId="0" xfId="0" applyFont="1" applyFill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11" fillId="27" borderId="0" xfId="0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1" fillId="0" borderId="16" xfId="0" applyFont="1" applyBorder="1" applyAlignment="1">
      <alignment vertical="center" wrapText="1"/>
    </xf>
    <xf numFmtId="49" fontId="38" fillId="0" borderId="16" xfId="0" applyNumberFormat="1" applyFont="1" applyBorder="1" applyAlignment="1">
      <alignment horizontal="left" vertical="center" inden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2" fillId="26" borderId="0" xfId="0" applyFont="1" applyFill="1" applyAlignment="1">
      <alignment horizontal="center" vertical="center" wrapText="1"/>
    </xf>
    <xf numFmtId="0" fontId="36" fillId="26" borderId="0" xfId="0" quotePrefix="1" applyFont="1" applyFill="1" applyBorder="1" applyAlignment="1">
      <alignment horizontal="right" vertical="center"/>
    </xf>
    <xf numFmtId="0" fontId="2" fillId="26" borderId="0" xfId="0" quotePrefix="1" applyFont="1" applyFill="1" applyBorder="1" applyAlignment="1">
      <alignment horizontal="right" vertical="center"/>
    </xf>
    <xf numFmtId="3" fontId="0" fillId="0" borderId="7" xfId="0" applyNumberFormat="1" applyFill="1" applyBorder="1" applyAlignment="1">
      <alignment vertical="top" wrapText="1"/>
    </xf>
    <xf numFmtId="1" fontId="11" fillId="0" borderId="0" xfId="0" applyNumberFormat="1" applyFont="1" applyBorder="1" applyAlignment="1">
      <alignment horizontal="center" vertical="center" wrapText="1"/>
    </xf>
    <xf numFmtId="1" fontId="38" fillId="0" borderId="0" xfId="0" applyNumberFormat="1" applyFont="1" applyBorder="1" applyAlignment="1">
      <alignment horizontal="center" vertical="center" wrapText="1"/>
    </xf>
    <xf numFmtId="1" fontId="11" fillId="0" borderId="0" xfId="0" applyNumberFormat="1" applyFont="1" applyBorder="1" applyAlignment="1">
      <alignment horizontal="center" vertical="center"/>
    </xf>
    <xf numFmtId="1" fontId="47" fillId="0" borderId="0" xfId="0" applyNumberFormat="1" applyFont="1" applyBorder="1" applyAlignment="1">
      <alignment horizontal="center" vertical="center"/>
    </xf>
    <xf numFmtId="0" fontId="38" fillId="0" borderId="0" xfId="0" applyNumberFormat="1" applyFont="1" applyBorder="1" applyAlignment="1">
      <alignment horizontal="center" vertical="center"/>
    </xf>
    <xf numFmtId="0" fontId="11" fillId="0" borderId="0" xfId="0" applyNumberFormat="1" applyFont="1" applyBorder="1" applyAlignment="1">
      <alignment horizontal="center" vertical="center" wrapText="1"/>
    </xf>
    <xf numFmtId="0" fontId="38" fillId="0" borderId="0" xfId="0" applyNumberFormat="1" applyFont="1" applyBorder="1" applyAlignment="1">
      <alignment horizontal="center" vertical="center" wrapText="1"/>
    </xf>
    <xf numFmtId="0" fontId="11" fillId="0" borderId="0" xfId="0" applyNumberFormat="1" applyFont="1" applyBorder="1" applyAlignment="1">
      <alignment horizontal="center" vertical="center"/>
    </xf>
    <xf numFmtId="0" fontId="38" fillId="0" borderId="0" xfId="0" applyNumberFormat="1" applyFont="1" applyFill="1" applyBorder="1" applyAlignment="1">
      <alignment horizontal="center" vertical="center"/>
    </xf>
    <xf numFmtId="0" fontId="38" fillId="27" borderId="0" xfId="0" applyNumberFormat="1" applyFont="1" applyFill="1" applyBorder="1" applyAlignment="1">
      <alignment horizontal="center" vertical="center" wrapText="1"/>
    </xf>
    <xf numFmtId="0" fontId="11" fillId="27" borderId="0" xfId="0" applyNumberFormat="1" applyFont="1" applyFill="1" applyBorder="1" applyAlignment="1">
      <alignment horizontal="center" vertical="center"/>
    </xf>
    <xf numFmtId="0" fontId="38" fillId="27" borderId="0" xfId="0" applyNumberFormat="1" applyFont="1" applyFill="1" applyBorder="1" applyAlignment="1">
      <alignment horizontal="center" vertical="center"/>
    </xf>
    <xf numFmtId="49" fontId="38" fillId="26" borderId="16" xfId="0" applyNumberFormat="1" applyFont="1" applyFill="1" applyBorder="1" applyAlignment="1">
      <alignment vertical="center" wrapText="1"/>
    </xf>
    <xf numFmtId="0" fontId="38" fillId="26" borderId="0" xfId="0" applyNumberFormat="1" applyFont="1" applyFill="1" applyBorder="1" applyAlignment="1">
      <alignment horizontal="center"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3" fontId="2" fillId="76" borderId="0" xfId="0" quotePrefix="1" applyNumberFormat="1" applyFont="1" applyFill="1" applyBorder="1" applyAlignment="1">
      <alignment horizontal="right" vertical="center" wrapText="1"/>
    </xf>
    <xf numFmtId="0" fontId="4" fillId="76" borderId="48" xfId="0" applyFont="1" applyFill="1" applyBorder="1" applyAlignment="1">
      <alignment horizontal="right" vertical="center" wrapText="1"/>
    </xf>
    <xf numFmtId="3" fontId="3" fillId="76" borderId="7" xfId="0" applyNumberFormat="1" applyFont="1" applyFill="1" applyBorder="1"/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4" fontId="2" fillId="76" borderId="0" xfId="0" applyNumberFormat="1" applyFont="1" applyFill="1" applyBorder="1" applyAlignment="1">
      <alignment horizontal="right" vertical="center" wrapText="1"/>
    </xf>
    <xf numFmtId="4" fontId="2" fillId="0" borderId="0" xfId="0" applyNumberFormat="1" applyFont="1" applyFill="1" applyBorder="1" applyAlignment="1">
      <alignment horizontal="right" vertical="center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3" fontId="2" fillId="76" borderId="0" xfId="0" quotePrefix="1" applyNumberFormat="1" applyFont="1" applyFill="1" applyAlignment="1">
      <alignment horizontal="right" vertical="top" wrapText="1"/>
    </xf>
    <xf numFmtId="3" fontId="11" fillId="0" borderId="0" xfId="0" applyNumberFormat="1" applyFont="1" applyBorder="1" applyAlignment="1">
      <alignment horizontal="center" vertical="center" wrapText="1"/>
    </xf>
    <xf numFmtId="3" fontId="38" fillId="0" borderId="0" xfId="0" applyNumberFormat="1" applyFont="1" applyBorder="1" applyAlignment="1">
      <alignment horizontal="center" vertical="center"/>
    </xf>
    <xf numFmtId="3" fontId="11" fillId="0" borderId="0" xfId="0" applyNumberFormat="1" applyFont="1" applyBorder="1" applyAlignment="1">
      <alignment horizontal="center" vertical="center"/>
    </xf>
    <xf numFmtId="3" fontId="38" fillId="0" borderId="0" xfId="0" applyNumberFormat="1" applyFont="1" applyFill="1" applyBorder="1" applyAlignment="1">
      <alignment horizontal="center" vertical="center"/>
    </xf>
    <xf numFmtId="49" fontId="38" fillId="26" borderId="16" xfId="0" applyNumberFormat="1" applyFont="1" applyFill="1" applyBorder="1" applyAlignment="1">
      <alignment vertical="center"/>
    </xf>
    <xf numFmtId="3" fontId="2" fillId="26" borderId="0" xfId="0" quotePrefix="1" applyNumberFormat="1" applyFont="1" applyFill="1" applyBorder="1" applyAlignment="1">
      <alignment horizontal="right" vertical="center" wrapText="1"/>
    </xf>
    <xf numFmtId="3" fontId="2" fillId="26" borderId="0" xfId="0" quotePrefix="1" applyNumberFormat="1" applyFont="1" applyFill="1" applyAlignment="1">
      <alignment horizontal="right" vertical="top" wrapText="1"/>
    </xf>
    <xf numFmtId="4" fontId="2" fillId="26" borderId="0" xfId="0" applyNumberFormat="1" applyFont="1" applyFill="1" applyBorder="1" applyAlignment="1">
      <alignment horizontal="right" vertical="center" wrapText="1"/>
    </xf>
    <xf numFmtId="0" fontId="11" fillId="0" borderId="0" xfId="0" quotePrefix="1" applyNumberFormat="1" applyFont="1" applyBorder="1" applyAlignment="1">
      <alignment horizontal="center" vertical="center"/>
    </xf>
    <xf numFmtId="3" fontId="11" fillId="0" borderId="0" xfId="0" quotePrefix="1" applyNumberFormat="1" applyFont="1" applyBorder="1" applyAlignment="1">
      <alignment horizontal="center" vertical="center"/>
    </xf>
    <xf numFmtId="0" fontId="38" fillId="26" borderId="0" xfId="0" quotePrefix="1" applyNumberFormat="1" applyFont="1" applyFill="1" applyBorder="1" applyAlignment="1">
      <alignment horizontal="center" vertical="center"/>
    </xf>
    <xf numFmtId="0" fontId="36" fillId="0" borderId="14" xfId="0" applyFont="1" applyBorder="1" applyAlignment="1">
      <alignment vertical="center"/>
    </xf>
    <xf numFmtId="0" fontId="36" fillId="0" borderId="0" xfId="243" applyFont="1"/>
    <xf numFmtId="0" fontId="44" fillId="0" borderId="0" xfId="0" quotePrefix="1" applyFont="1" applyBorder="1" applyAlignment="1">
      <alignment horizontal="left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49" fontId="11" fillId="0" borderId="0" xfId="0" quotePrefix="1" applyNumberFormat="1" applyFont="1" applyBorder="1" applyAlignment="1">
      <alignment horizontal="center" vertical="center"/>
    </xf>
    <xf numFmtId="1" fontId="38" fillId="0" borderId="0" xfId="0" applyNumberFormat="1" applyFont="1" applyBorder="1" applyAlignment="1">
      <alignment horizontal="center" vertical="center"/>
    </xf>
    <xf numFmtId="1" fontId="11" fillId="0" borderId="0" xfId="0" quotePrefix="1" applyNumberFormat="1" applyFont="1" applyBorder="1" applyAlignment="1">
      <alignment horizontal="center" vertical="center"/>
    </xf>
    <xf numFmtId="0" fontId="11" fillId="0" borderId="0" xfId="0" quotePrefix="1" applyFont="1" applyBorder="1" applyAlignment="1">
      <alignment horizontal="center" vertical="center" wrapText="1"/>
    </xf>
    <xf numFmtId="49" fontId="38" fillId="0" borderId="0" xfId="0" quotePrefix="1" applyNumberFormat="1" applyFont="1" applyBorder="1" applyAlignment="1">
      <alignment horizontal="center" vertical="center"/>
    </xf>
    <xf numFmtId="49" fontId="38" fillId="27" borderId="0" xfId="0" quotePrefix="1" applyNumberFormat="1" applyFont="1" applyFill="1" applyBorder="1" applyAlignment="1">
      <alignment horizontal="center" vertical="center"/>
    </xf>
    <xf numFmtId="1" fontId="11" fillId="27" borderId="0" xfId="0" applyNumberFormat="1" applyFont="1" applyFill="1" applyBorder="1" applyAlignment="1">
      <alignment horizontal="center" vertical="center" wrapText="1"/>
    </xf>
    <xf numFmtId="1" fontId="11" fillId="27" borderId="0" xfId="0" quotePrefix="1" applyNumberFormat="1" applyFont="1" applyFill="1" applyBorder="1" applyAlignment="1">
      <alignment horizontal="center" vertical="center" wrapText="1"/>
    </xf>
    <xf numFmtId="1" fontId="38" fillId="27" borderId="0" xfId="0" applyNumberFormat="1" applyFont="1" applyFill="1" applyBorder="1" applyAlignment="1">
      <alignment horizontal="center" vertical="center" wrapText="1"/>
    </xf>
    <xf numFmtId="166" fontId="2" fillId="28" borderId="0" xfId="243" applyNumberFormat="1" applyFont="1" applyFill="1" applyAlignment="1">
      <alignment horizontal="right" vertical="center"/>
    </xf>
    <xf numFmtId="0" fontId="36" fillId="28" borderId="0" xfId="0" quotePrefix="1" applyFont="1" applyFill="1" applyBorder="1" applyAlignment="1">
      <alignment horizontal="right"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43" fillId="0" borderId="0" xfId="0" applyFont="1" applyAlignment="1">
      <alignment horizontal="center" vertical="center" wrapText="1"/>
    </xf>
    <xf numFmtId="0" fontId="0" fillId="0" borderId="0" xfId="0" applyAlignment="1">
      <alignment vertical="top" wrapText="1"/>
    </xf>
    <xf numFmtId="0" fontId="18" fillId="0" borderId="16" xfId="0" applyFont="1" applyFill="1" applyBorder="1" applyAlignment="1">
      <alignment vertical="top" wrapText="1"/>
    </xf>
    <xf numFmtId="0" fontId="18" fillId="0" borderId="0" xfId="0" applyFont="1" applyFill="1" applyBorder="1" applyAlignment="1">
      <alignment vertical="top" wrapText="1"/>
    </xf>
    <xf numFmtId="0" fontId="8" fillId="0" borderId="0" xfId="0" applyFont="1" applyBorder="1" applyAlignment="1">
      <alignment vertical="center" wrapText="1"/>
    </xf>
    <xf numFmtId="49" fontId="11" fillId="26" borderId="16" xfId="0" applyNumberFormat="1" applyFont="1" applyFill="1" applyBorder="1" applyAlignment="1">
      <alignment vertical="center" wrapText="1"/>
    </xf>
    <xf numFmtId="1" fontId="11" fillId="26" borderId="0" xfId="0" applyNumberFormat="1" applyFont="1" applyFill="1" applyBorder="1" applyAlignment="1">
      <alignment horizontal="center" vertical="center" wrapText="1"/>
    </xf>
    <xf numFmtId="3" fontId="11" fillId="26" borderId="0" xfId="0" applyNumberFormat="1" applyFont="1" applyFill="1" applyBorder="1" applyAlignment="1">
      <alignment horizontal="center" vertical="center" wrapText="1"/>
    </xf>
    <xf numFmtId="49" fontId="11" fillId="26" borderId="0" xfId="0" applyNumberFormat="1" applyFont="1" applyFill="1" applyBorder="1" applyAlignment="1">
      <alignment horizontal="center" vertical="center" wrapText="1"/>
    </xf>
    <xf numFmtId="0" fontId="11" fillId="26" borderId="0" xfId="0" applyNumberFormat="1" applyFont="1" applyFill="1" applyBorder="1" applyAlignment="1">
      <alignment horizontal="center" vertical="center" wrapText="1"/>
    </xf>
    <xf numFmtId="1" fontId="38" fillId="26" borderId="0" xfId="0" applyNumberFormat="1" applyFont="1" applyFill="1" applyBorder="1" applyAlignment="1">
      <alignment horizontal="center" vertical="center" wrapText="1"/>
    </xf>
    <xf numFmtId="0" fontId="38" fillId="26" borderId="0" xfId="0" applyNumberFormat="1" applyFont="1" applyFill="1" applyBorder="1" applyAlignment="1">
      <alignment horizontal="center" vertical="center" wrapText="1"/>
    </xf>
    <xf numFmtId="49" fontId="38" fillId="26" borderId="0" xfId="0" applyNumberFormat="1" applyFont="1" applyFill="1" applyBorder="1" applyAlignment="1">
      <alignment horizontal="center" vertical="center" wrapText="1"/>
    </xf>
    <xf numFmtId="1" fontId="38" fillId="26" borderId="0" xfId="0" applyNumberFormat="1" applyFont="1" applyFill="1" applyBorder="1" applyAlignment="1">
      <alignment horizontal="center" vertical="center"/>
    </xf>
    <xf numFmtId="3" fontId="38" fillId="26" borderId="0" xfId="0" applyNumberFormat="1" applyFont="1" applyFill="1" applyBorder="1" applyAlignment="1">
      <alignment horizontal="center" vertical="center"/>
    </xf>
    <xf numFmtId="49" fontId="38" fillId="26" borderId="0" xfId="0" applyNumberFormat="1" applyFont="1" applyFill="1" applyBorder="1" applyAlignment="1">
      <alignment horizontal="center" vertical="center"/>
    </xf>
    <xf numFmtId="49" fontId="11" fillId="26" borderId="16" xfId="0" applyNumberFormat="1" applyFont="1" applyFill="1" applyBorder="1" applyAlignment="1">
      <alignment vertical="center"/>
    </xf>
    <xf numFmtId="1" fontId="11" fillId="26" borderId="0" xfId="0" applyNumberFormat="1" applyFont="1" applyFill="1" applyBorder="1" applyAlignment="1">
      <alignment horizontal="center" vertical="center"/>
    </xf>
    <xf numFmtId="3" fontId="11" fillId="26" borderId="0" xfId="0" applyNumberFormat="1" applyFont="1" applyFill="1" applyBorder="1" applyAlignment="1">
      <alignment horizontal="center" vertical="center"/>
    </xf>
    <xf numFmtId="49" fontId="11" fillId="26" borderId="0" xfId="0" applyNumberFormat="1" applyFont="1" applyFill="1" applyBorder="1" applyAlignment="1">
      <alignment horizontal="center" vertical="center"/>
    </xf>
    <xf numFmtId="0" fontId="11" fillId="26" borderId="0" xfId="0" applyNumberFormat="1" applyFont="1" applyFill="1" applyBorder="1" applyAlignment="1">
      <alignment horizontal="center" vertical="center"/>
    </xf>
    <xf numFmtId="1" fontId="11" fillId="26" borderId="0" xfId="0" quotePrefix="1" applyNumberFormat="1" applyFont="1" applyFill="1" applyBorder="1" applyAlignment="1">
      <alignment horizontal="center" vertical="center" wrapText="1"/>
    </xf>
    <xf numFmtId="1" fontId="11" fillId="26" borderId="0" xfId="0" quotePrefix="1" applyNumberFormat="1" applyFont="1" applyFill="1" applyBorder="1" applyAlignment="1">
      <alignment horizontal="center" vertical="center"/>
    </xf>
    <xf numFmtId="0" fontId="11" fillId="26" borderId="0" xfId="0" quotePrefix="1" applyNumberFormat="1" applyFont="1" applyFill="1" applyBorder="1" applyAlignment="1">
      <alignment horizontal="center" vertical="center"/>
    </xf>
    <xf numFmtId="0" fontId="38" fillId="26" borderId="16" xfId="0" applyFont="1" applyFill="1" applyBorder="1" applyAlignment="1">
      <alignment vertical="center"/>
    </xf>
    <xf numFmtId="0" fontId="47" fillId="26" borderId="0" xfId="0" applyFont="1" applyFill="1" applyBorder="1" applyAlignment="1">
      <alignment horizontal="center" vertical="center"/>
    </xf>
    <xf numFmtId="1" fontId="47" fillId="26" borderId="0" xfId="0" applyNumberFormat="1" applyFont="1" applyFill="1" applyBorder="1" applyAlignment="1">
      <alignment horizontal="center" vertical="center"/>
    </xf>
    <xf numFmtId="49" fontId="11" fillId="26" borderId="0" xfId="0" quotePrefix="1" applyNumberFormat="1" applyFont="1" applyFill="1" applyBorder="1" applyAlignment="1">
      <alignment horizontal="center" vertical="center"/>
    </xf>
    <xf numFmtId="3" fontId="11" fillId="26" borderId="0" xfId="0" quotePrefix="1" applyNumberFormat="1" applyFont="1" applyFill="1" applyBorder="1" applyAlignment="1">
      <alignment horizontal="center" vertical="center"/>
    </xf>
    <xf numFmtId="0" fontId="4" fillId="26" borderId="0" xfId="0" applyFont="1" applyFill="1" applyAlignment="1">
      <alignment vertical="top" wrapText="1"/>
    </xf>
    <xf numFmtId="0" fontId="27" fillId="26" borderId="0" xfId="0" applyFont="1" applyFill="1" applyBorder="1" applyAlignment="1">
      <alignment horizontal="center" vertical="top" wrapText="1"/>
    </xf>
    <xf numFmtId="1" fontId="0" fillId="26" borderId="0" xfId="0" applyNumberFormat="1" applyFill="1" applyAlignment="1">
      <alignment horizontal="center" vertical="top" wrapText="1"/>
    </xf>
    <xf numFmtId="3" fontId="0" fillId="26" borderId="0" xfId="0" applyNumberFormat="1" applyFill="1" applyAlignment="1">
      <alignment horizontal="center" vertical="top" wrapText="1"/>
    </xf>
    <xf numFmtId="0" fontId="2" fillId="26" borderId="0" xfId="246" applyFill="1" applyAlignment="1">
      <alignment horizontal="center" vertical="top" wrapText="1"/>
    </xf>
    <xf numFmtId="170" fontId="2" fillId="26" borderId="0" xfId="246" applyNumberFormat="1" applyFont="1" applyFill="1" applyBorder="1" applyAlignment="1">
      <alignment horizontal="center" vertical="center"/>
    </xf>
    <xf numFmtId="0" fontId="2" fillId="26" borderId="0" xfId="0" quotePrefix="1" applyFont="1" applyFill="1" applyAlignment="1">
      <alignment horizontal="center" vertical="center" wrapText="1"/>
    </xf>
    <xf numFmtId="0" fontId="0" fillId="27" borderId="0" xfId="0" applyFill="1" applyAlignment="1">
      <alignment vertical="top" wrapText="1"/>
    </xf>
    <xf numFmtId="1" fontId="0" fillId="27" borderId="0" xfId="0" applyNumberFormat="1" applyFill="1" applyAlignment="1">
      <alignment horizontal="center" vertical="top" wrapText="1"/>
    </xf>
    <xf numFmtId="0" fontId="0" fillId="27" borderId="0" xfId="0" applyFill="1" applyAlignment="1">
      <alignment horizontal="center" vertical="top" wrapText="1"/>
    </xf>
    <xf numFmtId="0" fontId="2" fillId="27" borderId="0" xfId="0" applyFont="1" applyFill="1" applyAlignment="1">
      <alignment vertical="top" wrapText="1"/>
    </xf>
    <xf numFmtId="0" fontId="2" fillId="0" borderId="13" xfId="0" applyFont="1" applyBorder="1" applyAlignment="1">
      <alignment vertical="center" wrapText="1"/>
    </xf>
    <xf numFmtId="3" fontId="4" fillId="8" borderId="0" xfId="0" applyNumberFormat="1" applyFont="1" applyFill="1" applyBorder="1" applyAlignment="1">
      <alignment horizontal="center"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43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top" wrapText="1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4" fillId="26" borderId="0" xfId="0" applyFont="1" applyFill="1"/>
    <xf numFmtId="0" fontId="119" fillId="26" borderId="0" xfId="0" applyFont="1" applyFill="1"/>
    <xf numFmtId="0" fontId="120" fillId="26" borderId="0" xfId="1503" applyFill="1"/>
    <xf numFmtId="0" fontId="2" fillId="26" borderId="0" xfId="0" applyFont="1" applyFill="1" applyAlignment="1">
      <alignment horizontal="center"/>
    </xf>
    <xf numFmtId="0" fontId="4" fillId="26" borderId="0" xfId="0" applyFont="1" applyFill="1" applyAlignment="1">
      <alignment horizontal="center"/>
    </xf>
    <xf numFmtId="0" fontId="121" fillId="0" borderId="0" xfId="1503" quotePrefix="1" applyFont="1" applyAlignment="1">
      <alignment vertical="top" wrapText="1"/>
    </xf>
    <xf numFmtId="0" fontId="0" fillId="26" borderId="0" xfId="0" applyFill="1" applyAlignment="1">
      <alignment horizontal="center"/>
    </xf>
    <xf numFmtId="0" fontId="2" fillId="26" borderId="0" xfId="0" quotePrefix="1" applyFont="1" applyFill="1"/>
    <xf numFmtId="0" fontId="2" fillId="26" borderId="0" xfId="0" applyFont="1" applyFill="1" applyAlignment="1">
      <alignment horizontal="center" vertical="center"/>
    </xf>
    <xf numFmtId="0" fontId="120" fillId="26" borderId="0" xfId="1503" quotePrefix="1" applyFill="1" applyAlignment="1">
      <alignment vertical="center"/>
    </xf>
    <xf numFmtId="0" fontId="120" fillId="26" borderId="0" xfId="1503" applyFill="1" applyAlignment="1">
      <alignment vertical="center"/>
    </xf>
    <xf numFmtId="0" fontId="120" fillId="0" borderId="0" xfId="1503" applyAlignment="1">
      <alignment vertical="top" wrapText="1"/>
    </xf>
    <xf numFmtId="0" fontId="120" fillId="0" borderId="0" xfId="1503"/>
    <xf numFmtId="3" fontId="4" fillId="26" borderId="0" xfId="0" quotePrefix="1" applyNumberFormat="1" applyFont="1" applyFill="1" applyAlignment="1">
      <alignment horizontal="center"/>
    </xf>
    <xf numFmtId="3" fontId="4" fillId="26" borderId="0" xfId="0" applyNumberFormat="1" applyFont="1" applyFill="1" applyAlignment="1">
      <alignment horizontal="center"/>
    </xf>
    <xf numFmtId="3" fontId="3" fillId="26" borderId="0" xfId="0" applyNumberFormat="1" applyFont="1" applyFill="1" applyAlignment="1">
      <alignment horizontal="center"/>
    </xf>
    <xf numFmtId="3" fontId="3" fillId="26" borderId="0" xfId="0" applyNumberFormat="1" applyFont="1" applyFill="1" applyAlignment="1">
      <alignment horizontal="center" vertical="center" wrapText="1"/>
    </xf>
    <xf numFmtId="3" fontId="3" fillId="26" borderId="7" xfId="0" applyNumberFormat="1" applyFont="1" applyFill="1" applyBorder="1" applyAlignment="1">
      <alignment horizontal="center" vertical="center" wrapText="1"/>
    </xf>
    <xf numFmtId="0" fontId="4" fillId="26" borderId="48" xfId="0" applyFont="1" applyFill="1" applyBorder="1" applyAlignment="1">
      <alignment horizontal="center" vertical="center" wrapText="1"/>
    </xf>
    <xf numFmtId="0" fontId="0" fillId="26" borderId="0" xfId="0" applyFill="1" applyAlignment="1">
      <alignment horizontal="center" vertical="center"/>
    </xf>
    <xf numFmtId="0" fontId="36" fillId="0" borderId="0" xfId="0" applyFont="1" applyFill="1" applyAlignment="1">
      <alignment vertical="center"/>
    </xf>
    <xf numFmtId="3" fontId="36" fillId="0" borderId="0" xfId="0" applyNumberFormat="1" applyFont="1" applyFill="1" applyAlignment="1">
      <alignment vertical="center"/>
    </xf>
    <xf numFmtId="0" fontId="36" fillId="28" borderId="0" xfId="0" applyFont="1" applyFill="1" applyAlignment="1">
      <alignment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41" fillId="0" borderId="0" xfId="0" applyFont="1" applyFill="1" applyBorder="1" applyAlignment="1">
      <alignment horizontal="right" vertical="center" wrapText="1"/>
    </xf>
    <xf numFmtId="49" fontId="11" fillId="26" borderId="0" xfId="0" applyNumberFormat="1" applyFont="1" applyFill="1" applyBorder="1" applyAlignment="1">
      <alignment vertical="center" wrapText="1"/>
    </xf>
    <xf numFmtId="49" fontId="38" fillId="26" borderId="0" xfId="0" applyNumberFormat="1" applyFont="1" applyFill="1" applyBorder="1" applyAlignment="1">
      <alignment vertical="center" wrapText="1"/>
    </xf>
    <xf numFmtId="49" fontId="38" fillId="26" borderId="0" xfId="0" applyNumberFormat="1" applyFont="1" applyFill="1" applyBorder="1" applyAlignment="1">
      <alignment vertical="center"/>
    </xf>
    <xf numFmtId="49" fontId="11" fillId="26" borderId="0" xfId="0" applyNumberFormat="1" applyFont="1" applyFill="1" applyBorder="1" applyAlignment="1">
      <alignment vertical="center"/>
    </xf>
    <xf numFmtId="0" fontId="38" fillId="26" borderId="0" xfId="0" applyFont="1" applyFill="1" applyBorder="1" applyAlignment="1">
      <alignment vertical="center"/>
    </xf>
    <xf numFmtId="0" fontId="117" fillId="0" borderId="0" xfId="243" applyFont="1" applyAlignment="1">
      <alignment horizontal="left" indent="2"/>
    </xf>
    <xf numFmtId="0" fontId="6" fillId="26" borderId="0" xfId="0" applyFont="1" applyFill="1"/>
    <xf numFmtId="0" fontId="45" fillId="26" borderId="0" xfId="0" applyFont="1" applyFill="1"/>
    <xf numFmtId="3" fontId="45" fillId="26" borderId="0" xfId="0" applyNumberFormat="1" applyFont="1" applyFill="1" applyBorder="1"/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vertical="top" wrapText="1"/>
    </xf>
    <xf numFmtId="0" fontId="37" fillId="26" borderId="13" xfId="0" applyFont="1" applyFill="1" applyBorder="1" applyAlignment="1">
      <alignment horizontal="left" wrapText="1"/>
    </xf>
    <xf numFmtId="0" fontId="11" fillId="26" borderId="0" xfId="0" applyFont="1" applyFill="1" applyBorder="1" applyAlignment="1">
      <alignment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vertical="top" wrapText="1"/>
    </xf>
    <xf numFmtId="3" fontId="44" fillId="26" borderId="0" xfId="0" applyNumberFormat="1" applyFont="1" applyFill="1" applyBorder="1"/>
    <xf numFmtId="1" fontId="0" fillId="27" borderId="0" xfId="0" applyNumberFormat="1" applyFill="1" applyAlignment="1">
      <alignment vertical="top" wrapText="1"/>
    </xf>
    <xf numFmtId="0" fontId="38" fillId="26" borderId="0" xfId="0" applyFont="1" applyFill="1" applyBorder="1" applyAlignment="1">
      <alignment horizontal="center" vertical="center"/>
    </xf>
    <xf numFmtId="0" fontId="4" fillId="26" borderId="0" xfId="0" applyFont="1" applyFill="1" applyAlignment="1">
      <alignment horizontal="center"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166" fontId="4" fillId="0" borderId="0" xfId="0" applyNumberFormat="1" applyFont="1" applyFill="1" applyBorder="1" applyAlignment="1">
      <alignment horizontal="right" vertical="center"/>
    </xf>
    <xf numFmtId="0" fontId="4" fillId="0" borderId="0" xfId="0" applyFont="1" applyFill="1" applyBorder="1" applyAlignment="1">
      <alignment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3" fontId="38" fillId="26" borderId="0" xfId="0" applyNumberFormat="1" applyFont="1" applyFill="1" applyBorder="1" applyAlignment="1">
      <alignment horizontal="center" vertical="center" wrapText="1"/>
    </xf>
    <xf numFmtId="3" fontId="11" fillId="26" borderId="0" xfId="0" applyNumberFormat="1" applyFont="1" applyFill="1" applyBorder="1" applyAlignment="1">
      <alignment vertical="center"/>
    </xf>
    <xf numFmtId="3" fontId="4" fillId="26" borderId="0" xfId="0" applyNumberFormat="1" applyFont="1" applyFill="1" applyAlignment="1">
      <alignment horizontal="center" vertical="top" wrapText="1"/>
    </xf>
    <xf numFmtId="1" fontId="11" fillId="81" borderId="0" xfId="0" applyNumberFormat="1" applyFont="1" applyFill="1" applyBorder="1" applyAlignment="1">
      <alignment horizontal="center" vertical="center" wrapText="1"/>
    </xf>
    <xf numFmtId="3" fontId="38" fillId="81" borderId="0" xfId="0" applyNumberFormat="1" applyFont="1" applyFill="1" applyBorder="1" applyAlignment="1">
      <alignment horizontal="center" vertical="center" wrapText="1"/>
    </xf>
    <xf numFmtId="3" fontId="38" fillId="81" borderId="0" xfId="0" applyNumberFormat="1" applyFont="1" applyFill="1" applyBorder="1" applyAlignment="1">
      <alignment horizontal="center" vertical="center"/>
    </xf>
    <xf numFmtId="3" fontId="11" fillId="81" borderId="0" xfId="0" applyNumberFormat="1" applyFont="1" applyFill="1" applyBorder="1" applyAlignment="1">
      <alignment horizontal="center" vertical="center"/>
    </xf>
    <xf numFmtId="3" fontId="11" fillId="81" borderId="0" xfId="0" applyNumberFormat="1" applyFont="1" applyFill="1" applyBorder="1" applyAlignment="1">
      <alignment vertical="center"/>
    </xf>
    <xf numFmtId="49" fontId="11" fillId="81" borderId="0" xfId="0" applyNumberFormat="1" applyFont="1" applyFill="1" applyBorder="1" applyAlignment="1">
      <alignment horizontal="center" vertical="center"/>
    </xf>
    <xf numFmtId="0" fontId="0" fillId="81" borderId="0" xfId="0" applyFill="1" applyAlignment="1">
      <alignment horizontal="center" vertical="top" wrapText="1"/>
    </xf>
    <xf numFmtId="3" fontId="4" fillId="81" borderId="0" xfId="0" applyNumberFormat="1" applyFont="1" applyFill="1" applyAlignment="1">
      <alignment horizontal="center" vertical="top" wrapText="1"/>
    </xf>
    <xf numFmtId="1" fontId="4" fillId="27" borderId="0" xfId="0" applyNumberFormat="1" applyFont="1" applyFill="1" applyAlignment="1">
      <alignment horizontal="center" vertical="top" wrapText="1"/>
    </xf>
    <xf numFmtId="1" fontId="4" fillId="26" borderId="0" xfId="0" applyNumberFormat="1" applyFont="1" applyFill="1" applyAlignment="1">
      <alignment horizontal="center" vertical="top" wrapText="1"/>
    </xf>
    <xf numFmtId="0" fontId="4" fillId="27" borderId="0" xfId="0" applyFont="1" applyFill="1" applyAlignment="1">
      <alignment horizontal="center" vertical="top" wrapText="1"/>
    </xf>
    <xf numFmtId="1" fontId="38" fillId="26" borderId="0" xfId="0" quotePrefix="1" applyNumberFormat="1" applyFont="1" applyFill="1" applyBorder="1" applyAlignment="1">
      <alignment horizontal="center" vertical="center" wrapText="1"/>
    </xf>
    <xf numFmtId="1" fontId="38" fillId="27" borderId="0" xfId="0" quotePrefix="1" applyNumberFormat="1" applyFont="1" applyFill="1" applyBorder="1" applyAlignment="1">
      <alignment horizontal="center" vertical="center" wrapText="1"/>
    </xf>
    <xf numFmtId="1" fontId="38" fillId="26" borderId="0" xfId="0" quotePrefix="1" applyNumberFormat="1" applyFont="1" applyFill="1" applyBorder="1" applyAlignment="1">
      <alignment horizontal="center" vertical="center"/>
    </xf>
    <xf numFmtId="49" fontId="38" fillId="26" borderId="0" xfId="0" quotePrefix="1" applyNumberFormat="1" applyFont="1" applyFill="1" applyBorder="1" applyAlignment="1">
      <alignment horizontal="center" vertical="center"/>
    </xf>
    <xf numFmtId="3" fontId="38" fillId="26" borderId="0" xfId="0" quotePrefix="1" applyNumberFormat="1" applyFont="1" applyFill="1" applyBorder="1" applyAlignment="1">
      <alignment horizontal="center" vertical="center"/>
    </xf>
    <xf numFmtId="170" fontId="40" fillId="27" borderId="0" xfId="0" applyNumberFormat="1" applyFont="1" applyFill="1" applyBorder="1" applyAlignment="1">
      <alignment horizontal="center" vertical="center"/>
    </xf>
    <xf numFmtId="0" fontId="124" fillId="0" borderId="0" xfId="0" applyFont="1" applyAlignment="1">
      <alignment horizontal="center" vertical="center" wrapText="1"/>
    </xf>
    <xf numFmtId="2" fontId="38" fillId="26" borderId="0" xfId="0" quotePrefix="1" applyNumberFormat="1" applyFont="1" applyFill="1" applyBorder="1" applyAlignment="1">
      <alignment horizontal="center" vertical="center"/>
    </xf>
    <xf numFmtId="0" fontId="11" fillId="26" borderId="0" xfId="0" applyFont="1" applyFill="1" applyBorder="1" applyAlignment="1">
      <alignment horizontal="center" vertical="center"/>
    </xf>
    <xf numFmtId="0" fontId="46" fillId="26" borderId="0" xfId="0" applyFont="1" applyFill="1" applyBorder="1" applyAlignment="1">
      <alignment horizontal="center" vertical="center"/>
    </xf>
    <xf numFmtId="1" fontId="46" fillId="27" borderId="0" xfId="0" applyNumberFormat="1" applyFont="1" applyFill="1" applyBorder="1" applyAlignment="1">
      <alignment horizontal="center" vertical="center"/>
    </xf>
    <xf numFmtId="0" fontId="46" fillId="27" borderId="0" xfId="0" applyFont="1" applyFill="1" applyBorder="1" applyAlignment="1">
      <alignment horizontal="center" vertical="center"/>
    </xf>
    <xf numFmtId="1" fontId="46" fillId="26" borderId="0" xfId="0" applyNumberFormat="1" applyFont="1" applyFill="1" applyBorder="1" applyAlignment="1">
      <alignment horizontal="center" vertical="center"/>
    </xf>
    <xf numFmtId="0" fontId="125" fillId="26" borderId="0" xfId="1503" applyFont="1" applyFill="1" applyAlignment="1">
      <alignment vertical="center"/>
    </xf>
    <xf numFmtId="3" fontId="4" fillId="8" borderId="0" xfId="0" applyNumberFormat="1" applyFont="1" applyFill="1" applyBorder="1" applyAlignment="1">
      <alignment horizontal="center"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horizontal="center" vertical="top" wrapText="1"/>
    </xf>
    <xf numFmtId="0" fontId="0" fillId="0" borderId="0" xfId="0" applyAlignment="1">
      <alignment vertical="top" wrapText="1"/>
    </xf>
    <xf numFmtId="0" fontId="2" fillId="26" borderId="0" xfId="0" quotePrefix="1" applyFont="1" applyFill="1" applyAlignment="1">
      <alignment horizontal="left" vertical="center" wrapText="1"/>
    </xf>
    <xf numFmtId="0" fontId="26" fillId="26" borderId="13" xfId="0" applyFont="1" applyFill="1" applyBorder="1" applyAlignment="1">
      <alignment horizontal="left" indent="1"/>
    </xf>
    <xf numFmtId="3" fontId="4" fillId="8" borderId="0" xfId="0" applyNumberFormat="1" applyFont="1" applyFill="1" applyBorder="1" applyAlignment="1">
      <alignment horizontal="center" vertical="top" wrapText="1"/>
    </xf>
    <xf numFmtId="0" fontId="0" fillId="0" borderId="0" xfId="0" applyBorder="1" applyAlignment="1">
      <alignment horizontal="center" vertical="top" wrapText="1"/>
    </xf>
    <xf numFmtId="0" fontId="31" fillId="78" borderId="0" xfId="0" applyFont="1" applyFill="1" applyBorder="1" applyAlignment="1">
      <alignment vertical="top" wrapText="1"/>
    </xf>
    <xf numFmtId="0" fontId="0" fillId="78" borderId="0" xfId="0" applyFill="1" applyBorder="1" applyAlignment="1">
      <alignment vertical="top" wrapText="1"/>
    </xf>
    <xf numFmtId="0" fontId="31" fillId="25" borderId="0" xfId="0" applyFont="1" applyFill="1" applyBorder="1" applyAlignment="1">
      <alignment vertical="top" wrapText="1"/>
    </xf>
    <xf numFmtId="0" fontId="0" fillId="25" borderId="0" xfId="0" applyFill="1" applyBorder="1" applyAlignment="1">
      <alignment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4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top" wrapText="1"/>
    </xf>
    <xf numFmtId="0" fontId="123" fillId="80" borderId="0" xfId="0" applyFont="1" applyFill="1" applyBorder="1" applyAlignment="1">
      <alignment horizontal="center" vertical="center" wrapText="1"/>
    </xf>
    <xf numFmtId="0" fontId="5" fillId="25" borderId="0" xfId="0" applyFont="1" applyFill="1" applyBorder="1" applyAlignment="1">
      <alignment vertical="top" wrapText="1"/>
    </xf>
    <xf numFmtId="0" fontId="0" fillId="0" borderId="0" xfId="0" applyAlignment="1">
      <alignment horizontal="center" vertical="top" wrapText="1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31" fillId="79" borderId="0" xfId="0" applyFont="1" applyFill="1" applyBorder="1" applyAlignment="1">
      <alignment vertical="top" wrapText="1"/>
    </xf>
    <xf numFmtId="0" fontId="5" fillId="79" borderId="0" xfId="0" applyFont="1" applyFill="1" applyBorder="1" applyAlignment="1">
      <alignment vertical="top" wrapText="1"/>
    </xf>
  </cellXfs>
  <cellStyles count="1504">
    <cellStyle name="_Column1" xfId="1" xr:uid="{00000000-0005-0000-0000-000000000000}"/>
    <cellStyle name="_Column1 2" xfId="247" xr:uid="{00000000-0005-0000-0000-000001000000}"/>
    <cellStyle name="_Column1_0503176" xfId="248" xr:uid="{00000000-0005-0000-0000-000002000000}"/>
    <cellStyle name="_Column1_0503176 2" xfId="249" xr:uid="{00000000-0005-0000-0000-000003000000}"/>
    <cellStyle name="_Column1_0512374-606" xfId="250" xr:uid="{00000000-0005-0000-0000-000004000000}"/>
    <cellStyle name="_Column1_0512374-606 2" xfId="251" xr:uid="{00000000-0005-0000-0000-000005000000}"/>
    <cellStyle name="_Column1_0606373" xfId="252" xr:uid="{00000000-0005-0000-0000-000006000000}"/>
    <cellStyle name="_Column1_0606373 2" xfId="253" xr:uid="{00000000-0005-0000-0000-000007000000}"/>
    <cellStyle name="_Column1_0606702" xfId="254" xr:uid="{00000000-0005-0000-0000-000008000000}"/>
    <cellStyle name="_Column1_0606702 2" xfId="255" xr:uid="{00000000-0005-0000-0000-000009000000}"/>
    <cellStyle name="_Column1_2006-01-19_Vorjahresdaten_Q4_FY_2005" xfId="2" xr:uid="{00000000-0005-0000-0000-00000A000000}"/>
    <cellStyle name="_Column1_2007 FC Budget Summary Aug 25 2006" xfId="256" xr:uid="{00000000-0005-0000-0000-00000B000000}"/>
    <cellStyle name="_Column1_2007-03-01_Vorjahresdaten_Q4_FY_2005" xfId="3" xr:uid="{00000000-0005-0000-0000-00000C000000}"/>
    <cellStyle name="_Column1_2007-04-10_Quarterly_Comment_Part_04_Segment_Analysis_PY_adjusted" xfId="4" xr:uid="{00000000-0005-0000-0000-00000D000000}"/>
    <cellStyle name="_Column1_374_3005" xfId="257" xr:uid="{00000000-0005-0000-0000-00000E000000}"/>
    <cellStyle name="_Column1_374_3005 2" xfId="258" xr:uid="{00000000-0005-0000-0000-00000F000000}"/>
    <cellStyle name="_Column1_999_Ergebnisrechnung" xfId="259" xr:uid="{00000000-0005-0000-0000-000010000000}"/>
    <cellStyle name="_Column1_999_Ergebnisrechnung 2" xfId="260" xr:uid="{00000000-0005-0000-0000-000011000000}"/>
    <cellStyle name="_Column1_ACC_Daten_Q1-Q4_2006_KHS" xfId="5" xr:uid="{00000000-0005-0000-0000-000012000000}"/>
    <cellStyle name="_Column1_Basisdatei 12.06" xfId="261" xr:uid="{00000000-0005-0000-0000-000013000000}"/>
    <cellStyle name="_Column1_Basisdatei 12.06 2" xfId="262" xr:uid="{00000000-0005-0000-0000-000014000000}"/>
    <cellStyle name="_Column1_BKE" xfId="263" xr:uid="{00000000-0005-0000-0000-000015000000}"/>
    <cellStyle name="_Column1_BKE 2" xfId="264" xr:uid="{00000000-0005-0000-0000-000016000000}"/>
    <cellStyle name="_Column1_Budget 2007 presentation LINC Aug 30" xfId="265" xr:uid="{00000000-0005-0000-0000-000017000000}"/>
    <cellStyle name="_Column1_DP03" xfId="266" xr:uid="{00000000-0005-0000-0000-000018000000}"/>
    <cellStyle name="_Column1_DP03 2" xfId="267" xr:uid="{00000000-0005-0000-0000-000019000000}"/>
    <cellStyle name="_Column1_DP07" xfId="268" xr:uid="{00000000-0005-0000-0000-00001A000000}"/>
    <cellStyle name="_Column1_DP07 2" xfId="269" xr:uid="{00000000-0005-0000-0000-00001B000000}"/>
    <cellStyle name="_Column1_DPCC Import" xfId="270" xr:uid="{00000000-0005-0000-0000-00001C000000}"/>
    <cellStyle name="_Column1_DPCC Import 2" xfId="271" xr:uid="{00000000-0005-0000-0000-00001D000000}"/>
    <cellStyle name="_Column1_Ede-Übersicht" xfId="272" xr:uid="{00000000-0005-0000-0000-00001E000000}"/>
    <cellStyle name="_Column1_Ede-Übersicht 2" xfId="273" xr:uid="{00000000-0005-0000-0000-00001F000000}"/>
    <cellStyle name="_Column1_FACTLINE_Query_0977A_Konsolidierungen" xfId="274" xr:uid="{00000000-0005-0000-0000-000020000000}"/>
    <cellStyle name="_Column1_FACTLINE_Query_0977A_Konsolidierungen 2" xfId="275" xr:uid="{00000000-0005-0000-0000-000021000000}"/>
    <cellStyle name="_Column1_FACTLINE_Query_0977A_Konsolidierungen_Daten" xfId="276" xr:uid="{00000000-0005-0000-0000-000022000000}"/>
    <cellStyle name="_Column1_FACTLINE_Query_0977A_Konsolidierungen_Daten 2" xfId="277" xr:uid="{00000000-0005-0000-0000-000023000000}"/>
    <cellStyle name="_Column1_FACTLINE_Query_0977B_FK_Konsolidierungen_Daten_04_2005_BU_BE" xfId="278" xr:uid="{00000000-0005-0000-0000-000024000000}"/>
    <cellStyle name="_Column1_FACTLINE_Query_0977B_FK_Konsolidierungen_Daten_04_2005_BU_BE 2" xfId="279" xr:uid="{00000000-0005-0000-0000-000025000000}"/>
    <cellStyle name="_Column1_FACTLINE_Query_Chart" xfId="6" xr:uid="{00000000-0005-0000-0000-000026000000}"/>
    <cellStyle name="_Column1_FACTLINE_Query_Chart_Data_06_2005" xfId="7" xr:uid="{00000000-0005-0000-0000-000027000000}"/>
    <cellStyle name="_Column1_Import data" xfId="280" xr:uid="{00000000-0005-0000-0000-000028000000}"/>
    <cellStyle name="_Column1_Import data 2" xfId="281" xr:uid="{00000000-0005-0000-0000-000029000000}"/>
    <cellStyle name="_Column1_Jobs" xfId="282" xr:uid="{00000000-0005-0000-0000-00002A000000}"/>
    <cellStyle name="_Column1_Jobs 2" xfId="283" xr:uid="{00000000-0005-0000-0000-00002B000000}"/>
    <cellStyle name="_Column1_khs_000" xfId="8" xr:uid="{00000000-0005-0000-0000-00002C000000}"/>
    <cellStyle name="_Column1_LXS Welt - Vorräte und Forderungen - 2005-02-28" xfId="284" xr:uid="{00000000-0005-0000-0000-00002D000000}"/>
    <cellStyle name="_Column1_MIS2" xfId="9" xr:uid="{00000000-0005-0000-0000-00002E000000}"/>
    <cellStyle name="_Column1_MIS6" xfId="10" xr:uid="{00000000-0005-0000-0000-00002F000000}"/>
    <cellStyle name="_Column1_monthly checks" xfId="285" xr:uid="{00000000-0005-0000-0000-000030000000}"/>
    <cellStyle name="_Column1_monthly checks 2" xfId="286" xr:uid="{00000000-0005-0000-0000-000031000000}"/>
    <cellStyle name="_Column1_Sales_Express_Query_02" xfId="11" xr:uid="{00000000-0005-0000-0000-000032000000}"/>
    <cellStyle name="_Column1_SBCD" xfId="287" xr:uid="{00000000-0005-0000-0000-000033000000}"/>
    <cellStyle name="_Column1_SBCD 2" xfId="288" xr:uid="{00000000-0005-0000-0000-000034000000}"/>
    <cellStyle name="_Column1_Sheet1" xfId="289" xr:uid="{00000000-0005-0000-0000-000035000000}"/>
    <cellStyle name="_Column1_Sheet1 2" xfId="290" xr:uid="{00000000-0005-0000-0000-000036000000}"/>
    <cellStyle name="_Column1_Sheet2" xfId="291" xr:uid="{00000000-0005-0000-0000-000037000000}"/>
    <cellStyle name="_Column1_Sheet2 2" xfId="292" xr:uid="{00000000-0005-0000-0000-000038000000}"/>
    <cellStyle name="_Column1_Silk Purchase Price Allocation_LXS approach" xfId="293" xr:uid="{00000000-0005-0000-0000-000039000000}"/>
    <cellStyle name="_Column1_Silk Purchase Price Allocation_LXS approach 2" xfId="294" xr:uid="{00000000-0005-0000-0000-00003A000000}"/>
    <cellStyle name="_Column1_TPC Disposals Q4 27.01.07" xfId="295" xr:uid="{00000000-0005-0000-0000-00003B000000}"/>
    <cellStyle name="_Column1_TPC Disposals Q4 27.01.07 2" xfId="296" xr:uid="{00000000-0005-0000-0000-00003C000000}"/>
    <cellStyle name="_Column1_upload" xfId="297" xr:uid="{00000000-0005-0000-0000-00003D000000}"/>
    <cellStyle name="_Column1_upload 2" xfId="298" xr:uid="{00000000-0005-0000-0000-00003E000000}"/>
    <cellStyle name="_Column1_Vorjahresdaten_Q4_FY_2005" xfId="12" xr:uid="{00000000-0005-0000-0000-00003F000000}"/>
    <cellStyle name="_Column2" xfId="13" xr:uid="{00000000-0005-0000-0000-000040000000}"/>
    <cellStyle name="_Column2 2" xfId="299" xr:uid="{00000000-0005-0000-0000-000041000000}"/>
    <cellStyle name="_Column2 3" xfId="300" xr:uid="{00000000-0005-0000-0000-000042000000}"/>
    <cellStyle name="_Column2_0503176" xfId="301" xr:uid="{00000000-0005-0000-0000-000043000000}"/>
    <cellStyle name="_Column2_0512374-606" xfId="302" xr:uid="{00000000-0005-0000-0000-000044000000}"/>
    <cellStyle name="_Column2_0606373" xfId="303" xr:uid="{00000000-0005-0000-0000-000045000000}"/>
    <cellStyle name="_Column2_0606702" xfId="304" xr:uid="{00000000-0005-0000-0000-000046000000}"/>
    <cellStyle name="_Column2_2006-01-19_Vorjahresdaten_Q4_FY_2005" xfId="14" xr:uid="{00000000-0005-0000-0000-000047000000}"/>
    <cellStyle name="_Column2_2007-03-01_Vorjahresdaten_Q4_FY_2005" xfId="15" xr:uid="{00000000-0005-0000-0000-000048000000}"/>
    <cellStyle name="_Column2_2007-04-10_Quarterly_Comment_Part_04_Segment_Analysis_PY_adjusted" xfId="16" xr:uid="{00000000-0005-0000-0000-000049000000}"/>
    <cellStyle name="_Column2_374_3005" xfId="305" xr:uid="{00000000-0005-0000-0000-00004A000000}"/>
    <cellStyle name="_Column2_999_Ergebnisrechnung" xfId="306" xr:uid="{00000000-0005-0000-0000-00004B000000}"/>
    <cellStyle name="_Column2_ACC_Daten_Q1-Q4_2006_KHS" xfId="17" xr:uid="{00000000-0005-0000-0000-00004C000000}"/>
    <cellStyle name="_Column2_Basisdatei 12.06" xfId="307" xr:uid="{00000000-0005-0000-0000-00004D000000}"/>
    <cellStyle name="_Column2_BKE" xfId="308" xr:uid="{00000000-0005-0000-0000-00004E000000}"/>
    <cellStyle name="_Column2_DP03" xfId="309" xr:uid="{00000000-0005-0000-0000-00004F000000}"/>
    <cellStyle name="_Column2_DP07" xfId="310" xr:uid="{00000000-0005-0000-0000-000050000000}"/>
    <cellStyle name="_Column2_DPCC Import" xfId="311" xr:uid="{00000000-0005-0000-0000-000051000000}"/>
    <cellStyle name="_Column2_FACTLINE_Query_0977A_Konsolidierungen" xfId="312" xr:uid="{00000000-0005-0000-0000-000052000000}"/>
    <cellStyle name="_Column2_FACTLINE_Query_0977A_Konsolidierungen_Daten" xfId="313" xr:uid="{00000000-0005-0000-0000-000053000000}"/>
    <cellStyle name="_Column2_FACTLINE_Query_0977B_FK_Konsolidierungen_Daten_04_2005_BU_BE" xfId="314" xr:uid="{00000000-0005-0000-0000-000054000000}"/>
    <cellStyle name="_Column2_FACTLINE_Query_Chart" xfId="18" xr:uid="{00000000-0005-0000-0000-000055000000}"/>
    <cellStyle name="_Column2_FACTLINE_Query_Chart_Data_06_2005" xfId="19" xr:uid="{00000000-0005-0000-0000-000056000000}"/>
    <cellStyle name="_Column2_Import data" xfId="315" xr:uid="{00000000-0005-0000-0000-000057000000}"/>
    <cellStyle name="_Column2_Jobs" xfId="316" xr:uid="{00000000-0005-0000-0000-000058000000}"/>
    <cellStyle name="_Column2_khs_000" xfId="20" xr:uid="{00000000-0005-0000-0000-000059000000}"/>
    <cellStyle name="_Column2_MIS2" xfId="21" xr:uid="{00000000-0005-0000-0000-00005A000000}"/>
    <cellStyle name="_Column2_MIS6" xfId="22" xr:uid="{00000000-0005-0000-0000-00005B000000}"/>
    <cellStyle name="_Column2_monthly checks" xfId="317" xr:uid="{00000000-0005-0000-0000-00005C000000}"/>
    <cellStyle name="_Column2_Sales_Express_Query_02" xfId="23" xr:uid="{00000000-0005-0000-0000-00005D000000}"/>
    <cellStyle name="_Column2_SBCD" xfId="318" xr:uid="{00000000-0005-0000-0000-00005E000000}"/>
    <cellStyle name="_Column2_Sheet1" xfId="319" xr:uid="{00000000-0005-0000-0000-00005F000000}"/>
    <cellStyle name="_Column2_Sheet2" xfId="320" xr:uid="{00000000-0005-0000-0000-000060000000}"/>
    <cellStyle name="_Column2_upload" xfId="321" xr:uid="{00000000-0005-0000-0000-000061000000}"/>
    <cellStyle name="_Column2_Vorjahresdaten_Q4_FY_2005" xfId="24" xr:uid="{00000000-0005-0000-0000-000062000000}"/>
    <cellStyle name="_Column3" xfId="25" xr:uid="{00000000-0005-0000-0000-000063000000}"/>
    <cellStyle name="_Column3 2" xfId="322" xr:uid="{00000000-0005-0000-0000-000064000000}"/>
    <cellStyle name="_Column3 3" xfId="323" xr:uid="{00000000-0005-0000-0000-000065000000}"/>
    <cellStyle name="_Column3_0503176" xfId="324" xr:uid="{00000000-0005-0000-0000-000066000000}"/>
    <cellStyle name="_Column3_0512374-606" xfId="325" xr:uid="{00000000-0005-0000-0000-000067000000}"/>
    <cellStyle name="_Column3_2006-01-19_Vorjahresdaten_Q4_FY_2005" xfId="26" xr:uid="{00000000-0005-0000-0000-000068000000}"/>
    <cellStyle name="_Column3_2007-03-01_Vorjahresdaten_Q4_FY_2005" xfId="27" xr:uid="{00000000-0005-0000-0000-000069000000}"/>
    <cellStyle name="_Column3_2007-04-10_Quarterly_Comment_Part_04_Segment_Analysis_PY_adjusted" xfId="28" xr:uid="{00000000-0005-0000-0000-00006A000000}"/>
    <cellStyle name="_Column3_374_3005" xfId="326" xr:uid="{00000000-0005-0000-0000-00006B000000}"/>
    <cellStyle name="_Column3_999_Ergebnisrechnung" xfId="327" xr:uid="{00000000-0005-0000-0000-00006C000000}"/>
    <cellStyle name="_Column3_ACC_Daten_Q1-Q4_2006_KHS" xfId="29" xr:uid="{00000000-0005-0000-0000-00006D000000}"/>
    <cellStyle name="_Column3_Basisdatei 12.06" xfId="328" xr:uid="{00000000-0005-0000-0000-00006E000000}"/>
    <cellStyle name="_Column3_BKE" xfId="329" xr:uid="{00000000-0005-0000-0000-00006F000000}"/>
    <cellStyle name="_Column3_DP03" xfId="330" xr:uid="{00000000-0005-0000-0000-000070000000}"/>
    <cellStyle name="_Column3_DP07" xfId="331" xr:uid="{00000000-0005-0000-0000-000071000000}"/>
    <cellStyle name="_Column3_DPCC Import" xfId="332" xr:uid="{00000000-0005-0000-0000-000072000000}"/>
    <cellStyle name="_Column3_FACTLINE_Query_0977A_Konsolidierungen" xfId="333" xr:uid="{00000000-0005-0000-0000-000073000000}"/>
    <cellStyle name="_Column3_FACTLINE_Query_0977A_Konsolidierungen_Daten" xfId="334" xr:uid="{00000000-0005-0000-0000-000074000000}"/>
    <cellStyle name="_Column3_FACTLINE_Query_0977B_FK_Konsolidierungen_Daten_04_2005_BU_BE" xfId="335" xr:uid="{00000000-0005-0000-0000-000075000000}"/>
    <cellStyle name="_Column3_FACTLINE_Query_Chart" xfId="30" xr:uid="{00000000-0005-0000-0000-000076000000}"/>
    <cellStyle name="_Column3_FACTLINE_Query_Chart_Data_06_2005" xfId="31" xr:uid="{00000000-0005-0000-0000-000077000000}"/>
    <cellStyle name="_Column3_Import data" xfId="336" xr:uid="{00000000-0005-0000-0000-000078000000}"/>
    <cellStyle name="_Column3_Jobs" xfId="337" xr:uid="{00000000-0005-0000-0000-000079000000}"/>
    <cellStyle name="_Column3_khs_000" xfId="32" xr:uid="{00000000-0005-0000-0000-00007A000000}"/>
    <cellStyle name="_Column3_MIS2" xfId="33" xr:uid="{00000000-0005-0000-0000-00007B000000}"/>
    <cellStyle name="_Column3_MIS6" xfId="34" xr:uid="{00000000-0005-0000-0000-00007C000000}"/>
    <cellStyle name="_Column3_monthly checks" xfId="338" xr:uid="{00000000-0005-0000-0000-00007D000000}"/>
    <cellStyle name="_Column3_Sales_Express_Query_02" xfId="35" xr:uid="{00000000-0005-0000-0000-00007E000000}"/>
    <cellStyle name="_Column3_SBCD" xfId="339" xr:uid="{00000000-0005-0000-0000-00007F000000}"/>
    <cellStyle name="_Column3_Sheet1" xfId="340" xr:uid="{00000000-0005-0000-0000-000080000000}"/>
    <cellStyle name="_Column3_Sheet2" xfId="341" xr:uid="{00000000-0005-0000-0000-000081000000}"/>
    <cellStyle name="_Column3_upload" xfId="342" xr:uid="{00000000-0005-0000-0000-000082000000}"/>
    <cellStyle name="_Column3_Vorjahresdaten_Q4_FY_2005" xfId="36" xr:uid="{00000000-0005-0000-0000-000083000000}"/>
    <cellStyle name="_Column4" xfId="37" xr:uid="{00000000-0005-0000-0000-000084000000}"/>
    <cellStyle name="_Column4 2" xfId="343" xr:uid="{00000000-0005-0000-0000-000085000000}"/>
    <cellStyle name="_Column4 3" xfId="344" xr:uid="{00000000-0005-0000-0000-000086000000}"/>
    <cellStyle name="_Column4_0503176" xfId="345" xr:uid="{00000000-0005-0000-0000-000087000000}"/>
    <cellStyle name="_Column4_0512374-606" xfId="346" xr:uid="{00000000-0005-0000-0000-000088000000}"/>
    <cellStyle name="_Column4_2006-01-19_Vorjahresdaten_Q4_FY_2005" xfId="38" xr:uid="{00000000-0005-0000-0000-000089000000}"/>
    <cellStyle name="_Column4_2007-03-01_Vorjahresdaten_Q4_FY_2005" xfId="39" xr:uid="{00000000-0005-0000-0000-00008A000000}"/>
    <cellStyle name="_Column4_2007-04-10_Quarterly_Comment_Part_04_Segment_Analysis_PY_adjusted" xfId="40" xr:uid="{00000000-0005-0000-0000-00008B000000}"/>
    <cellStyle name="_Column4_374_3005" xfId="347" xr:uid="{00000000-0005-0000-0000-00008C000000}"/>
    <cellStyle name="_Column4_999_Ergebnisrechnung" xfId="348" xr:uid="{00000000-0005-0000-0000-00008D000000}"/>
    <cellStyle name="_Column4_ACC_Daten_Q1-Q4_2006_KHS" xfId="41" xr:uid="{00000000-0005-0000-0000-00008E000000}"/>
    <cellStyle name="_Column4_Basisdatei 12.06" xfId="349" xr:uid="{00000000-0005-0000-0000-00008F000000}"/>
    <cellStyle name="_Column4_BKE" xfId="350" xr:uid="{00000000-0005-0000-0000-000090000000}"/>
    <cellStyle name="_Column4_DP03" xfId="351" xr:uid="{00000000-0005-0000-0000-000091000000}"/>
    <cellStyle name="_Column4_DP07" xfId="352" xr:uid="{00000000-0005-0000-0000-000092000000}"/>
    <cellStyle name="_Column4_DPCC Import" xfId="353" xr:uid="{00000000-0005-0000-0000-000093000000}"/>
    <cellStyle name="_Column4_FACTLINE_Query_0977A_Konsolidierungen" xfId="354" xr:uid="{00000000-0005-0000-0000-000094000000}"/>
    <cellStyle name="_Column4_FACTLINE_Query_0977A_Konsolidierungen_Daten" xfId="355" xr:uid="{00000000-0005-0000-0000-000095000000}"/>
    <cellStyle name="_Column4_FACTLINE_Query_0977B_FK_Konsolidierungen_Daten_04_2005_BU_BE" xfId="356" xr:uid="{00000000-0005-0000-0000-000096000000}"/>
    <cellStyle name="_Column4_FACTLINE_Query_Chart" xfId="42" xr:uid="{00000000-0005-0000-0000-000097000000}"/>
    <cellStyle name="_Column4_FACTLINE_Query_Chart_Data_06_2005" xfId="43" xr:uid="{00000000-0005-0000-0000-000098000000}"/>
    <cellStyle name="_Column4_Import data" xfId="357" xr:uid="{00000000-0005-0000-0000-000099000000}"/>
    <cellStyle name="_Column4_Jobs" xfId="358" xr:uid="{00000000-0005-0000-0000-00009A000000}"/>
    <cellStyle name="_Column4_khs_000" xfId="44" xr:uid="{00000000-0005-0000-0000-00009B000000}"/>
    <cellStyle name="_Column4_MIS2" xfId="45" xr:uid="{00000000-0005-0000-0000-00009C000000}"/>
    <cellStyle name="_Column4_MIS6" xfId="46" xr:uid="{00000000-0005-0000-0000-00009D000000}"/>
    <cellStyle name="_Column4_monthly checks" xfId="359" xr:uid="{00000000-0005-0000-0000-00009E000000}"/>
    <cellStyle name="_Column4_Sales_Express_Query_02" xfId="47" xr:uid="{00000000-0005-0000-0000-00009F000000}"/>
    <cellStyle name="_Column4_SBCD" xfId="360" xr:uid="{00000000-0005-0000-0000-0000A0000000}"/>
    <cellStyle name="_Column4_Sheet1" xfId="361" xr:uid="{00000000-0005-0000-0000-0000A1000000}"/>
    <cellStyle name="_Column4_Sheet2" xfId="362" xr:uid="{00000000-0005-0000-0000-0000A2000000}"/>
    <cellStyle name="_Column4_upload" xfId="363" xr:uid="{00000000-0005-0000-0000-0000A3000000}"/>
    <cellStyle name="_Column4_Vorjahresdaten_Q4_FY_2005" xfId="48" xr:uid="{00000000-0005-0000-0000-0000A4000000}"/>
    <cellStyle name="_Column5" xfId="49" xr:uid="{00000000-0005-0000-0000-0000A5000000}"/>
    <cellStyle name="_Column5 2" xfId="364" xr:uid="{00000000-0005-0000-0000-0000A6000000}"/>
    <cellStyle name="_Column5 3" xfId="365" xr:uid="{00000000-0005-0000-0000-0000A7000000}"/>
    <cellStyle name="_Column5_0503176" xfId="366" xr:uid="{00000000-0005-0000-0000-0000A8000000}"/>
    <cellStyle name="_Column5_0512374-606" xfId="367" xr:uid="{00000000-0005-0000-0000-0000A9000000}"/>
    <cellStyle name="_Column5_2006-01-19_Vorjahresdaten_Q4_FY_2005" xfId="50" xr:uid="{00000000-0005-0000-0000-0000AA000000}"/>
    <cellStyle name="_Column5_2007-03-01_Vorjahresdaten_Q4_FY_2005" xfId="51" xr:uid="{00000000-0005-0000-0000-0000AB000000}"/>
    <cellStyle name="_Column5_2007-04-10_Quarterly_Comment_Part_04_Segment_Analysis_PY_adjusted" xfId="52" xr:uid="{00000000-0005-0000-0000-0000AC000000}"/>
    <cellStyle name="_Column5_374_3005" xfId="368" xr:uid="{00000000-0005-0000-0000-0000AD000000}"/>
    <cellStyle name="_Column5_999_Ergebnisrechnung" xfId="369" xr:uid="{00000000-0005-0000-0000-0000AE000000}"/>
    <cellStyle name="_Column5_ACC_Daten_Q1-Q4_2006_KHS" xfId="53" xr:uid="{00000000-0005-0000-0000-0000AF000000}"/>
    <cellStyle name="_Column5_Basisdatei 12.06" xfId="370" xr:uid="{00000000-0005-0000-0000-0000B0000000}"/>
    <cellStyle name="_Column5_BKE" xfId="371" xr:uid="{00000000-0005-0000-0000-0000B1000000}"/>
    <cellStyle name="_Column5_DP03" xfId="372" xr:uid="{00000000-0005-0000-0000-0000B2000000}"/>
    <cellStyle name="_Column5_DP07" xfId="373" xr:uid="{00000000-0005-0000-0000-0000B3000000}"/>
    <cellStyle name="_Column5_DPCC Import" xfId="374" xr:uid="{00000000-0005-0000-0000-0000B4000000}"/>
    <cellStyle name="_Column5_FACTLINE_Query_0977A_Konsolidierungen" xfId="375" xr:uid="{00000000-0005-0000-0000-0000B5000000}"/>
    <cellStyle name="_Column5_FACTLINE_Query_0977A_Konsolidierungen_Daten" xfId="376" xr:uid="{00000000-0005-0000-0000-0000B6000000}"/>
    <cellStyle name="_Column5_FACTLINE_Query_0977B_FK_Konsolidierungen_Daten_04_2005_BU_BE" xfId="377" xr:uid="{00000000-0005-0000-0000-0000B7000000}"/>
    <cellStyle name="_Column5_FACTLINE_Query_Chart" xfId="54" xr:uid="{00000000-0005-0000-0000-0000B8000000}"/>
    <cellStyle name="_Column5_FACTLINE_Query_Chart_Data_06_2005" xfId="55" xr:uid="{00000000-0005-0000-0000-0000B9000000}"/>
    <cellStyle name="_Column5_Import data" xfId="378" xr:uid="{00000000-0005-0000-0000-0000BA000000}"/>
    <cellStyle name="_Column5_Jobs" xfId="379" xr:uid="{00000000-0005-0000-0000-0000BB000000}"/>
    <cellStyle name="_Column5_khs_000" xfId="56" xr:uid="{00000000-0005-0000-0000-0000BC000000}"/>
    <cellStyle name="_Column5_MIS2" xfId="57" xr:uid="{00000000-0005-0000-0000-0000BD000000}"/>
    <cellStyle name="_Column5_MIS6" xfId="58" xr:uid="{00000000-0005-0000-0000-0000BE000000}"/>
    <cellStyle name="_Column5_monthly checks" xfId="380" xr:uid="{00000000-0005-0000-0000-0000BF000000}"/>
    <cellStyle name="_Column5_Sales_Express_Query_02" xfId="59" xr:uid="{00000000-0005-0000-0000-0000C0000000}"/>
    <cellStyle name="_Column5_SBCD" xfId="381" xr:uid="{00000000-0005-0000-0000-0000C1000000}"/>
    <cellStyle name="_Column5_Sheet1" xfId="382" xr:uid="{00000000-0005-0000-0000-0000C2000000}"/>
    <cellStyle name="_Column5_Sheet2" xfId="383" xr:uid="{00000000-0005-0000-0000-0000C3000000}"/>
    <cellStyle name="_Column5_upload" xfId="384" xr:uid="{00000000-0005-0000-0000-0000C4000000}"/>
    <cellStyle name="_Column5_Vorjahresdaten_Q4_FY_2005" xfId="60" xr:uid="{00000000-0005-0000-0000-0000C5000000}"/>
    <cellStyle name="_Column6" xfId="61" xr:uid="{00000000-0005-0000-0000-0000C6000000}"/>
    <cellStyle name="_Column6 2" xfId="385" xr:uid="{00000000-0005-0000-0000-0000C7000000}"/>
    <cellStyle name="_Column6 3" xfId="386" xr:uid="{00000000-0005-0000-0000-0000C8000000}"/>
    <cellStyle name="_Column6_0503176" xfId="387" xr:uid="{00000000-0005-0000-0000-0000C9000000}"/>
    <cellStyle name="_Column6_0512374-606" xfId="388" xr:uid="{00000000-0005-0000-0000-0000CA000000}"/>
    <cellStyle name="_Column6_2006-01-19_Vorjahresdaten_Q4_FY_2005" xfId="62" xr:uid="{00000000-0005-0000-0000-0000CB000000}"/>
    <cellStyle name="_Column6_2007-03-01_Vorjahresdaten_Q4_FY_2005" xfId="63" xr:uid="{00000000-0005-0000-0000-0000CC000000}"/>
    <cellStyle name="_Column6_2007-04-10_Quarterly_Comment_Part_04_Segment_Analysis_PY_adjusted" xfId="64" xr:uid="{00000000-0005-0000-0000-0000CD000000}"/>
    <cellStyle name="_Column6_374_3005" xfId="389" xr:uid="{00000000-0005-0000-0000-0000CE000000}"/>
    <cellStyle name="_Column6_999_Ergebnisrechnung" xfId="390" xr:uid="{00000000-0005-0000-0000-0000CF000000}"/>
    <cellStyle name="_Column6_ACC_Daten_Q1-Q4_2006_KHS" xfId="65" xr:uid="{00000000-0005-0000-0000-0000D0000000}"/>
    <cellStyle name="_Column6_Basisdatei 12.06" xfId="391" xr:uid="{00000000-0005-0000-0000-0000D1000000}"/>
    <cellStyle name="_Column6_BKE" xfId="392" xr:uid="{00000000-0005-0000-0000-0000D2000000}"/>
    <cellStyle name="_Column6_DP03" xfId="393" xr:uid="{00000000-0005-0000-0000-0000D3000000}"/>
    <cellStyle name="_Column6_DP07" xfId="394" xr:uid="{00000000-0005-0000-0000-0000D4000000}"/>
    <cellStyle name="_Column6_DPCC Import" xfId="395" xr:uid="{00000000-0005-0000-0000-0000D5000000}"/>
    <cellStyle name="_Column6_FACTLINE_Query_0977A_Konsolidierungen" xfId="396" xr:uid="{00000000-0005-0000-0000-0000D6000000}"/>
    <cellStyle name="_Column6_FACTLINE_Query_0977A_Konsolidierungen_Daten" xfId="397" xr:uid="{00000000-0005-0000-0000-0000D7000000}"/>
    <cellStyle name="_Column6_FACTLINE_Query_0977B_FK_Konsolidierungen_Daten_04_2005_BU_BE" xfId="398" xr:uid="{00000000-0005-0000-0000-0000D8000000}"/>
    <cellStyle name="_Column6_FACTLINE_Query_Chart" xfId="66" xr:uid="{00000000-0005-0000-0000-0000D9000000}"/>
    <cellStyle name="_Column6_FACTLINE_Query_Chart_Data_06_2005" xfId="67" xr:uid="{00000000-0005-0000-0000-0000DA000000}"/>
    <cellStyle name="_Column6_Import data" xfId="399" xr:uid="{00000000-0005-0000-0000-0000DB000000}"/>
    <cellStyle name="_Column6_Jobs" xfId="400" xr:uid="{00000000-0005-0000-0000-0000DC000000}"/>
    <cellStyle name="_Column6_khs_000" xfId="68" xr:uid="{00000000-0005-0000-0000-0000DD000000}"/>
    <cellStyle name="_Column6_MIS2" xfId="69" xr:uid="{00000000-0005-0000-0000-0000DE000000}"/>
    <cellStyle name="_Column6_MIS6" xfId="70" xr:uid="{00000000-0005-0000-0000-0000DF000000}"/>
    <cellStyle name="_Column6_monthly checks" xfId="401" xr:uid="{00000000-0005-0000-0000-0000E0000000}"/>
    <cellStyle name="_Column6_Sales_Express_Query_02" xfId="71" xr:uid="{00000000-0005-0000-0000-0000E1000000}"/>
    <cellStyle name="_Column6_SBCD" xfId="402" xr:uid="{00000000-0005-0000-0000-0000E2000000}"/>
    <cellStyle name="_Column6_Sheet1" xfId="403" xr:uid="{00000000-0005-0000-0000-0000E3000000}"/>
    <cellStyle name="_Column6_Sheet2" xfId="404" xr:uid="{00000000-0005-0000-0000-0000E4000000}"/>
    <cellStyle name="_Column6_upload" xfId="405" xr:uid="{00000000-0005-0000-0000-0000E5000000}"/>
    <cellStyle name="_Column6_Vorjahresdaten_Q4_FY_2005" xfId="72" xr:uid="{00000000-0005-0000-0000-0000E6000000}"/>
    <cellStyle name="_Column7" xfId="73" xr:uid="{00000000-0005-0000-0000-0000E7000000}"/>
    <cellStyle name="_Column7 2" xfId="406" xr:uid="{00000000-0005-0000-0000-0000E8000000}"/>
    <cellStyle name="_Column7 3" xfId="407" xr:uid="{00000000-0005-0000-0000-0000E9000000}"/>
    <cellStyle name="_Column7_0503176" xfId="408" xr:uid="{00000000-0005-0000-0000-0000EA000000}"/>
    <cellStyle name="_Column7_0512374-606" xfId="409" xr:uid="{00000000-0005-0000-0000-0000EB000000}"/>
    <cellStyle name="_Column7_2006-01-19_Vorjahresdaten_Q4_FY_2005" xfId="74" xr:uid="{00000000-0005-0000-0000-0000EC000000}"/>
    <cellStyle name="_Column7_2007-03-01_Vorjahresdaten_Q4_FY_2005" xfId="75" xr:uid="{00000000-0005-0000-0000-0000ED000000}"/>
    <cellStyle name="_Column7_2007-04-10_Quarterly_Comment_Part_04_Segment_Analysis_PY_adjusted" xfId="76" xr:uid="{00000000-0005-0000-0000-0000EE000000}"/>
    <cellStyle name="_Column7_374_3005" xfId="410" xr:uid="{00000000-0005-0000-0000-0000EF000000}"/>
    <cellStyle name="_Column7_999_Ergebnisrechnung" xfId="411" xr:uid="{00000000-0005-0000-0000-0000F0000000}"/>
    <cellStyle name="_Column7_ACC_Daten_Q1-Q4_2006_KHS" xfId="77" xr:uid="{00000000-0005-0000-0000-0000F1000000}"/>
    <cellStyle name="_Column7_Basisdatei 12.06" xfId="412" xr:uid="{00000000-0005-0000-0000-0000F2000000}"/>
    <cellStyle name="_Column7_BKE" xfId="413" xr:uid="{00000000-0005-0000-0000-0000F3000000}"/>
    <cellStyle name="_Column7_DP03" xfId="414" xr:uid="{00000000-0005-0000-0000-0000F4000000}"/>
    <cellStyle name="_Column7_DP07" xfId="415" xr:uid="{00000000-0005-0000-0000-0000F5000000}"/>
    <cellStyle name="_Column7_DPCC Import" xfId="416" xr:uid="{00000000-0005-0000-0000-0000F6000000}"/>
    <cellStyle name="_Column7_FACTLINE_Query_0977A_Konsolidierungen" xfId="417" xr:uid="{00000000-0005-0000-0000-0000F7000000}"/>
    <cellStyle name="_Column7_FACTLINE_Query_0977A_Konsolidierungen_Daten" xfId="418" xr:uid="{00000000-0005-0000-0000-0000F8000000}"/>
    <cellStyle name="_Column7_FACTLINE_Query_0977B_FK_Konsolidierungen_Daten_04_2005_BU_BE" xfId="419" xr:uid="{00000000-0005-0000-0000-0000F9000000}"/>
    <cellStyle name="_Column7_FACTLINE_Query_Chart" xfId="78" xr:uid="{00000000-0005-0000-0000-0000FA000000}"/>
    <cellStyle name="_Column7_FACTLINE_Query_Chart_Data_06_2005" xfId="79" xr:uid="{00000000-0005-0000-0000-0000FB000000}"/>
    <cellStyle name="_Column7_Import data" xfId="420" xr:uid="{00000000-0005-0000-0000-0000FC000000}"/>
    <cellStyle name="_Column7_Jobs" xfId="421" xr:uid="{00000000-0005-0000-0000-0000FD000000}"/>
    <cellStyle name="_Column7_khs_000" xfId="80" xr:uid="{00000000-0005-0000-0000-0000FE000000}"/>
    <cellStyle name="_Column7_MIS2" xfId="81" xr:uid="{00000000-0005-0000-0000-0000FF000000}"/>
    <cellStyle name="_Column7_MIS6" xfId="82" xr:uid="{00000000-0005-0000-0000-000000010000}"/>
    <cellStyle name="_Column7_monthly checks" xfId="422" xr:uid="{00000000-0005-0000-0000-000001010000}"/>
    <cellStyle name="_Column7_Sales_Express_Query_02" xfId="83" xr:uid="{00000000-0005-0000-0000-000002010000}"/>
    <cellStyle name="_Column7_SBCD" xfId="423" xr:uid="{00000000-0005-0000-0000-000003010000}"/>
    <cellStyle name="_Column7_Sheet1" xfId="424" xr:uid="{00000000-0005-0000-0000-000004010000}"/>
    <cellStyle name="_Column7_Sheet2" xfId="425" xr:uid="{00000000-0005-0000-0000-000005010000}"/>
    <cellStyle name="_Column7_upload" xfId="426" xr:uid="{00000000-0005-0000-0000-000006010000}"/>
    <cellStyle name="_Column7_Vorjahresdaten_Q4_FY_2005" xfId="84" xr:uid="{00000000-0005-0000-0000-000007010000}"/>
    <cellStyle name="_Data" xfId="85" xr:uid="{00000000-0005-0000-0000-000008010000}"/>
    <cellStyle name="_Data 2" xfId="427" xr:uid="{00000000-0005-0000-0000-000009010000}"/>
    <cellStyle name="_Data 3" xfId="428" xr:uid="{00000000-0005-0000-0000-00000A010000}"/>
    <cellStyle name="_Data_~0006092" xfId="429" xr:uid="{00000000-0005-0000-0000-00000B010000}"/>
    <cellStyle name="_Data_~0006092 2" xfId="430" xr:uid="{00000000-0005-0000-0000-00000C010000}"/>
    <cellStyle name="_Data_0503176" xfId="431" xr:uid="{00000000-0005-0000-0000-00000D010000}"/>
    <cellStyle name="_Data_0503176 2" xfId="432" xr:uid="{00000000-0005-0000-0000-00000E010000}"/>
    <cellStyle name="_Data_0512374-606" xfId="433" xr:uid="{00000000-0005-0000-0000-00000F010000}"/>
    <cellStyle name="_Data_0512374-606 2" xfId="434" xr:uid="{00000000-0005-0000-0000-000010010000}"/>
    <cellStyle name="_Data_0606373" xfId="435" xr:uid="{00000000-0005-0000-0000-000011010000}"/>
    <cellStyle name="_Data_0606373 2" xfId="436" xr:uid="{00000000-0005-0000-0000-000012010000}"/>
    <cellStyle name="_Data_0606702" xfId="437" xr:uid="{00000000-0005-0000-0000-000013010000}"/>
    <cellStyle name="_Data_0606702 2" xfId="438" xr:uid="{00000000-0005-0000-0000-000014010000}"/>
    <cellStyle name="_Data_2006-01-19_Vorjahresdaten_Q4_FY_2005" xfId="86" xr:uid="{00000000-0005-0000-0000-000015010000}"/>
    <cellStyle name="_Data_2007-03-01_Vorjahresdaten_Q4_FY_2005" xfId="87" xr:uid="{00000000-0005-0000-0000-000016010000}"/>
    <cellStyle name="_Data_2007-04-10_Quarterly_Comment_Part_04_Segment_Analysis_PY_adjusted" xfId="88" xr:uid="{00000000-0005-0000-0000-000017010000}"/>
    <cellStyle name="_Data_374_3005" xfId="439" xr:uid="{00000000-0005-0000-0000-000018010000}"/>
    <cellStyle name="_Data_374_3005 2" xfId="440" xr:uid="{00000000-0005-0000-0000-000019010000}"/>
    <cellStyle name="_Data_999_Ergebnisrechnung" xfId="441" xr:uid="{00000000-0005-0000-0000-00001A010000}"/>
    <cellStyle name="_Data_999_Ergebnisrechnung 2" xfId="442" xr:uid="{00000000-0005-0000-0000-00001B010000}"/>
    <cellStyle name="_Data_ACC_Daten_Q1-Q4_2006_KHS" xfId="89" xr:uid="{00000000-0005-0000-0000-00001C010000}"/>
    <cellStyle name="_Data_Basisdatei 12.06" xfId="443" xr:uid="{00000000-0005-0000-0000-00001D010000}"/>
    <cellStyle name="_Data_Basisdatei 12.06 2" xfId="444" xr:uid="{00000000-0005-0000-0000-00001E010000}"/>
    <cellStyle name="_Data_BKE" xfId="445" xr:uid="{00000000-0005-0000-0000-00001F010000}"/>
    <cellStyle name="_Data_BKE 2" xfId="446" xr:uid="{00000000-0005-0000-0000-000020010000}"/>
    <cellStyle name="_Data_DP02 - GF Aufteilung 0900 CH" xfId="447" xr:uid="{00000000-0005-0000-0000-000021010000}"/>
    <cellStyle name="_Data_DP02 - GF Aufteilung 0900 CH 2" xfId="448" xr:uid="{00000000-0005-0000-0000-000022010000}"/>
    <cellStyle name="_Data_DP03" xfId="449" xr:uid="{00000000-0005-0000-0000-000023010000}"/>
    <cellStyle name="_Data_DP03 2" xfId="450" xr:uid="{00000000-0005-0000-0000-000024010000}"/>
    <cellStyle name="_Data_DP07" xfId="451" xr:uid="{00000000-0005-0000-0000-000025010000}"/>
    <cellStyle name="_Data_DP07 2" xfId="452" xr:uid="{00000000-0005-0000-0000-000026010000}"/>
    <cellStyle name="_Data_DPCC Import" xfId="453" xr:uid="{00000000-0005-0000-0000-000027010000}"/>
    <cellStyle name="_Data_DPCC Import 2" xfId="454" xr:uid="{00000000-0005-0000-0000-000028010000}"/>
    <cellStyle name="_Data_EBITDA by Segm_cum" xfId="90" xr:uid="{00000000-0005-0000-0000-000029010000}"/>
    <cellStyle name="_Data_Ede-Übersicht" xfId="455" xr:uid="{00000000-0005-0000-0000-00002A010000}"/>
    <cellStyle name="_Data_Ede-Übersicht 2" xfId="456" xr:uid="{00000000-0005-0000-0000-00002B010000}"/>
    <cellStyle name="_Data_FACTLINE_Query_0977A_Konsolidierungen" xfId="457" xr:uid="{00000000-0005-0000-0000-00002C010000}"/>
    <cellStyle name="_Data_FACTLINE_Query_0977A_Konsolidierungen 2" xfId="458" xr:uid="{00000000-0005-0000-0000-00002D010000}"/>
    <cellStyle name="_Data_FACTLINE_Query_0977A_Konsolidierungen_Daten" xfId="459" xr:uid="{00000000-0005-0000-0000-00002E010000}"/>
    <cellStyle name="_Data_FACTLINE_Query_0977A_Konsolidierungen_Daten 2" xfId="460" xr:uid="{00000000-0005-0000-0000-00002F010000}"/>
    <cellStyle name="_Data_FACTLINE_Query_0977B_FK_Konsolidierungen_Daten_04_2005_BU_BE" xfId="461" xr:uid="{00000000-0005-0000-0000-000030010000}"/>
    <cellStyle name="_Data_FACTLINE_Query_0977B_FK_Konsolidierungen_Daten_04_2005_BU_BE 2" xfId="462" xr:uid="{00000000-0005-0000-0000-000031010000}"/>
    <cellStyle name="_Data_FACTLINE_Query_Chart" xfId="91" xr:uid="{00000000-0005-0000-0000-000032010000}"/>
    <cellStyle name="_Data_FACTLINE_Query_Chart_Data_06_2005" xfId="92" xr:uid="{00000000-0005-0000-0000-000033010000}"/>
    <cellStyle name="_Data_Ges_0977_02_2001_vorläufig" xfId="463" xr:uid="{00000000-0005-0000-0000-000034010000}"/>
    <cellStyle name="_Data_Ges_0977_02_2001_vorläufig 2" xfId="464" xr:uid="{00000000-0005-0000-0000-000035010000}"/>
    <cellStyle name="_Data_Import data" xfId="465" xr:uid="{00000000-0005-0000-0000-000036010000}"/>
    <cellStyle name="_Data_Import data 2" xfId="466" xr:uid="{00000000-0005-0000-0000-000037010000}"/>
    <cellStyle name="_Data_Jobs" xfId="467" xr:uid="{00000000-0005-0000-0000-000038010000}"/>
    <cellStyle name="_Data_Jobs 2" xfId="468" xr:uid="{00000000-0005-0000-0000-000039010000}"/>
    <cellStyle name="_Data_khs_000" xfId="93" xr:uid="{00000000-0005-0000-0000-00003A010000}"/>
    <cellStyle name="_Data_LXS 2005 12" xfId="94" xr:uid="{00000000-0005-0000-0000-00003B010000}"/>
    <cellStyle name="_Data_LXS Welt - Vorräte und Forderungen - 2005-02-28" xfId="469" xr:uid="{00000000-0005-0000-0000-00003C010000}"/>
    <cellStyle name="_Data_LXS Welt - Vorräte und Forderungen - 2005-02-28_Template boekingsdocument GL3" xfId="470" xr:uid="{00000000-0005-0000-0000-00003D010000}"/>
    <cellStyle name="_Data_MIS2" xfId="95" xr:uid="{00000000-0005-0000-0000-00003E010000}"/>
    <cellStyle name="_Data_MIS6" xfId="96" xr:uid="{00000000-0005-0000-0000-00003F010000}"/>
    <cellStyle name="_Data_monthly checks" xfId="471" xr:uid="{00000000-0005-0000-0000-000040010000}"/>
    <cellStyle name="_Data_monthly checks 2" xfId="472" xr:uid="{00000000-0005-0000-0000-000041010000}"/>
    <cellStyle name="_Data_Sales_Express_Query_02" xfId="97" xr:uid="{00000000-0005-0000-0000-000042010000}"/>
    <cellStyle name="_Data_SBCD" xfId="473" xr:uid="{00000000-0005-0000-0000-000043010000}"/>
    <cellStyle name="_Data_SBCD 2" xfId="474" xr:uid="{00000000-0005-0000-0000-000044010000}"/>
    <cellStyle name="_Data_Sheet1" xfId="475" xr:uid="{00000000-0005-0000-0000-000045010000}"/>
    <cellStyle name="_Data_Sheet1 2" xfId="476" xr:uid="{00000000-0005-0000-0000-000046010000}"/>
    <cellStyle name="_Data_Sheet2" xfId="477" xr:uid="{00000000-0005-0000-0000-000047010000}"/>
    <cellStyle name="_Data_Sheet2 2" xfId="478" xr:uid="{00000000-0005-0000-0000-000048010000}"/>
    <cellStyle name="_Data_Silk Purchase Price Allocation_LXS approach" xfId="479" xr:uid="{00000000-0005-0000-0000-000049010000}"/>
    <cellStyle name="_Data_Silk Purchase Price Allocation_LXS approach 2" xfId="480" xr:uid="{00000000-0005-0000-0000-00004A010000}"/>
    <cellStyle name="_Data_TPC Disposals Q4 27.01.07" xfId="481" xr:uid="{00000000-0005-0000-0000-00004B010000}"/>
    <cellStyle name="_Data_TPC Disposals Q4 27.01.07 2" xfId="482" xr:uid="{00000000-0005-0000-0000-00004C010000}"/>
    <cellStyle name="_Data_upload" xfId="483" xr:uid="{00000000-0005-0000-0000-00004D010000}"/>
    <cellStyle name="_Data_upload 2" xfId="484" xr:uid="{00000000-0005-0000-0000-00004E010000}"/>
    <cellStyle name="_Data_Vorjahresdaten_Q4_FY_2005" xfId="98" xr:uid="{00000000-0005-0000-0000-00004F010000}"/>
    <cellStyle name="_Header" xfId="99" xr:uid="{00000000-0005-0000-0000-000050010000}"/>
    <cellStyle name="_Header 2" xfId="485" xr:uid="{00000000-0005-0000-0000-000051010000}"/>
    <cellStyle name="_Header 3" xfId="486" xr:uid="{00000000-0005-0000-0000-000052010000}"/>
    <cellStyle name="_Header_0503176" xfId="487" xr:uid="{00000000-0005-0000-0000-000053010000}"/>
    <cellStyle name="_Header_0512374-606" xfId="488" xr:uid="{00000000-0005-0000-0000-000054010000}"/>
    <cellStyle name="_Header_0606373" xfId="489" xr:uid="{00000000-0005-0000-0000-000055010000}"/>
    <cellStyle name="_Header_0606702" xfId="490" xr:uid="{00000000-0005-0000-0000-000056010000}"/>
    <cellStyle name="_Header_2006-01-19_Vorjahresdaten_Q4_FY_2005" xfId="100" xr:uid="{00000000-0005-0000-0000-000057010000}"/>
    <cellStyle name="_Header_2007-03-01_Vorjahresdaten_Q4_FY_2005" xfId="101" xr:uid="{00000000-0005-0000-0000-000058010000}"/>
    <cellStyle name="_Header_2007-04-10_Quarterly_Comment_Part_04_Segment_Analysis_PY_adjusted" xfId="102" xr:uid="{00000000-0005-0000-0000-000059010000}"/>
    <cellStyle name="_Header_374_3005" xfId="491" xr:uid="{00000000-0005-0000-0000-00005A010000}"/>
    <cellStyle name="_Header_999_Ergebnisrechnung" xfId="492" xr:uid="{00000000-0005-0000-0000-00005B010000}"/>
    <cellStyle name="_Header_ACC_Daten_Q1-Q4_2006_KHS" xfId="103" xr:uid="{00000000-0005-0000-0000-00005C010000}"/>
    <cellStyle name="_Header_Basisdatei 12.06" xfId="493" xr:uid="{00000000-0005-0000-0000-00005D010000}"/>
    <cellStyle name="_Header_BKE" xfId="494" xr:uid="{00000000-0005-0000-0000-00005E010000}"/>
    <cellStyle name="_Header_DP03" xfId="495" xr:uid="{00000000-0005-0000-0000-00005F010000}"/>
    <cellStyle name="_Header_DP07" xfId="496" xr:uid="{00000000-0005-0000-0000-000060010000}"/>
    <cellStyle name="_Header_DPCC Import" xfId="497" xr:uid="{00000000-0005-0000-0000-000061010000}"/>
    <cellStyle name="_Header_FACTLINE_Query_0977A_Konsolidierungen" xfId="498" xr:uid="{00000000-0005-0000-0000-000062010000}"/>
    <cellStyle name="_Header_FACTLINE_Query_0977A_Konsolidierungen_Daten" xfId="499" xr:uid="{00000000-0005-0000-0000-000063010000}"/>
    <cellStyle name="_Header_FACTLINE_Query_0977B_FK_Konsolidierungen_Daten_04_2005_BU_BE" xfId="500" xr:uid="{00000000-0005-0000-0000-000064010000}"/>
    <cellStyle name="_Header_FACTLINE_Query_Chart" xfId="104" xr:uid="{00000000-0005-0000-0000-000065010000}"/>
    <cellStyle name="_Header_FACTLINE_Query_Chart_Data_06_2005" xfId="105" xr:uid="{00000000-0005-0000-0000-000066010000}"/>
    <cellStyle name="_Header_Import data" xfId="501" xr:uid="{00000000-0005-0000-0000-000067010000}"/>
    <cellStyle name="_Header_Jobs" xfId="502" xr:uid="{00000000-0005-0000-0000-000068010000}"/>
    <cellStyle name="_Header_khs_000" xfId="106" xr:uid="{00000000-0005-0000-0000-000069010000}"/>
    <cellStyle name="_Header_MIS2" xfId="107" xr:uid="{00000000-0005-0000-0000-00006A010000}"/>
    <cellStyle name="_Header_MIS6" xfId="108" xr:uid="{00000000-0005-0000-0000-00006B010000}"/>
    <cellStyle name="_Header_monthly checks" xfId="503" xr:uid="{00000000-0005-0000-0000-00006C010000}"/>
    <cellStyle name="_Header_Sales_Express_Query_02" xfId="109" xr:uid="{00000000-0005-0000-0000-00006D010000}"/>
    <cellStyle name="_Header_SBCD" xfId="504" xr:uid="{00000000-0005-0000-0000-00006E010000}"/>
    <cellStyle name="_Header_Sheet1" xfId="505" xr:uid="{00000000-0005-0000-0000-00006F010000}"/>
    <cellStyle name="_Header_Sheet2" xfId="506" xr:uid="{00000000-0005-0000-0000-000070010000}"/>
    <cellStyle name="_Header_upload" xfId="507" xr:uid="{00000000-0005-0000-0000-000071010000}"/>
    <cellStyle name="_Header_Vorjahresdaten_Q4_FY_2005" xfId="110" xr:uid="{00000000-0005-0000-0000-000072010000}"/>
    <cellStyle name="_Overview In-outflow Nov-Apr" xfId="508" xr:uid="{00000000-0005-0000-0000-000073010000}"/>
    <cellStyle name="_Row1" xfId="111" xr:uid="{00000000-0005-0000-0000-000074010000}"/>
    <cellStyle name="_Row1 2" xfId="509" xr:uid="{00000000-0005-0000-0000-000075010000}"/>
    <cellStyle name="_Row1_0503176" xfId="510" xr:uid="{00000000-0005-0000-0000-000076010000}"/>
    <cellStyle name="_Row1_0503176 2" xfId="511" xr:uid="{00000000-0005-0000-0000-000077010000}"/>
    <cellStyle name="_Row1_0512374-606" xfId="512" xr:uid="{00000000-0005-0000-0000-000078010000}"/>
    <cellStyle name="_Row1_0512374-606 2" xfId="513" xr:uid="{00000000-0005-0000-0000-000079010000}"/>
    <cellStyle name="_Row1_0606373" xfId="514" xr:uid="{00000000-0005-0000-0000-00007A010000}"/>
    <cellStyle name="_Row1_0606373 2" xfId="515" xr:uid="{00000000-0005-0000-0000-00007B010000}"/>
    <cellStyle name="_Row1_0606702" xfId="516" xr:uid="{00000000-0005-0000-0000-00007C010000}"/>
    <cellStyle name="_Row1_0606702 2" xfId="517" xr:uid="{00000000-0005-0000-0000-00007D010000}"/>
    <cellStyle name="_Row1_20050915 Executive Reporting Package" xfId="112" xr:uid="{00000000-0005-0000-0000-00007E010000}"/>
    <cellStyle name="_Row1_374_3005" xfId="518" xr:uid="{00000000-0005-0000-0000-00007F010000}"/>
    <cellStyle name="_Row1_374_3005 2" xfId="519" xr:uid="{00000000-0005-0000-0000-000080010000}"/>
    <cellStyle name="_Row1_564_3004" xfId="520" xr:uid="{00000000-0005-0000-0000-000081010000}"/>
    <cellStyle name="_Row1_999_Ergebnisrechnung" xfId="521" xr:uid="{00000000-0005-0000-0000-000082010000}"/>
    <cellStyle name="_Row1_999_Ergebnisrechnung 2" xfId="522" xr:uid="{00000000-0005-0000-0000-000083010000}"/>
    <cellStyle name="_Row1_Abstimmung_Peter_v1" xfId="523" xr:uid="{00000000-0005-0000-0000-000084010000}"/>
    <cellStyle name="_Row1_Basisdatei 12.06" xfId="524" xr:uid="{00000000-0005-0000-0000-000085010000}"/>
    <cellStyle name="_Row1_Basisdatei 12.06 2" xfId="525" xr:uid="{00000000-0005-0000-0000-000086010000}"/>
    <cellStyle name="_Row1_BKE" xfId="526" xr:uid="{00000000-0005-0000-0000-000087010000}"/>
    <cellStyle name="_Row1_BKE 2" xfId="527" xr:uid="{00000000-0005-0000-0000-000088010000}"/>
    <cellStyle name="_Row1_Chart Data Master" xfId="113" xr:uid="{00000000-0005-0000-0000-000089010000}"/>
    <cellStyle name="_Row1_Controlling Reports_B81_neu" xfId="114" xr:uid="{00000000-0005-0000-0000-00008A010000}"/>
    <cellStyle name="_Row1_DP03" xfId="528" xr:uid="{00000000-0005-0000-0000-00008B010000}"/>
    <cellStyle name="_Row1_DP03 2" xfId="529" xr:uid="{00000000-0005-0000-0000-00008C010000}"/>
    <cellStyle name="_Row1_DP07" xfId="530" xr:uid="{00000000-0005-0000-0000-00008D010000}"/>
    <cellStyle name="_Row1_DP07 2" xfId="531" xr:uid="{00000000-0005-0000-0000-00008E010000}"/>
    <cellStyle name="_Row1_DPCC Import" xfId="532" xr:uid="{00000000-0005-0000-0000-00008F010000}"/>
    <cellStyle name="_Row1_DPCC Import 2" xfId="533" xr:uid="{00000000-0005-0000-0000-000090010000}"/>
    <cellStyle name="_Row1_Ede-Übersicht" xfId="534" xr:uid="{00000000-0005-0000-0000-000091010000}"/>
    <cellStyle name="_Row1_Ede-Übersicht 2" xfId="535" xr:uid="{00000000-0005-0000-0000-000092010000}"/>
    <cellStyle name="_Row1_Entkons. Borchers 31.12.2006" xfId="536" xr:uid="{00000000-0005-0000-0000-000093010000}"/>
    <cellStyle name="_Row1_Entkons. Borchers 31.12.2006 2" xfId="537" xr:uid="{00000000-0005-0000-0000-000094010000}"/>
    <cellStyle name="_Row1_FACTLINE_Query_0977A_Konsolidierungen" xfId="538" xr:uid="{00000000-0005-0000-0000-000095010000}"/>
    <cellStyle name="_Row1_FACTLINE_Query_0977A_Konsolidierungen 2" xfId="539" xr:uid="{00000000-0005-0000-0000-000096010000}"/>
    <cellStyle name="_Row1_FACTLINE_Query_0977A_Konsolidierungen_Daten" xfId="540" xr:uid="{00000000-0005-0000-0000-000097010000}"/>
    <cellStyle name="_Row1_FACTLINE_Query_0977A_Konsolidierungen_Daten 2" xfId="541" xr:uid="{00000000-0005-0000-0000-000098010000}"/>
    <cellStyle name="_Row1_FACTLINE_Query_0977B_FK_Konsolidierungen_Daten_04_2005_BU_BE" xfId="542" xr:uid="{00000000-0005-0000-0000-000099010000}"/>
    <cellStyle name="_Row1_FACTLINE_Query_0977B_FK_Konsolidierungen_Daten_04_2005_BU_BE 2" xfId="543" xr:uid="{00000000-0005-0000-0000-00009A010000}"/>
    <cellStyle name="_Row1_FACTLINE_Query_Chart" xfId="115" xr:uid="{00000000-0005-0000-0000-00009B010000}"/>
    <cellStyle name="_Row1_FACTLINE_Query_Chart_Data_06_2005" xfId="116" xr:uid="{00000000-0005-0000-0000-00009C010000}"/>
    <cellStyle name="_Row1_Import data" xfId="544" xr:uid="{00000000-0005-0000-0000-00009D010000}"/>
    <cellStyle name="_Row1_Import data 2" xfId="545" xr:uid="{00000000-0005-0000-0000-00009E010000}"/>
    <cellStyle name="_Row1_Jobs" xfId="546" xr:uid="{00000000-0005-0000-0000-00009F010000}"/>
    <cellStyle name="_Row1_Jobs 2" xfId="547" xr:uid="{00000000-0005-0000-0000-0000A0010000}"/>
    <cellStyle name="_Row1_khs_000" xfId="117" xr:uid="{00000000-0005-0000-0000-0000A1010000}"/>
    <cellStyle name="_Row1_Kopie von Q2 Sonderposten in Quartalen25-07-07" xfId="118" xr:uid="{00000000-0005-0000-0000-0000A2010000}"/>
    <cellStyle name="_Row1_Lanxess_Monatsbericht (Original_R9b2-16T1_in_Arbeit)" xfId="119" xr:uid="{00000000-0005-0000-0000-0000A3010000}"/>
    <cellStyle name="_Row1_LXS Welt - Vorräte und Forderungen - 2005-02-28" xfId="548" xr:uid="{00000000-0005-0000-0000-0000A4010000}"/>
    <cellStyle name="_Row1_Mappe1" xfId="120" xr:uid="{00000000-0005-0000-0000-0000A5010000}"/>
    <cellStyle name="_Row1_MIS2" xfId="121" xr:uid="{00000000-0005-0000-0000-0000A6010000}"/>
    <cellStyle name="_Row1_MIS6" xfId="122" xr:uid="{00000000-0005-0000-0000-0000A7010000}"/>
    <cellStyle name="_Row1_monthly checks" xfId="549" xr:uid="{00000000-0005-0000-0000-0000A8010000}"/>
    <cellStyle name="_Row1_monthly checks 2" xfId="550" xr:uid="{00000000-0005-0000-0000-0000A9010000}"/>
    <cellStyle name="_Row1_Q1 Sonderposten in Quartalen" xfId="123" xr:uid="{00000000-0005-0000-0000-0000AA010000}"/>
    <cellStyle name="_Row1_Q2 Sonderposten in Quartalen" xfId="124" xr:uid="{00000000-0005-0000-0000-0000AB010000}"/>
    <cellStyle name="_Row1_Q3 Sonderposten in Quartalen" xfId="125" xr:uid="{00000000-0005-0000-0000-0000AC010000}"/>
    <cellStyle name="_Row1_Sales_Express_Query_02" xfId="126" xr:uid="{00000000-0005-0000-0000-0000AD010000}"/>
    <cellStyle name="_Row1_SBCD" xfId="551" xr:uid="{00000000-0005-0000-0000-0000AE010000}"/>
    <cellStyle name="_Row1_SBCD 2" xfId="552" xr:uid="{00000000-0005-0000-0000-0000AF010000}"/>
    <cellStyle name="_Row1_Sheet1" xfId="553" xr:uid="{00000000-0005-0000-0000-0000B0010000}"/>
    <cellStyle name="_Row1_Sheet1 2" xfId="554" xr:uid="{00000000-0005-0000-0000-0000B1010000}"/>
    <cellStyle name="_Row1_Sheet2" xfId="555" xr:uid="{00000000-0005-0000-0000-0000B2010000}"/>
    <cellStyle name="_Row1_Sheet2 2" xfId="556" xr:uid="{00000000-0005-0000-0000-0000B3010000}"/>
    <cellStyle name="_Row1_Silk Purchase Price Allocation_LXS approach" xfId="557" xr:uid="{00000000-0005-0000-0000-0000B4010000}"/>
    <cellStyle name="_Row1_Silk Purchase Price Allocation_LXS approach 2" xfId="558" xr:uid="{00000000-0005-0000-0000-0000B5010000}"/>
    <cellStyle name="_Row1_Tabelle1" xfId="559" xr:uid="{00000000-0005-0000-0000-0000B6010000}"/>
    <cellStyle name="_Row1_Tabellen Anhang_Abschluss_2010_Baetge_28.02.2011 mit Change Log" xfId="560" xr:uid="{00000000-0005-0000-0000-0000B7010000}"/>
    <cellStyle name="_Row1_TPC Disposals Q4 27.01.07" xfId="561" xr:uid="{00000000-0005-0000-0000-0000B8010000}"/>
    <cellStyle name="_Row1_TPC Disposals Q4 27.01.07 2" xfId="562" xr:uid="{00000000-0005-0000-0000-0000B9010000}"/>
    <cellStyle name="_Row1_upload" xfId="563" xr:uid="{00000000-0005-0000-0000-0000BA010000}"/>
    <cellStyle name="_Row1_upload 2" xfId="564" xr:uid="{00000000-0005-0000-0000-0000BB010000}"/>
    <cellStyle name="_Row1_xSAPtemp121" xfId="565" xr:uid="{00000000-0005-0000-0000-0000BC010000}"/>
    <cellStyle name="_Row1_xSAPtemp1223" xfId="566" xr:uid="{00000000-0005-0000-0000-0000BD010000}"/>
    <cellStyle name="_Row1_xSAPtemp1294" xfId="567" xr:uid="{00000000-0005-0000-0000-0000BE010000}"/>
    <cellStyle name="_Row1_xSAPtemp1392" xfId="568" xr:uid="{00000000-0005-0000-0000-0000BF010000}"/>
    <cellStyle name="_Row1_xSAPtemp157" xfId="569" xr:uid="{00000000-0005-0000-0000-0000C0010000}"/>
    <cellStyle name="_Row1_xSAPtemp1612" xfId="570" xr:uid="{00000000-0005-0000-0000-0000C1010000}"/>
    <cellStyle name="_Row1_xSAPtemp1666" xfId="571" xr:uid="{00000000-0005-0000-0000-0000C2010000}"/>
    <cellStyle name="_Row1_xSAPtemp1959" xfId="572" xr:uid="{00000000-0005-0000-0000-0000C3010000}"/>
    <cellStyle name="_Row1_xSAPtemp2196" xfId="573" xr:uid="{00000000-0005-0000-0000-0000C4010000}"/>
    <cellStyle name="_Row1_xSAPtemp2683" xfId="574" xr:uid="{00000000-0005-0000-0000-0000C5010000}"/>
    <cellStyle name="_Row1_xSAPtemp2813" xfId="575" xr:uid="{00000000-0005-0000-0000-0000C6010000}"/>
    <cellStyle name="_Row1_xSAPtemp2849" xfId="576" xr:uid="{00000000-0005-0000-0000-0000C7010000}"/>
    <cellStyle name="_Row1_xSAPtemp2860" xfId="577" xr:uid="{00000000-0005-0000-0000-0000C8010000}"/>
    <cellStyle name="_Row1_xSAPtemp295" xfId="578" xr:uid="{00000000-0005-0000-0000-0000C9010000}"/>
    <cellStyle name="_Row1_xSAPtemp296" xfId="579" xr:uid="{00000000-0005-0000-0000-0000CA010000}"/>
    <cellStyle name="_Row1_xSAPtemp3378" xfId="580" xr:uid="{00000000-0005-0000-0000-0000CB010000}"/>
    <cellStyle name="_Row1_xSAPtemp3437" xfId="581" xr:uid="{00000000-0005-0000-0000-0000CC010000}"/>
    <cellStyle name="_Row1_xSAPtemp348" xfId="582" xr:uid="{00000000-0005-0000-0000-0000CD010000}"/>
    <cellStyle name="_Row1_xSAPtemp3716" xfId="583" xr:uid="{00000000-0005-0000-0000-0000CE010000}"/>
    <cellStyle name="_Row1_xSAPtemp3730" xfId="584" xr:uid="{00000000-0005-0000-0000-0000CF010000}"/>
    <cellStyle name="_Row1_xSAPtemp4199" xfId="585" xr:uid="{00000000-0005-0000-0000-0000D0010000}"/>
    <cellStyle name="_Row1_xSAPtemp4381" xfId="586" xr:uid="{00000000-0005-0000-0000-0000D1010000}"/>
    <cellStyle name="_Row1_xSAPtemp44" xfId="587" xr:uid="{00000000-0005-0000-0000-0000D2010000}"/>
    <cellStyle name="_Row1_xSAPtemp4487" xfId="588" xr:uid="{00000000-0005-0000-0000-0000D3010000}"/>
    <cellStyle name="_Row1_xSAPtemp462" xfId="589" xr:uid="{00000000-0005-0000-0000-0000D4010000}"/>
    <cellStyle name="_Row1_xSAPtemp4761" xfId="590" xr:uid="{00000000-0005-0000-0000-0000D5010000}"/>
    <cellStyle name="_Row1_xSAPtemp480" xfId="591" xr:uid="{00000000-0005-0000-0000-0000D6010000}"/>
    <cellStyle name="_Row1_xSAPtemp5115" xfId="127" xr:uid="{00000000-0005-0000-0000-0000D7010000}"/>
    <cellStyle name="_Row1_xSAPtemp5331" xfId="592" xr:uid="{00000000-0005-0000-0000-0000D8010000}"/>
    <cellStyle name="_Row1_xSAPtemp5570" xfId="593" xr:uid="{00000000-0005-0000-0000-0000D9010000}"/>
    <cellStyle name="_Row1_xSAPtemp5657" xfId="594" xr:uid="{00000000-0005-0000-0000-0000DA010000}"/>
    <cellStyle name="_Row1_xSAPtemp5669" xfId="595" xr:uid="{00000000-0005-0000-0000-0000DB010000}"/>
    <cellStyle name="_Row1_xSAPtemp5700" xfId="596" xr:uid="{00000000-0005-0000-0000-0000DC010000}"/>
    <cellStyle name="_Row1_xSAPtemp597" xfId="597" xr:uid="{00000000-0005-0000-0000-0000DD010000}"/>
    <cellStyle name="_Row1_xSAPtemp6058" xfId="598" xr:uid="{00000000-0005-0000-0000-0000DE010000}"/>
    <cellStyle name="_Row1_xSAPtemp6254" xfId="599" xr:uid="{00000000-0005-0000-0000-0000DF010000}"/>
    <cellStyle name="_Row1_xSAPtemp6565" xfId="600" xr:uid="{00000000-0005-0000-0000-0000E0010000}"/>
    <cellStyle name="_Row1_xSAPtemp6616" xfId="601" xr:uid="{00000000-0005-0000-0000-0000E1010000}"/>
    <cellStyle name="_Row1_xSAPtemp6683" xfId="602" xr:uid="{00000000-0005-0000-0000-0000E2010000}"/>
    <cellStyle name="_Row1_xSAPtemp6714" xfId="603" xr:uid="{00000000-0005-0000-0000-0000E3010000}"/>
    <cellStyle name="_Row1_xSAPtemp6757" xfId="604" xr:uid="{00000000-0005-0000-0000-0000E4010000}"/>
    <cellStyle name="_Row1_xSAPtemp6816" xfId="605" xr:uid="{00000000-0005-0000-0000-0000E5010000}"/>
    <cellStyle name="_Row1_xSAPtemp7236" xfId="606" xr:uid="{00000000-0005-0000-0000-0000E6010000}"/>
    <cellStyle name="_Row1_xSAPtemp7419" xfId="607" xr:uid="{00000000-0005-0000-0000-0000E7010000}"/>
    <cellStyle name="_Row1_xSAPtemp7594" xfId="608" xr:uid="{00000000-0005-0000-0000-0000E8010000}"/>
    <cellStyle name="_Row1_xSAPtemp7760" xfId="609" xr:uid="{00000000-0005-0000-0000-0000E9010000}"/>
    <cellStyle name="_Row1_xSAPtemp7941" xfId="610" xr:uid="{00000000-0005-0000-0000-0000EA010000}"/>
    <cellStyle name="_Row1_xSAPtemp8073" xfId="611" xr:uid="{00000000-0005-0000-0000-0000EB010000}"/>
    <cellStyle name="_Row1_xSAPtemp819" xfId="612" xr:uid="{00000000-0005-0000-0000-0000EC010000}"/>
    <cellStyle name="_Row1_xSAPtemp8310" xfId="613" xr:uid="{00000000-0005-0000-0000-0000ED010000}"/>
    <cellStyle name="_Row1_xSAPtemp8519" xfId="614" xr:uid="{00000000-0005-0000-0000-0000EE010000}"/>
    <cellStyle name="_Row1_xSAPtemp8673" xfId="615" xr:uid="{00000000-0005-0000-0000-0000EF010000}"/>
    <cellStyle name="_Row1_xSAPtemp8978" xfId="616" xr:uid="{00000000-0005-0000-0000-0000F0010000}"/>
    <cellStyle name="_Row1_xSAPtemp906" xfId="128" xr:uid="{00000000-0005-0000-0000-0000F1010000}"/>
    <cellStyle name="_Row1_xSAPtemp9258" xfId="617" xr:uid="{00000000-0005-0000-0000-0000F2010000}"/>
    <cellStyle name="_Row1_xSAPtemp9291" xfId="618" xr:uid="{00000000-0005-0000-0000-0000F3010000}"/>
    <cellStyle name="_Row1_xSAPtemp9691" xfId="619" xr:uid="{00000000-0005-0000-0000-0000F4010000}"/>
    <cellStyle name="_Row1_xSAPtemp9731" xfId="620" xr:uid="{00000000-0005-0000-0000-0000F5010000}"/>
    <cellStyle name="_Row1_xxxxxxxxxxxxxxx" xfId="129" xr:uid="{00000000-0005-0000-0000-0000F6010000}"/>
    <cellStyle name="_Row2" xfId="130" xr:uid="{00000000-0005-0000-0000-0000F7010000}"/>
    <cellStyle name="_Row2 2" xfId="621" xr:uid="{00000000-0005-0000-0000-0000F8010000}"/>
    <cellStyle name="_Row2 3" xfId="622" xr:uid="{00000000-0005-0000-0000-0000F9010000}"/>
    <cellStyle name="_Row2_0503176" xfId="623" xr:uid="{00000000-0005-0000-0000-0000FA010000}"/>
    <cellStyle name="_Row2_0512374-606" xfId="624" xr:uid="{00000000-0005-0000-0000-0000FB010000}"/>
    <cellStyle name="_Row2_0606373" xfId="625" xr:uid="{00000000-0005-0000-0000-0000FC010000}"/>
    <cellStyle name="_Row2_0606702" xfId="626" xr:uid="{00000000-0005-0000-0000-0000FD010000}"/>
    <cellStyle name="_Row2_2006-01-19_Vorjahresdaten_Q4_FY_2005" xfId="131" xr:uid="{00000000-0005-0000-0000-0000FE010000}"/>
    <cellStyle name="_Row2_2007-03-01_Vorjahresdaten_Q4_FY_2005" xfId="132" xr:uid="{00000000-0005-0000-0000-0000FF010000}"/>
    <cellStyle name="_Row2_2007-04-10_Quarterly_Comment_Part_04_Segment_Analysis_PY_adjusted" xfId="133" xr:uid="{00000000-0005-0000-0000-000000020000}"/>
    <cellStyle name="_Row2_374_3005" xfId="627" xr:uid="{00000000-0005-0000-0000-000001020000}"/>
    <cellStyle name="_Row2_999_Ergebnisrechnung" xfId="628" xr:uid="{00000000-0005-0000-0000-000002020000}"/>
    <cellStyle name="_Row2_ACC_Daten_Q1-Q4_2006_KHS" xfId="134" xr:uid="{00000000-0005-0000-0000-000003020000}"/>
    <cellStyle name="_Row2_Basisdatei 12.06" xfId="629" xr:uid="{00000000-0005-0000-0000-000004020000}"/>
    <cellStyle name="_Row2_BKE" xfId="630" xr:uid="{00000000-0005-0000-0000-000005020000}"/>
    <cellStyle name="_Row2_DP03" xfId="631" xr:uid="{00000000-0005-0000-0000-000006020000}"/>
    <cellStyle name="_Row2_DP07" xfId="632" xr:uid="{00000000-0005-0000-0000-000007020000}"/>
    <cellStyle name="_Row2_DPCC Import" xfId="633" xr:uid="{00000000-0005-0000-0000-000008020000}"/>
    <cellStyle name="_Row2_FACTLINE_Query_0977A_Konsolidierungen" xfId="634" xr:uid="{00000000-0005-0000-0000-000009020000}"/>
    <cellStyle name="_Row2_FACTLINE_Query_0977A_Konsolidierungen_Daten" xfId="635" xr:uid="{00000000-0005-0000-0000-00000A020000}"/>
    <cellStyle name="_Row2_FACTLINE_Query_0977B_FK_Konsolidierungen_Daten_04_2005_BU_BE" xfId="636" xr:uid="{00000000-0005-0000-0000-00000B020000}"/>
    <cellStyle name="_Row2_FACTLINE_Query_Chart" xfId="135" xr:uid="{00000000-0005-0000-0000-00000C020000}"/>
    <cellStyle name="_Row2_FACTLINE_Query_Chart_Data_06_2005" xfId="136" xr:uid="{00000000-0005-0000-0000-00000D020000}"/>
    <cellStyle name="_Row2_Import data" xfId="637" xr:uid="{00000000-0005-0000-0000-00000E020000}"/>
    <cellStyle name="_Row2_Jobs" xfId="638" xr:uid="{00000000-0005-0000-0000-00000F020000}"/>
    <cellStyle name="_Row2_khs_000" xfId="137" xr:uid="{00000000-0005-0000-0000-000010020000}"/>
    <cellStyle name="_Row2_MIS2" xfId="138" xr:uid="{00000000-0005-0000-0000-000011020000}"/>
    <cellStyle name="_Row2_MIS6" xfId="139" xr:uid="{00000000-0005-0000-0000-000012020000}"/>
    <cellStyle name="_Row2_monthly checks" xfId="639" xr:uid="{00000000-0005-0000-0000-000013020000}"/>
    <cellStyle name="_Row2_Sales_Express_Query_02" xfId="140" xr:uid="{00000000-0005-0000-0000-000014020000}"/>
    <cellStyle name="_Row2_SBCD" xfId="640" xr:uid="{00000000-0005-0000-0000-000015020000}"/>
    <cellStyle name="_Row2_Sheet1" xfId="641" xr:uid="{00000000-0005-0000-0000-000016020000}"/>
    <cellStyle name="_Row2_Sheet2" xfId="642" xr:uid="{00000000-0005-0000-0000-000017020000}"/>
    <cellStyle name="_Row2_upload" xfId="643" xr:uid="{00000000-0005-0000-0000-000018020000}"/>
    <cellStyle name="_Row2_Vorjahresdaten_Q4_FY_2005" xfId="141" xr:uid="{00000000-0005-0000-0000-000019020000}"/>
    <cellStyle name="_Row3" xfId="142" xr:uid="{00000000-0005-0000-0000-00001A020000}"/>
    <cellStyle name="_Row3 2" xfId="644" xr:uid="{00000000-0005-0000-0000-00001B020000}"/>
    <cellStyle name="_Row3 3" xfId="645" xr:uid="{00000000-0005-0000-0000-00001C020000}"/>
    <cellStyle name="_Row3_0503176" xfId="646" xr:uid="{00000000-0005-0000-0000-00001D020000}"/>
    <cellStyle name="_Row3_0512374-606" xfId="647" xr:uid="{00000000-0005-0000-0000-00001E020000}"/>
    <cellStyle name="_Row3_2006-01-19_Vorjahresdaten_Q4_FY_2005" xfId="143" xr:uid="{00000000-0005-0000-0000-00001F020000}"/>
    <cellStyle name="_Row3_2007-03-01_Vorjahresdaten_Q4_FY_2005" xfId="144" xr:uid="{00000000-0005-0000-0000-000020020000}"/>
    <cellStyle name="_Row3_2007-04-10_Quarterly_Comment_Part_04_Segment_Analysis_PY_adjusted" xfId="145" xr:uid="{00000000-0005-0000-0000-000021020000}"/>
    <cellStyle name="_Row3_374_3005" xfId="648" xr:uid="{00000000-0005-0000-0000-000022020000}"/>
    <cellStyle name="_Row3_999_Ergebnisrechnung" xfId="649" xr:uid="{00000000-0005-0000-0000-000023020000}"/>
    <cellStyle name="_Row3_ACC_Daten_Q1-Q4_2006_KHS" xfId="146" xr:uid="{00000000-0005-0000-0000-000024020000}"/>
    <cellStyle name="_Row3_Basisdatei 12.06" xfId="650" xr:uid="{00000000-0005-0000-0000-000025020000}"/>
    <cellStyle name="_Row3_BKE" xfId="651" xr:uid="{00000000-0005-0000-0000-000026020000}"/>
    <cellStyle name="_Row3_DP03" xfId="652" xr:uid="{00000000-0005-0000-0000-000027020000}"/>
    <cellStyle name="_Row3_DP07" xfId="653" xr:uid="{00000000-0005-0000-0000-000028020000}"/>
    <cellStyle name="_Row3_DPCC Import" xfId="654" xr:uid="{00000000-0005-0000-0000-000029020000}"/>
    <cellStyle name="_Row3_Ede-Übersicht" xfId="655" xr:uid="{00000000-0005-0000-0000-00002A020000}"/>
    <cellStyle name="_Row3_FACTLINE_Query_0977A_Konsolidierungen" xfId="656" xr:uid="{00000000-0005-0000-0000-00002B020000}"/>
    <cellStyle name="_Row3_FACTLINE_Query_0977A_Konsolidierungen_Daten" xfId="657" xr:uid="{00000000-0005-0000-0000-00002C020000}"/>
    <cellStyle name="_Row3_FACTLINE_Query_0977B_FK_Konsolidierungen_Daten_04_2005_BU_BE" xfId="658" xr:uid="{00000000-0005-0000-0000-00002D020000}"/>
    <cellStyle name="_Row3_FACTLINE_Query_Chart" xfId="147" xr:uid="{00000000-0005-0000-0000-00002E020000}"/>
    <cellStyle name="_Row3_FACTLINE_Query_Chart_Data_06_2005" xfId="148" xr:uid="{00000000-0005-0000-0000-00002F020000}"/>
    <cellStyle name="_Row3_Import data" xfId="659" xr:uid="{00000000-0005-0000-0000-000030020000}"/>
    <cellStyle name="_Row3_Jobs" xfId="660" xr:uid="{00000000-0005-0000-0000-000031020000}"/>
    <cellStyle name="_Row3_khs_000" xfId="149" xr:uid="{00000000-0005-0000-0000-000032020000}"/>
    <cellStyle name="_Row3_MIS2" xfId="150" xr:uid="{00000000-0005-0000-0000-000033020000}"/>
    <cellStyle name="_Row3_MIS6" xfId="151" xr:uid="{00000000-0005-0000-0000-000034020000}"/>
    <cellStyle name="_Row3_monthly checks" xfId="661" xr:uid="{00000000-0005-0000-0000-000035020000}"/>
    <cellStyle name="_Row3_Sales_Express_Query_02" xfId="152" xr:uid="{00000000-0005-0000-0000-000036020000}"/>
    <cellStyle name="_Row3_SBCD" xfId="662" xr:uid="{00000000-0005-0000-0000-000037020000}"/>
    <cellStyle name="_Row3_Sheet1" xfId="663" xr:uid="{00000000-0005-0000-0000-000038020000}"/>
    <cellStyle name="_Row3_Sheet2" xfId="664" xr:uid="{00000000-0005-0000-0000-000039020000}"/>
    <cellStyle name="_Row3_Silk Purchase Price Allocation_LXS approach" xfId="665" xr:uid="{00000000-0005-0000-0000-00003A020000}"/>
    <cellStyle name="_Row3_TPC Disposals Q4 27.01.07" xfId="666" xr:uid="{00000000-0005-0000-0000-00003B020000}"/>
    <cellStyle name="_Row3_upload" xfId="667" xr:uid="{00000000-0005-0000-0000-00003C020000}"/>
    <cellStyle name="_Row3_Vorjahresdaten_Q4_FY_2005" xfId="153" xr:uid="{00000000-0005-0000-0000-00003D020000}"/>
    <cellStyle name="_Row4" xfId="154" xr:uid="{00000000-0005-0000-0000-00003E020000}"/>
    <cellStyle name="_Row4 2" xfId="668" xr:uid="{00000000-0005-0000-0000-00003F020000}"/>
    <cellStyle name="_Row4 3" xfId="669" xr:uid="{00000000-0005-0000-0000-000040020000}"/>
    <cellStyle name="_Row4_0503176" xfId="670" xr:uid="{00000000-0005-0000-0000-000041020000}"/>
    <cellStyle name="_Row4_0503176 2" xfId="671" xr:uid="{00000000-0005-0000-0000-000042020000}"/>
    <cellStyle name="_Row4_0512374-606" xfId="672" xr:uid="{00000000-0005-0000-0000-000043020000}"/>
    <cellStyle name="_Row4_2006-01-19_Vorjahresdaten_Q4_FY_2005" xfId="155" xr:uid="{00000000-0005-0000-0000-000044020000}"/>
    <cellStyle name="_Row4_2007-03-01_Vorjahresdaten_Q4_FY_2005" xfId="156" xr:uid="{00000000-0005-0000-0000-000045020000}"/>
    <cellStyle name="_Row4_2007-04-10_Quarterly_Comment_Part_04_Segment_Analysis_PY_adjusted" xfId="157" xr:uid="{00000000-0005-0000-0000-000046020000}"/>
    <cellStyle name="_Row4_374_3005" xfId="673" xr:uid="{00000000-0005-0000-0000-000047020000}"/>
    <cellStyle name="_Row4_999_Ergebnisrechnung" xfId="674" xr:uid="{00000000-0005-0000-0000-000048020000}"/>
    <cellStyle name="_Row4_999_Ergebnisrechnung 2" xfId="675" xr:uid="{00000000-0005-0000-0000-000049020000}"/>
    <cellStyle name="_Row4_ACC_Daten_Q1-Q4_2006_KHS" xfId="158" xr:uid="{00000000-0005-0000-0000-00004A020000}"/>
    <cellStyle name="_Row4_Basisdatei 12.06" xfId="676" xr:uid="{00000000-0005-0000-0000-00004B020000}"/>
    <cellStyle name="_Row4_Basisdatei 12.06 2" xfId="677" xr:uid="{00000000-0005-0000-0000-00004C020000}"/>
    <cellStyle name="_Row4_BKE" xfId="678" xr:uid="{00000000-0005-0000-0000-00004D020000}"/>
    <cellStyle name="_Row4_DP03" xfId="679" xr:uid="{00000000-0005-0000-0000-00004E020000}"/>
    <cellStyle name="_Row4_DP07" xfId="680" xr:uid="{00000000-0005-0000-0000-00004F020000}"/>
    <cellStyle name="_Row4_DPCC Import" xfId="681" xr:uid="{00000000-0005-0000-0000-000050020000}"/>
    <cellStyle name="_Row4_DPCC Import 2" xfId="682" xr:uid="{00000000-0005-0000-0000-000051020000}"/>
    <cellStyle name="_Row4_FACTLINE_Query_0977A_Konsolidierungen" xfId="683" xr:uid="{00000000-0005-0000-0000-000052020000}"/>
    <cellStyle name="_Row4_FACTLINE_Query_0977A_Konsolidierungen_Daten" xfId="684" xr:uid="{00000000-0005-0000-0000-000053020000}"/>
    <cellStyle name="_Row4_FACTLINE_Query_0977B_FK_Konsolidierungen_Daten_04_2005_BU_BE" xfId="685" xr:uid="{00000000-0005-0000-0000-000054020000}"/>
    <cellStyle name="_Row4_FACTLINE_Query_Chart" xfId="159" xr:uid="{00000000-0005-0000-0000-000055020000}"/>
    <cellStyle name="_Row4_FACTLINE_Query_Chart_Data_06_2005" xfId="160" xr:uid="{00000000-0005-0000-0000-000056020000}"/>
    <cellStyle name="_Row4_Import data" xfId="686" xr:uid="{00000000-0005-0000-0000-000057020000}"/>
    <cellStyle name="_Row4_Jobs" xfId="687" xr:uid="{00000000-0005-0000-0000-000058020000}"/>
    <cellStyle name="_Row4_Jobs 2" xfId="688" xr:uid="{00000000-0005-0000-0000-000059020000}"/>
    <cellStyle name="_Row4_khs_000" xfId="161" xr:uid="{00000000-0005-0000-0000-00005A020000}"/>
    <cellStyle name="_Row4_MIS2" xfId="162" xr:uid="{00000000-0005-0000-0000-00005B020000}"/>
    <cellStyle name="_Row4_MIS6" xfId="163" xr:uid="{00000000-0005-0000-0000-00005C020000}"/>
    <cellStyle name="_Row4_monthly checks" xfId="689" xr:uid="{00000000-0005-0000-0000-00005D020000}"/>
    <cellStyle name="_Row4_monthly checks 2" xfId="690" xr:uid="{00000000-0005-0000-0000-00005E020000}"/>
    <cellStyle name="_Row4_Sales_Express_Query_02" xfId="164" xr:uid="{00000000-0005-0000-0000-00005F020000}"/>
    <cellStyle name="_Row4_SBCD" xfId="691" xr:uid="{00000000-0005-0000-0000-000060020000}"/>
    <cellStyle name="_Row4_Sheet1" xfId="692" xr:uid="{00000000-0005-0000-0000-000061020000}"/>
    <cellStyle name="_Row4_Sheet2" xfId="693" xr:uid="{00000000-0005-0000-0000-000062020000}"/>
    <cellStyle name="_Row4_Sheet2 2" xfId="694" xr:uid="{00000000-0005-0000-0000-000063020000}"/>
    <cellStyle name="_Row4_upload" xfId="695" xr:uid="{00000000-0005-0000-0000-000064020000}"/>
    <cellStyle name="_Row4_upload 2" xfId="696" xr:uid="{00000000-0005-0000-0000-000065020000}"/>
    <cellStyle name="_Row4_Vorjahresdaten_Q4_FY_2005" xfId="165" xr:uid="{00000000-0005-0000-0000-000066020000}"/>
    <cellStyle name="_Row5" xfId="166" xr:uid="{00000000-0005-0000-0000-000067020000}"/>
    <cellStyle name="_Row5 2" xfId="697" xr:uid="{00000000-0005-0000-0000-000068020000}"/>
    <cellStyle name="_Row5 3" xfId="698" xr:uid="{00000000-0005-0000-0000-000069020000}"/>
    <cellStyle name="_Row5_0503176" xfId="699" xr:uid="{00000000-0005-0000-0000-00006A020000}"/>
    <cellStyle name="_Row5_0512374-606" xfId="700" xr:uid="{00000000-0005-0000-0000-00006B020000}"/>
    <cellStyle name="_Row5_2006-01-19_Vorjahresdaten_Q4_FY_2005" xfId="167" xr:uid="{00000000-0005-0000-0000-00006C020000}"/>
    <cellStyle name="_Row5_2007-03-01_Vorjahresdaten_Q4_FY_2005" xfId="168" xr:uid="{00000000-0005-0000-0000-00006D020000}"/>
    <cellStyle name="_Row5_2007-04-10_Quarterly_Comment_Part_04_Segment_Analysis_PY_adjusted" xfId="169" xr:uid="{00000000-0005-0000-0000-00006E020000}"/>
    <cellStyle name="_Row5_374_3005" xfId="701" xr:uid="{00000000-0005-0000-0000-00006F020000}"/>
    <cellStyle name="_Row5_999_Ergebnisrechnung" xfId="702" xr:uid="{00000000-0005-0000-0000-000070020000}"/>
    <cellStyle name="_Row5_ACC_Daten_Q1-Q4_2006_KHS" xfId="170" xr:uid="{00000000-0005-0000-0000-000071020000}"/>
    <cellStyle name="_Row5_Basisdatei 12.06" xfId="703" xr:uid="{00000000-0005-0000-0000-000072020000}"/>
    <cellStyle name="_Row5_BKE" xfId="704" xr:uid="{00000000-0005-0000-0000-000073020000}"/>
    <cellStyle name="_Row5_DP03" xfId="705" xr:uid="{00000000-0005-0000-0000-000074020000}"/>
    <cellStyle name="_Row5_DP07" xfId="706" xr:uid="{00000000-0005-0000-0000-000075020000}"/>
    <cellStyle name="_Row5_DPCC Import" xfId="707" xr:uid="{00000000-0005-0000-0000-000076020000}"/>
    <cellStyle name="_Row5_FACTLINE_Query_0977A_Konsolidierungen" xfId="708" xr:uid="{00000000-0005-0000-0000-000077020000}"/>
    <cellStyle name="_Row5_FACTLINE_Query_0977A_Konsolidierungen_Daten" xfId="709" xr:uid="{00000000-0005-0000-0000-000078020000}"/>
    <cellStyle name="_Row5_FACTLINE_Query_0977B_FK_Konsolidierungen_Daten_04_2005_BU_BE" xfId="710" xr:uid="{00000000-0005-0000-0000-000079020000}"/>
    <cellStyle name="_Row5_FACTLINE_Query_Chart" xfId="171" xr:uid="{00000000-0005-0000-0000-00007A020000}"/>
    <cellStyle name="_Row5_FACTLINE_Query_Chart_Data_06_2005" xfId="172" xr:uid="{00000000-0005-0000-0000-00007B020000}"/>
    <cellStyle name="_Row5_Import data" xfId="711" xr:uid="{00000000-0005-0000-0000-00007C020000}"/>
    <cellStyle name="_Row5_Jobs" xfId="712" xr:uid="{00000000-0005-0000-0000-00007D020000}"/>
    <cellStyle name="_Row5_khs_000" xfId="173" xr:uid="{00000000-0005-0000-0000-00007E020000}"/>
    <cellStyle name="_Row5_MIS2" xfId="174" xr:uid="{00000000-0005-0000-0000-00007F020000}"/>
    <cellStyle name="_Row5_MIS6" xfId="175" xr:uid="{00000000-0005-0000-0000-000080020000}"/>
    <cellStyle name="_Row5_monthly checks" xfId="713" xr:uid="{00000000-0005-0000-0000-000081020000}"/>
    <cellStyle name="_Row5_Sales_Express_Query_02" xfId="176" xr:uid="{00000000-0005-0000-0000-000082020000}"/>
    <cellStyle name="_Row5_SBCD" xfId="714" xr:uid="{00000000-0005-0000-0000-000083020000}"/>
    <cellStyle name="_Row5_Sheet1" xfId="715" xr:uid="{00000000-0005-0000-0000-000084020000}"/>
    <cellStyle name="_Row5_Sheet2" xfId="716" xr:uid="{00000000-0005-0000-0000-000085020000}"/>
    <cellStyle name="_Row5_upload" xfId="717" xr:uid="{00000000-0005-0000-0000-000086020000}"/>
    <cellStyle name="_Row5_Vorjahresdaten_Q4_FY_2005" xfId="177" xr:uid="{00000000-0005-0000-0000-000087020000}"/>
    <cellStyle name="_Row6" xfId="178" xr:uid="{00000000-0005-0000-0000-000088020000}"/>
    <cellStyle name="_Row6 2" xfId="718" xr:uid="{00000000-0005-0000-0000-000089020000}"/>
    <cellStyle name="_Row6 3" xfId="719" xr:uid="{00000000-0005-0000-0000-00008A020000}"/>
    <cellStyle name="_Row6_0503176" xfId="720" xr:uid="{00000000-0005-0000-0000-00008B020000}"/>
    <cellStyle name="_Row6_0512374-606" xfId="721" xr:uid="{00000000-0005-0000-0000-00008C020000}"/>
    <cellStyle name="_Row6_2006-01-19_Vorjahresdaten_Q4_FY_2005" xfId="179" xr:uid="{00000000-0005-0000-0000-00008D020000}"/>
    <cellStyle name="_Row6_2007-03-01_Vorjahresdaten_Q4_FY_2005" xfId="180" xr:uid="{00000000-0005-0000-0000-00008E020000}"/>
    <cellStyle name="_Row6_2007-04-10_Quarterly_Comment_Part_04_Segment_Analysis_PY_adjusted" xfId="181" xr:uid="{00000000-0005-0000-0000-00008F020000}"/>
    <cellStyle name="_Row6_374_3005" xfId="722" xr:uid="{00000000-0005-0000-0000-000090020000}"/>
    <cellStyle name="_Row6_999_Ergebnisrechnung" xfId="723" xr:uid="{00000000-0005-0000-0000-000091020000}"/>
    <cellStyle name="_Row6_ACC_Daten_Q1-Q4_2006_KHS" xfId="182" xr:uid="{00000000-0005-0000-0000-000092020000}"/>
    <cellStyle name="_Row6_Basisdatei 12.06" xfId="724" xr:uid="{00000000-0005-0000-0000-000093020000}"/>
    <cellStyle name="_Row6_BKE" xfId="725" xr:uid="{00000000-0005-0000-0000-000094020000}"/>
    <cellStyle name="_Row6_DP03" xfId="726" xr:uid="{00000000-0005-0000-0000-000095020000}"/>
    <cellStyle name="_Row6_DP07" xfId="727" xr:uid="{00000000-0005-0000-0000-000096020000}"/>
    <cellStyle name="_Row6_DPCC Import" xfId="728" xr:uid="{00000000-0005-0000-0000-000097020000}"/>
    <cellStyle name="_Row6_FACTLINE_Query_0977A_Konsolidierungen" xfId="729" xr:uid="{00000000-0005-0000-0000-000098020000}"/>
    <cellStyle name="_Row6_FACTLINE_Query_0977A_Konsolidierungen_Daten" xfId="730" xr:uid="{00000000-0005-0000-0000-000099020000}"/>
    <cellStyle name="_Row6_FACTLINE_Query_0977B_FK_Konsolidierungen_Daten_04_2005_BU_BE" xfId="731" xr:uid="{00000000-0005-0000-0000-00009A020000}"/>
    <cellStyle name="_Row6_FACTLINE_Query_Chart" xfId="183" xr:uid="{00000000-0005-0000-0000-00009B020000}"/>
    <cellStyle name="_Row6_FACTLINE_Query_Chart_Data_06_2005" xfId="184" xr:uid="{00000000-0005-0000-0000-00009C020000}"/>
    <cellStyle name="_Row6_Import data" xfId="732" xr:uid="{00000000-0005-0000-0000-00009D020000}"/>
    <cellStyle name="_Row6_Jobs" xfId="733" xr:uid="{00000000-0005-0000-0000-00009E020000}"/>
    <cellStyle name="_Row6_khs_000" xfId="185" xr:uid="{00000000-0005-0000-0000-00009F020000}"/>
    <cellStyle name="_Row6_MIS2" xfId="186" xr:uid="{00000000-0005-0000-0000-0000A0020000}"/>
    <cellStyle name="_Row6_MIS6" xfId="187" xr:uid="{00000000-0005-0000-0000-0000A1020000}"/>
    <cellStyle name="_Row6_monthly checks" xfId="734" xr:uid="{00000000-0005-0000-0000-0000A2020000}"/>
    <cellStyle name="_Row6_Sales_Express_Query_02" xfId="188" xr:uid="{00000000-0005-0000-0000-0000A3020000}"/>
    <cellStyle name="_Row6_SBCD" xfId="735" xr:uid="{00000000-0005-0000-0000-0000A4020000}"/>
    <cellStyle name="_Row6_Sheet1" xfId="736" xr:uid="{00000000-0005-0000-0000-0000A5020000}"/>
    <cellStyle name="_Row6_Sheet2" xfId="737" xr:uid="{00000000-0005-0000-0000-0000A6020000}"/>
    <cellStyle name="_Row6_upload" xfId="738" xr:uid="{00000000-0005-0000-0000-0000A7020000}"/>
    <cellStyle name="_Row6_Vorjahresdaten_Q4_FY_2005" xfId="189" xr:uid="{00000000-0005-0000-0000-0000A8020000}"/>
    <cellStyle name="_Row7" xfId="190" xr:uid="{00000000-0005-0000-0000-0000A9020000}"/>
    <cellStyle name="_Row7 2" xfId="739" xr:uid="{00000000-0005-0000-0000-0000AA020000}"/>
    <cellStyle name="_Row7 3" xfId="740" xr:uid="{00000000-0005-0000-0000-0000AB020000}"/>
    <cellStyle name="_Row7_0503176" xfId="741" xr:uid="{00000000-0005-0000-0000-0000AC020000}"/>
    <cellStyle name="_Row7_0512374-606" xfId="742" xr:uid="{00000000-0005-0000-0000-0000AD020000}"/>
    <cellStyle name="_Row7_2006-01-19_Vorjahresdaten_Q4_FY_2005" xfId="191" xr:uid="{00000000-0005-0000-0000-0000AE020000}"/>
    <cellStyle name="_Row7_2007-03-01_Vorjahresdaten_Q4_FY_2005" xfId="192" xr:uid="{00000000-0005-0000-0000-0000AF020000}"/>
    <cellStyle name="_Row7_2007-04-10_Quarterly_Comment_Part_04_Segment_Analysis_PY_adjusted" xfId="193" xr:uid="{00000000-0005-0000-0000-0000B0020000}"/>
    <cellStyle name="_Row7_374_3005" xfId="743" xr:uid="{00000000-0005-0000-0000-0000B1020000}"/>
    <cellStyle name="_Row7_999_Ergebnisrechnung" xfId="744" xr:uid="{00000000-0005-0000-0000-0000B2020000}"/>
    <cellStyle name="_Row7_ACC_Daten_Q1-Q4_2006_KHS" xfId="194" xr:uid="{00000000-0005-0000-0000-0000B3020000}"/>
    <cellStyle name="_Row7_Basisdatei 12.06" xfId="745" xr:uid="{00000000-0005-0000-0000-0000B4020000}"/>
    <cellStyle name="_Row7_BKE" xfId="746" xr:uid="{00000000-0005-0000-0000-0000B5020000}"/>
    <cellStyle name="_Row7_DP03" xfId="747" xr:uid="{00000000-0005-0000-0000-0000B6020000}"/>
    <cellStyle name="_Row7_DP07" xfId="748" xr:uid="{00000000-0005-0000-0000-0000B7020000}"/>
    <cellStyle name="_Row7_DPCC Import" xfId="749" xr:uid="{00000000-0005-0000-0000-0000B8020000}"/>
    <cellStyle name="_Row7_FACTLINE_Query_0977A_Konsolidierungen" xfId="750" xr:uid="{00000000-0005-0000-0000-0000B9020000}"/>
    <cellStyle name="_Row7_FACTLINE_Query_0977A_Konsolidierungen_Daten" xfId="751" xr:uid="{00000000-0005-0000-0000-0000BA020000}"/>
    <cellStyle name="_Row7_FACTLINE_Query_0977B_FK_Konsolidierungen_Daten_04_2005_BU_BE" xfId="752" xr:uid="{00000000-0005-0000-0000-0000BB020000}"/>
    <cellStyle name="_Row7_FACTLINE_Query_Chart" xfId="195" xr:uid="{00000000-0005-0000-0000-0000BC020000}"/>
    <cellStyle name="_Row7_FACTLINE_Query_Chart_Data_06_2005" xfId="196" xr:uid="{00000000-0005-0000-0000-0000BD020000}"/>
    <cellStyle name="_Row7_Import data" xfId="753" xr:uid="{00000000-0005-0000-0000-0000BE020000}"/>
    <cellStyle name="_Row7_Jobs" xfId="754" xr:uid="{00000000-0005-0000-0000-0000BF020000}"/>
    <cellStyle name="_Row7_khs_000" xfId="197" xr:uid="{00000000-0005-0000-0000-0000C0020000}"/>
    <cellStyle name="_Row7_MIS2" xfId="198" xr:uid="{00000000-0005-0000-0000-0000C1020000}"/>
    <cellStyle name="_Row7_MIS6" xfId="199" xr:uid="{00000000-0005-0000-0000-0000C2020000}"/>
    <cellStyle name="_Row7_monthly checks" xfId="755" xr:uid="{00000000-0005-0000-0000-0000C3020000}"/>
    <cellStyle name="_Row7_Sales_Express_Query_02" xfId="200" xr:uid="{00000000-0005-0000-0000-0000C4020000}"/>
    <cellStyle name="_Row7_SBCD" xfId="756" xr:uid="{00000000-0005-0000-0000-0000C5020000}"/>
    <cellStyle name="_Row7_Sheet1" xfId="757" xr:uid="{00000000-0005-0000-0000-0000C6020000}"/>
    <cellStyle name="_Row7_Sheet2" xfId="758" xr:uid="{00000000-0005-0000-0000-0000C7020000}"/>
    <cellStyle name="_Row7_upload" xfId="759" xr:uid="{00000000-0005-0000-0000-0000C8020000}"/>
    <cellStyle name="_Row7_Vorjahresdaten_Q4_FY_2005" xfId="201" xr:uid="{00000000-0005-0000-0000-0000C9020000}"/>
    <cellStyle name="20% - Accent1" xfId="760" xr:uid="{00000000-0005-0000-0000-0000CA020000}"/>
    <cellStyle name="20% - Accent1 2" xfId="761" xr:uid="{00000000-0005-0000-0000-0000CB020000}"/>
    <cellStyle name="20% - Accent1 3" xfId="762" xr:uid="{00000000-0005-0000-0000-0000CC020000}"/>
    <cellStyle name="20% - Accent2" xfId="763" xr:uid="{00000000-0005-0000-0000-0000CD020000}"/>
    <cellStyle name="20% - Accent2 2" xfId="764" xr:uid="{00000000-0005-0000-0000-0000CE020000}"/>
    <cellStyle name="20% - Accent2 3" xfId="765" xr:uid="{00000000-0005-0000-0000-0000CF020000}"/>
    <cellStyle name="20% - Accent2 4" xfId="766" xr:uid="{00000000-0005-0000-0000-0000D0020000}"/>
    <cellStyle name="20% - Accent3" xfId="767" xr:uid="{00000000-0005-0000-0000-0000D1020000}"/>
    <cellStyle name="20% - Accent3 2" xfId="768" xr:uid="{00000000-0005-0000-0000-0000D2020000}"/>
    <cellStyle name="20% - Accent3 3" xfId="769" xr:uid="{00000000-0005-0000-0000-0000D3020000}"/>
    <cellStyle name="20% - Accent3 4" xfId="770" xr:uid="{00000000-0005-0000-0000-0000D4020000}"/>
    <cellStyle name="20% - Accent4" xfId="771" xr:uid="{00000000-0005-0000-0000-0000D5020000}"/>
    <cellStyle name="20% - Accent4 2" xfId="772" xr:uid="{00000000-0005-0000-0000-0000D6020000}"/>
    <cellStyle name="20% - Accent4 3" xfId="773" xr:uid="{00000000-0005-0000-0000-0000D7020000}"/>
    <cellStyle name="20% - Accent4 4" xfId="774" xr:uid="{00000000-0005-0000-0000-0000D8020000}"/>
    <cellStyle name="20% - Accent5" xfId="775" xr:uid="{00000000-0005-0000-0000-0000D9020000}"/>
    <cellStyle name="20% - Accent5 2" xfId="776" xr:uid="{00000000-0005-0000-0000-0000DA020000}"/>
    <cellStyle name="20% - Accent5 3" xfId="777" xr:uid="{00000000-0005-0000-0000-0000DB020000}"/>
    <cellStyle name="20% - Accent5 4" xfId="778" xr:uid="{00000000-0005-0000-0000-0000DC020000}"/>
    <cellStyle name="20% - Accent6" xfId="779" xr:uid="{00000000-0005-0000-0000-0000DD020000}"/>
    <cellStyle name="20% - Accent6 2" xfId="780" xr:uid="{00000000-0005-0000-0000-0000DE020000}"/>
    <cellStyle name="20% - Accent6 3" xfId="781" xr:uid="{00000000-0005-0000-0000-0000DF020000}"/>
    <cellStyle name="20% - Accent6 4" xfId="782" xr:uid="{00000000-0005-0000-0000-0000E0020000}"/>
    <cellStyle name="20% - Akzent1" xfId="783" xr:uid="{00000000-0005-0000-0000-0000E1020000}"/>
    <cellStyle name="20% - Akzent1 2" xfId="784" xr:uid="{00000000-0005-0000-0000-0000E2020000}"/>
    <cellStyle name="20% - Akzent1 3" xfId="785" xr:uid="{00000000-0005-0000-0000-0000E3020000}"/>
    <cellStyle name="20% - Akzent2" xfId="786" xr:uid="{00000000-0005-0000-0000-0000E4020000}"/>
    <cellStyle name="20% - Akzent2 2" xfId="787" xr:uid="{00000000-0005-0000-0000-0000E5020000}"/>
    <cellStyle name="20% - Akzent2 3" xfId="788" xr:uid="{00000000-0005-0000-0000-0000E6020000}"/>
    <cellStyle name="20% - Akzent3" xfId="789" xr:uid="{00000000-0005-0000-0000-0000E7020000}"/>
    <cellStyle name="20% - Akzent3 2" xfId="790" xr:uid="{00000000-0005-0000-0000-0000E8020000}"/>
    <cellStyle name="20% - Akzent3 3" xfId="791" xr:uid="{00000000-0005-0000-0000-0000E9020000}"/>
    <cellStyle name="20% - Akzent4" xfId="792" xr:uid="{00000000-0005-0000-0000-0000EA020000}"/>
    <cellStyle name="20% - Akzent4 2" xfId="793" xr:uid="{00000000-0005-0000-0000-0000EB020000}"/>
    <cellStyle name="20% - Akzent4 3" xfId="794" xr:uid="{00000000-0005-0000-0000-0000EC020000}"/>
    <cellStyle name="20% - Akzent5" xfId="795" xr:uid="{00000000-0005-0000-0000-0000ED020000}"/>
    <cellStyle name="20% - Akzent5 2" xfId="796" xr:uid="{00000000-0005-0000-0000-0000EE020000}"/>
    <cellStyle name="20% - Akzent5 3" xfId="797" xr:uid="{00000000-0005-0000-0000-0000EF020000}"/>
    <cellStyle name="20% - Akzent6" xfId="798" xr:uid="{00000000-0005-0000-0000-0000F0020000}"/>
    <cellStyle name="20% - Akzent6 2" xfId="799" xr:uid="{00000000-0005-0000-0000-0000F1020000}"/>
    <cellStyle name="20% - Akzent6 3" xfId="800" xr:uid="{00000000-0005-0000-0000-0000F2020000}"/>
    <cellStyle name="40% - Accent1" xfId="801" xr:uid="{00000000-0005-0000-0000-0000F3020000}"/>
    <cellStyle name="40% - Accent1 2" xfId="802" xr:uid="{00000000-0005-0000-0000-0000F4020000}"/>
    <cellStyle name="40% - Accent1 3" xfId="803" xr:uid="{00000000-0005-0000-0000-0000F5020000}"/>
    <cellStyle name="40% - Accent1 4" xfId="804" xr:uid="{00000000-0005-0000-0000-0000F6020000}"/>
    <cellStyle name="40% - Accent2" xfId="805" xr:uid="{00000000-0005-0000-0000-0000F7020000}"/>
    <cellStyle name="40% - Accent2 2" xfId="806" xr:uid="{00000000-0005-0000-0000-0000F8020000}"/>
    <cellStyle name="40% - Accent2 3" xfId="807" xr:uid="{00000000-0005-0000-0000-0000F9020000}"/>
    <cellStyle name="40% - Accent3" xfId="808" xr:uid="{00000000-0005-0000-0000-0000FA020000}"/>
    <cellStyle name="40% - Accent3 2" xfId="809" xr:uid="{00000000-0005-0000-0000-0000FB020000}"/>
    <cellStyle name="40% - Accent3 3" xfId="810" xr:uid="{00000000-0005-0000-0000-0000FC020000}"/>
    <cellStyle name="40% - Accent3 4" xfId="811" xr:uid="{00000000-0005-0000-0000-0000FD020000}"/>
    <cellStyle name="40% - Accent4" xfId="812" xr:uid="{00000000-0005-0000-0000-0000FE020000}"/>
    <cellStyle name="40% - Accent4 2" xfId="813" xr:uid="{00000000-0005-0000-0000-0000FF020000}"/>
    <cellStyle name="40% - Accent4 3" xfId="814" xr:uid="{00000000-0005-0000-0000-000000030000}"/>
    <cellStyle name="40% - Accent4 4" xfId="815" xr:uid="{00000000-0005-0000-0000-000001030000}"/>
    <cellStyle name="40% - Accent5" xfId="816" xr:uid="{00000000-0005-0000-0000-000002030000}"/>
    <cellStyle name="40% - Accent5 2" xfId="817" xr:uid="{00000000-0005-0000-0000-000003030000}"/>
    <cellStyle name="40% - Accent5 3" xfId="818" xr:uid="{00000000-0005-0000-0000-000004030000}"/>
    <cellStyle name="40% - Accent5 4" xfId="819" xr:uid="{00000000-0005-0000-0000-000005030000}"/>
    <cellStyle name="40% - Accent6" xfId="820" xr:uid="{00000000-0005-0000-0000-000006030000}"/>
    <cellStyle name="40% - Accent6 2" xfId="821" xr:uid="{00000000-0005-0000-0000-000007030000}"/>
    <cellStyle name="40% - Accent6 3" xfId="822" xr:uid="{00000000-0005-0000-0000-000008030000}"/>
    <cellStyle name="40% - Accent6 4" xfId="823" xr:uid="{00000000-0005-0000-0000-000009030000}"/>
    <cellStyle name="40% - Akzent1" xfId="824" xr:uid="{00000000-0005-0000-0000-00000A030000}"/>
    <cellStyle name="40% - Akzent1 2" xfId="825" xr:uid="{00000000-0005-0000-0000-00000B030000}"/>
    <cellStyle name="40% - Akzent1 3" xfId="826" xr:uid="{00000000-0005-0000-0000-00000C030000}"/>
    <cellStyle name="40% - Akzent2" xfId="827" xr:uid="{00000000-0005-0000-0000-00000D030000}"/>
    <cellStyle name="40% - Akzent2 2" xfId="828" xr:uid="{00000000-0005-0000-0000-00000E030000}"/>
    <cellStyle name="40% - Akzent2 3" xfId="829" xr:uid="{00000000-0005-0000-0000-00000F030000}"/>
    <cellStyle name="40% - Akzent3" xfId="830" xr:uid="{00000000-0005-0000-0000-000010030000}"/>
    <cellStyle name="40% - Akzent3 2" xfId="831" xr:uid="{00000000-0005-0000-0000-000011030000}"/>
    <cellStyle name="40% - Akzent3 3" xfId="832" xr:uid="{00000000-0005-0000-0000-000012030000}"/>
    <cellStyle name="40% - Akzent4" xfId="833" xr:uid="{00000000-0005-0000-0000-000013030000}"/>
    <cellStyle name="40% - Akzent4 2" xfId="834" xr:uid="{00000000-0005-0000-0000-000014030000}"/>
    <cellStyle name="40% - Akzent4 3" xfId="835" xr:uid="{00000000-0005-0000-0000-000015030000}"/>
    <cellStyle name="40% - Akzent5" xfId="836" xr:uid="{00000000-0005-0000-0000-000016030000}"/>
    <cellStyle name="40% - Akzent5 2" xfId="837" xr:uid="{00000000-0005-0000-0000-000017030000}"/>
    <cellStyle name="40% - Akzent5 3" xfId="838" xr:uid="{00000000-0005-0000-0000-000018030000}"/>
    <cellStyle name="40% - Akzent6" xfId="839" xr:uid="{00000000-0005-0000-0000-000019030000}"/>
    <cellStyle name="40% - Akzent6 2" xfId="840" xr:uid="{00000000-0005-0000-0000-00001A030000}"/>
    <cellStyle name="40% - Akzent6 3" xfId="841" xr:uid="{00000000-0005-0000-0000-00001B030000}"/>
    <cellStyle name="60% - Accent1" xfId="842" xr:uid="{00000000-0005-0000-0000-00001C030000}"/>
    <cellStyle name="60% - Accent1 2" xfId="843" xr:uid="{00000000-0005-0000-0000-00001D030000}"/>
    <cellStyle name="60% - Accent1 3" xfId="844" xr:uid="{00000000-0005-0000-0000-00001E030000}"/>
    <cellStyle name="60% - Accent1 4" xfId="845" xr:uid="{00000000-0005-0000-0000-00001F030000}"/>
    <cellStyle name="60% - Accent2" xfId="846" xr:uid="{00000000-0005-0000-0000-000020030000}"/>
    <cellStyle name="60% - Accent2 2" xfId="847" xr:uid="{00000000-0005-0000-0000-000021030000}"/>
    <cellStyle name="60% - Accent2 3" xfId="848" xr:uid="{00000000-0005-0000-0000-000022030000}"/>
    <cellStyle name="60% - Accent3" xfId="849" xr:uid="{00000000-0005-0000-0000-000023030000}"/>
    <cellStyle name="60% - Accent3 2" xfId="850" xr:uid="{00000000-0005-0000-0000-000024030000}"/>
    <cellStyle name="60% - Accent3 3" xfId="851" xr:uid="{00000000-0005-0000-0000-000025030000}"/>
    <cellStyle name="60% - Accent3 4" xfId="852" xr:uid="{00000000-0005-0000-0000-000026030000}"/>
    <cellStyle name="60% - Accent4" xfId="853" xr:uid="{00000000-0005-0000-0000-000027030000}"/>
    <cellStyle name="60% - Accent4 2" xfId="854" xr:uid="{00000000-0005-0000-0000-000028030000}"/>
    <cellStyle name="60% - Accent4 3" xfId="855" xr:uid="{00000000-0005-0000-0000-000029030000}"/>
    <cellStyle name="60% - Accent4 4" xfId="856" xr:uid="{00000000-0005-0000-0000-00002A030000}"/>
    <cellStyle name="60% - Accent5" xfId="857" xr:uid="{00000000-0005-0000-0000-00002B030000}"/>
    <cellStyle name="60% - Accent5 2" xfId="858" xr:uid="{00000000-0005-0000-0000-00002C030000}"/>
    <cellStyle name="60% - Accent5 3" xfId="859" xr:uid="{00000000-0005-0000-0000-00002D030000}"/>
    <cellStyle name="60% - Accent6" xfId="860" xr:uid="{00000000-0005-0000-0000-00002E030000}"/>
    <cellStyle name="60% - Accent6 2" xfId="861" xr:uid="{00000000-0005-0000-0000-00002F030000}"/>
    <cellStyle name="60% - Accent6 3" xfId="862" xr:uid="{00000000-0005-0000-0000-000030030000}"/>
    <cellStyle name="60% - Accent6 4" xfId="863" xr:uid="{00000000-0005-0000-0000-000031030000}"/>
    <cellStyle name="60% - Akzent1" xfId="864" xr:uid="{00000000-0005-0000-0000-000032030000}"/>
    <cellStyle name="60% - Akzent1 2" xfId="865" xr:uid="{00000000-0005-0000-0000-000033030000}"/>
    <cellStyle name="60% - Akzent2" xfId="866" xr:uid="{00000000-0005-0000-0000-000034030000}"/>
    <cellStyle name="60% - Akzent2 2" xfId="867" xr:uid="{00000000-0005-0000-0000-000035030000}"/>
    <cellStyle name="60% - Akzent3" xfId="868" xr:uid="{00000000-0005-0000-0000-000036030000}"/>
    <cellStyle name="60% - Akzent3 2" xfId="869" xr:uid="{00000000-0005-0000-0000-000037030000}"/>
    <cellStyle name="60% - Akzent4" xfId="870" xr:uid="{00000000-0005-0000-0000-000038030000}"/>
    <cellStyle name="60% - Akzent4 2" xfId="871" xr:uid="{00000000-0005-0000-0000-000039030000}"/>
    <cellStyle name="60% - Akzent5" xfId="872" xr:uid="{00000000-0005-0000-0000-00003A030000}"/>
    <cellStyle name="60% - Akzent6" xfId="873" xr:uid="{00000000-0005-0000-0000-00003B030000}"/>
    <cellStyle name="60% - Akzent6 2" xfId="874" xr:uid="{00000000-0005-0000-0000-00003C030000}"/>
    <cellStyle name="Accent1" xfId="875" xr:uid="{00000000-0005-0000-0000-00003D030000}"/>
    <cellStyle name="Accent1 2" xfId="876" xr:uid="{00000000-0005-0000-0000-00003E030000}"/>
    <cellStyle name="Accent1 3" xfId="877" xr:uid="{00000000-0005-0000-0000-00003F030000}"/>
    <cellStyle name="Accent1 4" xfId="878" xr:uid="{00000000-0005-0000-0000-000040030000}"/>
    <cellStyle name="Accent2" xfId="879" xr:uid="{00000000-0005-0000-0000-000041030000}"/>
    <cellStyle name="Accent2 2" xfId="880" xr:uid="{00000000-0005-0000-0000-000042030000}"/>
    <cellStyle name="Accent2 3" xfId="881" xr:uid="{00000000-0005-0000-0000-000043030000}"/>
    <cellStyle name="Accent3" xfId="882" xr:uid="{00000000-0005-0000-0000-000044030000}"/>
    <cellStyle name="Accent3 2" xfId="883" xr:uid="{00000000-0005-0000-0000-000045030000}"/>
    <cellStyle name="Accent3 3" xfId="884" xr:uid="{00000000-0005-0000-0000-000046030000}"/>
    <cellStyle name="Accent4" xfId="885" xr:uid="{00000000-0005-0000-0000-000047030000}"/>
    <cellStyle name="Accent4 2" xfId="886" xr:uid="{00000000-0005-0000-0000-000048030000}"/>
    <cellStyle name="Accent4 3" xfId="887" xr:uid="{00000000-0005-0000-0000-000049030000}"/>
    <cellStyle name="Accent4 4" xfId="888" xr:uid="{00000000-0005-0000-0000-00004A030000}"/>
    <cellStyle name="Accent5" xfId="889" xr:uid="{00000000-0005-0000-0000-00004B030000}"/>
    <cellStyle name="Accent5 2" xfId="890" xr:uid="{00000000-0005-0000-0000-00004C030000}"/>
    <cellStyle name="Accent5 3" xfId="891" xr:uid="{00000000-0005-0000-0000-00004D030000}"/>
    <cellStyle name="Accent6" xfId="892" xr:uid="{00000000-0005-0000-0000-00004E030000}"/>
    <cellStyle name="Accent6 2" xfId="893" xr:uid="{00000000-0005-0000-0000-00004F030000}"/>
    <cellStyle name="Accent6 3" xfId="894" xr:uid="{00000000-0005-0000-0000-000050030000}"/>
    <cellStyle name="Accent6 4" xfId="895" xr:uid="{00000000-0005-0000-0000-000051030000}"/>
    <cellStyle name="Akzent1 2" xfId="896" xr:uid="{00000000-0005-0000-0000-000052030000}"/>
    <cellStyle name="Akzent2 2" xfId="897" xr:uid="{00000000-0005-0000-0000-000053030000}"/>
    <cellStyle name="Akzent3 2" xfId="898" xr:uid="{00000000-0005-0000-0000-000054030000}"/>
    <cellStyle name="Akzent4 2" xfId="899" xr:uid="{00000000-0005-0000-0000-000055030000}"/>
    <cellStyle name="Akzent5 2" xfId="900" xr:uid="{00000000-0005-0000-0000-000056030000}"/>
    <cellStyle name="Akzent6 2" xfId="901" xr:uid="{00000000-0005-0000-0000-000057030000}"/>
    <cellStyle name="Ausgabe 2" xfId="902" xr:uid="{00000000-0005-0000-0000-000058030000}"/>
    <cellStyle name="Ausgabe 2 2" xfId="903" xr:uid="{00000000-0005-0000-0000-000059030000}"/>
    <cellStyle name="Bad" xfId="904" xr:uid="{00000000-0005-0000-0000-00005A030000}"/>
    <cellStyle name="Bad 2" xfId="905" xr:uid="{00000000-0005-0000-0000-00005B030000}"/>
    <cellStyle name="Bad 3" xfId="906" xr:uid="{00000000-0005-0000-0000-00005C030000}"/>
    <cellStyle name="Bad 4" xfId="907" xr:uid="{00000000-0005-0000-0000-00005D030000}"/>
    <cellStyle name="BartText" xfId="908" xr:uid="{00000000-0005-0000-0000-00005E030000}"/>
    <cellStyle name="Berechnung 2" xfId="909" xr:uid="{00000000-0005-0000-0000-00005F030000}"/>
    <cellStyle name="Berechnung 2 2" xfId="910" xr:uid="{00000000-0005-0000-0000-000060030000}"/>
    <cellStyle name="Calculation" xfId="911" xr:uid="{00000000-0005-0000-0000-000061030000}"/>
    <cellStyle name="Calculation 2" xfId="912" xr:uid="{00000000-0005-0000-0000-000062030000}"/>
    <cellStyle name="Calculation 3" xfId="913" xr:uid="{00000000-0005-0000-0000-000063030000}"/>
    <cellStyle name="Calculation 4" xfId="914" xr:uid="{00000000-0005-0000-0000-000064030000}"/>
    <cellStyle name="Check Cell" xfId="915" xr:uid="{00000000-0005-0000-0000-000065030000}"/>
    <cellStyle name="Check Cell 2" xfId="916" xr:uid="{00000000-0005-0000-0000-000066030000}"/>
    <cellStyle name="Check Cell 3" xfId="917" xr:uid="{00000000-0005-0000-0000-000067030000}"/>
    <cellStyle name="Check Cell 4" xfId="918" xr:uid="{00000000-0005-0000-0000-000068030000}"/>
    <cellStyle name="Comma 2" xfId="919" xr:uid="{00000000-0005-0000-0000-000069030000}"/>
    <cellStyle name="Comma 3" xfId="920" xr:uid="{00000000-0005-0000-0000-00006A030000}"/>
    <cellStyle name="Comma 3 2" xfId="921" xr:uid="{00000000-0005-0000-0000-00006B030000}"/>
    <cellStyle name="Eingabe 2" xfId="922" xr:uid="{00000000-0005-0000-0000-00006C030000}"/>
    <cellStyle name="Eingabe 2 2" xfId="923" xr:uid="{00000000-0005-0000-0000-00006D030000}"/>
    <cellStyle name="Ergebnis 2" xfId="924" xr:uid="{00000000-0005-0000-0000-00006E030000}"/>
    <cellStyle name="Ergebnis 2 2" xfId="925" xr:uid="{00000000-0005-0000-0000-00006F030000}"/>
    <cellStyle name="Erklärender Text 2" xfId="926" xr:uid="{00000000-0005-0000-0000-000070030000}"/>
    <cellStyle name="Euro" xfId="202" xr:uid="{00000000-0005-0000-0000-000071030000}"/>
    <cellStyle name="Euro 2" xfId="927" xr:uid="{00000000-0005-0000-0000-000072030000}"/>
    <cellStyle name="Euro 3" xfId="928" xr:uid="{00000000-0005-0000-0000-000073030000}"/>
    <cellStyle name="Explanatory Text" xfId="929" xr:uid="{00000000-0005-0000-0000-000074030000}"/>
    <cellStyle name="Explanatory Text 2" xfId="930" xr:uid="{00000000-0005-0000-0000-000075030000}"/>
    <cellStyle name="Explanatory Text 3" xfId="931" xr:uid="{00000000-0005-0000-0000-000076030000}"/>
    <cellStyle name="Fraction [12]" xfId="932" xr:uid="{00000000-0005-0000-0000-000077030000}"/>
    <cellStyle name="Fraction [12] 2" xfId="933" xr:uid="{00000000-0005-0000-0000-000078030000}"/>
    <cellStyle name="Good" xfId="934" xr:uid="{00000000-0005-0000-0000-000079030000}"/>
    <cellStyle name="Good 2" xfId="935" xr:uid="{00000000-0005-0000-0000-00007A030000}"/>
    <cellStyle name="Good 3" xfId="936" xr:uid="{00000000-0005-0000-0000-00007B030000}"/>
    <cellStyle name="Good 4" xfId="937" xr:uid="{00000000-0005-0000-0000-00007C030000}"/>
    <cellStyle name="Gut 2" xfId="938" xr:uid="{00000000-0005-0000-0000-00007D030000}"/>
    <cellStyle name="Heading 1" xfId="939" xr:uid="{00000000-0005-0000-0000-00007E030000}"/>
    <cellStyle name="Heading 1 2" xfId="940" xr:uid="{00000000-0005-0000-0000-00007F030000}"/>
    <cellStyle name="Heading 1 3" xfId="941" xr:uid="{00000000-0005-0000-0000-000080030000}"/>
    <cellStyle name="Heading 1 4" xfId="942" xr:uid="{00000000-0005-0000-0000-000081030000}"/>
    <cellStyle name="Heading 2" xfId="943" xr:uid="{00000000-0005-0000-0000-000082030000}"/>
    <cellStyle name="Heading 2 2" xfId="944" xr:uid="{00000000-0005-0000-0000-000083030000}"/>
    <cellStyle name="Heading 2 3" xfId="945" xr:uid="{00000000-0005-0000-0000-000084030000}"/>
    <cellStyle name="Heading 2 4" xfId="946" xr:uid="{00000000-0005-0000-0000-000085030000}"/>
    <cellStyle name="Heading 3" xfId="947" xr:uid="{00000000-0005-0000-0000-000086030000}"/>
    <cellStyle name="Heading 3 2" xfId="948" xr:uid="{00000000-0005-0000-0000-000087030000}"/>
    <cellStyle name="Heading 3 3" xfId="949" xr:uid="{00000000-0005-0000-0000-000088030000}"/>
    <cellStyle name="Heading 3 4" xfId="950" xr:uid="{00000000-0005-0000-0000-000089030000}"/>
    <cellStyle name="Heading 4" xfId="951" xr:uid="{00000000-0005-0000-0000-00008A030000}"/>
    <cellStyle name="Heading 4 2" xfId="952" xr:uid="{00000000-0005-0000-0000-00008B030000}"/>
    <cellStyle name="Heading 4 3" xfId="953" xr:uid="{00000000-0005-0000-0000-00008C030000}"/>
    <cellStyle name="Heading 4 4" xfId="954" xr:uid="{00000000-0005-0000-0000-00008D030000}"/>
    <cellStyle name="Hyperlink 2" xfId="955" xr:uid="{00000000-0005-0000-0000-00008E030000}"/>
    <cellStyle name="Input" xfId="956" xr:uid="{00000000-0005-0000-0000-00008F030000}"/>
    <cellStyle name="Input 2" xfId="957" xr:uid="{00000000-0005-0000-0000-000090030000}"/>
    <cellStyle name="Input 3" xfId="958" xr:uid="{00000000-0005-0000-0000-000091030000}"/>
    <cellStyle name="Komma" xfId="203" builtinId="3"/>
    <cellStyle name="Komma 2" xfId="959" xr:uid="{00000000-0005-0000-0000-000093030000}"/>
    <cellStyle name="Komma 2 2" xfId="960" xr:uid="{00000000-0005-0000-0000-000094030000}"/>
    <cellStyle name="Komma 3" xfId="961" xr:uid="{00000000-0005-0000-0000-000095030000}"/>
    <cellStyle name="Komma 4" xfId="962" xr:uid="{00000000-0005-0000-0000-000096030000}"/>
    <cellStyle name="Komma 5" xfId="963" xr:uid="{00000000-0005-0000-0000-000097030000}"/>
    <cellStyle name="Link" xfId="1503" builtinId="8"/>
    <cellStyle name="Linked Cell" xfId="964" xr:uid="{00000000-0005-0000-0000-000099030000}"/>
    <cellStyle name="Linked Cell 2" xfId="965" xr:uid="{00000000-0005-0000-0000-00009A030000}"/>
    <cellStyle name="Linked Cell 3" xfId="966" xr:uid="{00000000-0005-0000-0000-00009B030000}"/>
    <cellStyle name="Linked Cell 4" xfId="967" xr:uid="{00000000-0005-0000-0000-00009C030000}"/>
    <cellStyle name="Millares [0]_Libro5" xfId="968" xr:uid="{00000000-0005-0000-0000-00009D030000}"/>
    <cellStyle name="Millares_Libro5" xfId="969" xr:uid="{00000000-0005-0000-0000-00009E030000}"/>
    <cellStyle name="Moneda [0]_Libro5" xfId="970" xr:uid="{00000000-0005-0000-0000-00009F030000}"/>
    <cellStyle name="Moneda_Libro5" xfId="971" xr:uid="{00000000-0005-0000-0000-0000A0030000}"/>
    <cellStyle name="Neutral 2" xfId="972" xr:uid="{00000000-0005-0000-0000-0000A1030000}"/>
    <cellStyle name="Neutral 3" xfId="973" xr:uid="{00000000-0005-0000-0000-0000A2030000}"/>
    <cellStyle name="Normal 2" xfId="974" xr:uid="{00000000-0005-0000-0000-0000A3030000}"/>
    <cellStyle name="Normal 2 2" xfId="975" xr:uid="{00000000-0005-0000-0000-0000A4030000}"/>
    <cellStyle name="Normal 3" xfId="976" xr:uid="{00000000-0005-0000-0000-0000A5030000}"/>
    <cellStyle name="Normal 4" xfId="977" xr:uid="{00000000-0005-0000-0000-0000A6030000}"/>
    <cellStyle name="Normal 5" xfId="978" xr:uid="{00000000-0005-0000-0000-0000A7030000}"/>
    <cellStyle name="Normal 6" xfId="979" xr:uid="{00000000-0005-0000-0000-0000A8030000}"/>
    <cellStyle name="Normal 6 2" xfId="980" xr:uid="{00000000-0005-0000-0000-0000A9030000}"/>
    <cellStyle name="Note" xfId="981" xr:uid="{00000000-0005-0000-0000-0000AA030000}"/>
    <cellStyle name="Note 2" xfId="982" xr:uid="{00000000-0005-0000-0000-0000AB030000}"/>
    <cellStyle name="Note 2 2" xfId="983" xr:uid="{00000000-0005-0000-0000-0000AC030000}"/>
    <cellStyle name="Note 2 3" xfId="984" xr:uid="{00000000-0005-0000-0000-0000AD030000}"/>
    <cellStyle name="Note 3" xfId="985" xr:uid="{00000000-0005-0000-0000-0000AE030000}"/>
    <cellStyle name="Note 4" xfId="986" xr:uid="{00000000-0005-0000-0000-0000AF030000}"/>
    <cellStyle name="Notiz 2" xfId="987" xr:uid="{00000000-0005-0000-0000-0000B0030000}"/>
    <cellStyle name="Notiz 2 2" xfId="988" xr:uid="{00000000-0005-0000-0000-0000B1030000}"/>
    <cellStyle name="Notiz 3" xfId="989" xr:uid="{00000000-0005-0000-0000-0000B2030000}"/>
    <cellStyle name="Notiz 3 2" xfId="990" xr:uid="{00000000-0005-0000-0000-0000B3030000}"/>
    <cellStyle name="Output" xfId="991" xr:uid="{00000000-0005-0000-0000-0000B4030000}"/>
    <cellStyle name="Output 2" xfId="992" xr:uid="{00000000-0005-0000-0000-0000B5030000}"/>
    <cellStyle name="Output 3" xfId="993" xr:uid="{00000000-0005-0000-0000-0000B6030000}"/>
    <cellStyle name="Output 4" xfId="994" xr:uid="{00000000-0005-0000-0000-0000B7030000}"/>
    <cellStyle name="Percent 2" xfId="995" xr:uid="{00000000-0005-0000-0000-0000B8030000}"/>
    <cellStyle name="Percent 2 2" xfId="996" xr:uid="{00000000-0005-0000-0000-0000B9030000}"/>
    <cellStyle name="Pfeile 12" xfId="204" xr:uid="{00000000-0005-0000-0000-0000BA030000}"/>
    <cellStyle name="Prozent" xfId="244" builtinId="5"/>
    <cellStyle name="Prozent 2" xfId="997" xr:uid="{00000000-0005-0000-0000-0000BC030000}"/>
    <cellStyle name="Prozent 3" xfId="998" xr:uid="{00000000-0005-0000-0000-0000BD030000}"/>
    <cellStyle name="Prozent 4" xfId="999" xr:uid="{00000000-0005-0000-0000-0000BE030000}"/>
    <cellStyle name="Prozent 5" xfId="1000" xr:uid="{00000000-0005-0000-0000-0000BF030000}"/>
    <cellStyle name="Prozent 7" xfId="1001" xr:uid="{00000000-0005-0000-0000-0000C0030000}"/>
    <cellStyle name="SAPBEXaggData" xfId="205" xr:uid="{00000000-0005-0000-0000-0000C1030000}"/>
    <cellStyle name="SAPBEXaggData 2" xfId="1002" xr:uid="{00000000-0005-0000-0000-0000C2030000}"/>
    <cellStyle name="SAPBEXaggData 2 2" xfId="1003" xr:uid="{00000000-0005-0000-0000-0000C3030000}"/>
    <cellStyle name="SAPBEXaggData 3" xfId="1004" xr:uid="{00000000-0005-0000-0000-0000C4030000}"/>
    <cellStyle name="SAPBEXaggData 3 2" xfId="1005" xr:uid="{00000000-0005-0000-0000-0000C5030000}"/>
    <cellStyle name="SAPBEXaggData 3 3" xfId="1006" xr:uid="{00000000-0005-0000-0000-0000C6030000}"/>
    <cellStyle name="SAPBEXaggData 4" xfId="1007" xr:uid="{00000000-0005-0000-0000-0000C7030000}"/>
    <cellStyle name="SAPBEXaggData 5" xfId="1008" xr:uid="{00000000-0005-0000-0000-0000C8030000}"/>
    <cellStyle name="SAPBEXaggData 6" xfId="1009" xr:uid="{00000000-0005-0000-0000-0000C9030000}"/>
    <cellStyle name="SAPBEXaggData 7" xfId="1010" xr:uid="{00000000-0005-0000-0000-0000CA030000}"/>
    <cellStyle name="SAPBEXaggData 8" xfId="1011" xr:uid="{00000000-0005-0000-0000-0000CB030000}"/>
    <cellStyle name="SAPBEXaggData 9" xfId="1012" xr:uid="{00000000-0005-0000-0000-0000CC030000}"/>
    <cellStyle name="SAPBEXaggDataEmph" xfId="206" xr:uid="{00000000-0005-0000-0000-0000CD030000}"/>
    <cellStyle name="SAPBEXaggDataEmph 2" xfId="1013" xr:uid="{00000000-0005-0000-0000-0000CE030000}"/>
    <cellStyle name="SAPBEXaggDataEmph 2 2" xfId="1014" xr:uid="{00000000-0005-0000-0000-0000CF030000}"/>
    <cellStyle name="SAPBEXaggDataEmph 2 3" xfId="1015" xr:uid="{00000000-0005-0000-0000-0000D0030000}"/>
    <cellStyle name="SAPBEXaggDataEmph 3" xfId="1016" xr:uid="{00000000-0005-0000-0000-0000D1030000}"/>
    <cellStyle name="SAPBEXaggDataEmph 3 2" xfId="1017" xr:uid="{00000000-0005-0000-0000-0000D2030000}"/>
    <cellStyle name="SAPBEXaggDataEmph 4" xfId="1018" xr:uid="{00000000-0005-0000-0000-0000D3030000}"/>
    <cellStyle name="SAPBEXaggDataEmph 5" xfId="1019" xr:uid="{00000000-0005-0000-0000-0000D4030000}"/>
    <cellStyle name="SAPBEXaggDataEmph 6" xfId="1020" xr:uid="{00000000-0005-0000-0000-0000D5030000}"/>
    <cellStyle name="SAPBEXaggDataEmph 7" xfId="1021" xr:uid="{00000000-0005-0000-0000-0000D6030000}"/>
    <cellStyle name="SAPBEXaggDataEmph 8" xfId="1022" xr:uid="{00000000-0005-0000-0000-0000D7030000}"/>
    <cellStyle name="SAPBEXaggDataEmph_Sensitivitäten" xfId="1023" xr:uid="{00000000-0005-0000-0000-0000D8030000}"/>
    <cellStyle name="SAPBEXaggItem" xfId="207" xr:uid="{00000000-0005-0000-0000-0000D9030000}"/>
    <cellStyle name="SAPBEXaggItem 2" xfId="1024" xr:uid="{00000000-0005-0000-0000-0000DA030000}"/>
    <cellStyle name="SAPBEXaggItem 2 2" xfId="1025" xr:uid="{00000000-0005-0000-0000-0000DB030000}"/>
    <cellStyle name="SAPBEXaggItem 3" xfId="1026" xr:uid="{00000000-0005-0000-0000-0000DC030000}"/>
    <cellStyle name="SAPBEXaggItem 3 2" xfId="1027" xr:uid="{00000000-0005-0000-0000-0000DD030000}"/>
    <cellStyle name="SAPBEXaggItem 3 3" xfId="1028" xr:uid="{00000000-0005-0000-0000-0000DE030000}"/>
    <cellStyle name="SAPBEXaggItem 4" xfId="1029" xr:uid="{00000000-0005-0000-0000-0000DF030000}"/>
    <cellStyle name="SAPBEXaggItem 5" xfId="1030" xr:uid="{00000000-0005-0000-0000-0000E0030000}"/>
    <cellStyle name="SAPBEXaggItem 6" xfId="1031" xr:uid="{00000000-0005-0000-0000-0000E1030000}"/>
    <cellStyle name="SAPBEXaggItem 7" xfId="1032" xr:uid="{00000000-0005-0000-0000-0000E2030000}"/>
    <cellStyle name="SAPBEXaggItem 8" xfId="1033" xr:uid="{00000000-0005-0000-0000-0000E3030000}"/>
    <cellStyle name="SAPBEXaggItem_Sensitivitäten" xfId="1034" xr:uid="{00000000-0005-0000-0000-0000E4030000}"/>
    <cellStyle name="SAPBEXaggItemX" xfId="208" xr:uid="{00000000-0005-0000-0000-0000E5030000}"/>
    <cellStyle name="SAPBEXaggItemX 2" xfId="1035" xr:uid="{00000000-0005-0000-0000-0000E6030000}"/>
    <cellStyle name="SAPBEXaggItemX 3" xfId="1036" xr:uid="{00000000-0005-0000-0000-0000E7030000}"/>
    <cellStyle name="SAPBEXaggItemX 4" xfId="1037" xr:uid="{00000000-0005-0000-0000-0000E8030000}"/>
    <cellStyle name="SAPBEXchaText" xfId="209" xr:uid="{00000000-0005-0000-0000-0000E9030000}"/>
    <cellStyle name="SAPBEXchaText 10" xfId="1038" xr:uid="{00000000-0005-0000-0000-0000EA030000}"/>
    <cellStyle name="SAPBEXchaText 11" xfId="1039" xr:uid="{00000000-0005-0000-0000-0000EB030000}"/>
    <cellStyle name="SAPBEXchaText 2" xfId="1040" xr:uid="{00000000-0005-0000-0000-0000EC030000}"/>
    <cellStyle name="SAPBEXchaText 2 2" xfId="1041" xr:uid="{00000000-0005-0000-0000-0000ED030000}"/>
    <cellStyle name="SAPBEXchaText 2 3" xfId="1042" xr:uid="{00000000-0005-0000-0000-0000EE030000}"/>
    <cellStyle name="SAPBEXchaText 2 4" xfId="1043" xr:uid="{00000000-0005-0000-0000-0000EF030000}"/>
    <cellStyle name="SAPBEXchaText 2 4 2" xfId="1044" xr:uid="{00000000-0005-0000-0000-0000F0030000}"/>
    <cellStyle name="SAPBEXchaText 3" xfId="1045" xr:uid="{00000000-0005-0000-0000-0000F1030000}"/>
    <cellStyle name="SAPBEXchaText 3 2" xfId="1046" xr:uid="{00000000-0005-0000-0000-0000F2030000}"/>
    <cellStyle name="SAPBEXchaText 4" xfId="1047" xr:uid="{00000000-0005-0000-0000-0000F3030000}"/>
    <cellStyle name="SAPBEXchaText 5" xfId="1048" xr:uid="{00000000-0005-0000-0000-0000F4030000}"/>
    <cellStyle name="SAPBEXchaText 6" xfId="1049" xr:uid="{00000000-0005-0000-0000-0000F5030000}"/>
    <cellStyle name="SAPBEXchaText 7" xfId="1050" xr:uid="{00000000-0005-0000-0000-0000F6030000}"/>
    <cellStyle name="SAPBEXchaText 8" xfId="1051" xr:uid="{00000000-0005-0000-0000-0000F7030000}"/>
    <cellStyle name="SAPBEXchaText 9" xfId="1052" xr:uid="{00000000-0005-0000-0000-0000F8030000}"/>
    <cellStyle name="SAPBEXchaText_009_3005" xfId="1053" xr:uid="{00000000-0005-0000-0000-0000F9030000}"/>
    <cellStyle name="SAPBEXexcBad7" xfId="210" xr:uid="{00000000-0005-0000-0000-0000FA030000}"/>
    <cellStyle name="SAPBEXexcBad7 2" xfId="1054" xr:uid="{00000000-0005-0000-0000-0000FB030000}"/>
    <cellStyle name="SAPBEXexcBad7 2 2" xfId="1055" xr:uid="{00000000-0005-0000-0000-0000FC030000}"/>
    <cellStyle name="SAPBEXexcBad7 2 3" xfId="1056" xr:uid="{00000000-0005-0000-0000-0000FD030000}"/>
    <cellStyle name="SAPBEXexcBad7 3" xfId="1057" xr:uid="{00000000-0005-0000-0000-0000FE030000}"/>
    <cellStyle name="SAPBEXexcBad7 4" xfId="1058" xr:uid="{00000000-0005-0000-0000-0000FF030000}"/>
    <cellStyle name="SAPBEXexcBad7 5" xfId="1059" xr:uid="{00000000-0005-0000-0000-000000040000}"/>
    <cellStyle name="SAPBEXexcBad7 6" xfId="1060" xr:uid="{00000000-0005-0000-0000-000001040000}"/>
    <cellStyle name="SAPBEXexcBad7 7" xfId="1061" xr:uid="{00000000-0005-0000-0000-000002040000}"/>
    <cellStyle name="SAPBEXexcBad7 8" xfId="1062" xr:uid="{00000000-0005-0000-0000-000003040000}"/>
    <cellStyle name="SAPBEXexcBad7 9" xfId="1063" xr:uid="{00000000-0005-0000-0000-000004040000}"/>
    <cellStyle name="SAPBEXexcBad8" xfId="211" xr:uid="{00000000-0005-0000-0000-000005040000}"/>
    <cellStyle name="SAPBEXexcBad8 2" xfId="1064" xr:uid="{00000000-0005-0000-0000-000006040000}"/>
    <cellStyle name="SAPBEXexcBad8 2 2" xfId="1065" xr:uid="{00000000-0005-0000-0000-000007040000}"/>
    <cellStyle name="SAPBEXexcBad8 2 3" xfId="1066" xr:uid="{00000000-0005-0000-0000-000008040000}"/>
    <cellStyle name="SAPBEXexcBad8 3" xfId="1067" xr:uid="{00000000-0005-0000-0000-000009040000}"/>
    <cellStyle name="SAPBEXexcBad8 4" xfId="1068" xr:uid="{00000000-0005-0000-0000-00000A040000}"/>
    <cellStyle name="SAPBEXexcBad8 5" xfId="1069" xr:uid="{00000000-0005-0000-0000-00000B040000}"/>
    <cellStyle name="SAPBEXexcBad8 6" xfId="1070" xr:uid="{00000000-0005-0000-0000-00000C040000}"/>
    <cellStyle name="SAPBEXexcBad8 7" xfId="1071" xr:uid="{00000000-0005-0000-0000-00000D040000}"/>
    <cellStyle name="SAPBEXexcBad8 8" xfId="1072" xr:uid="{00000000-0005-0000-0000-00000E040000}"/>
    <cellStyle name="SAPBEXexcBad8 9" xfId="1073" xr:uid="{00000000-0005-0000-0000-00000F040000}"/>
    <cellStyle name="SAPBEXexcBad9" xfId="212" xr:uid="{00000000-0005-0000-0000-000010040000}"/>
    <cellStyle name="SAPBEXexcBad9 2" xfId="1074" xr:uid="{00000000-0005-0000-0000-000011040000}"/>
    <cellStyle name="SAPBEXexcBad9 2 2" xfId="1075" xr:uid="{00000000-0005-0000-0000-000012040000}"/>
    <cellStyle name="SAPBEXexcBad9 2 3" xfId="1076" xr:uid="{00000000-0005-0000-0000-000013040000}"/>
    <cellStyle name="SAPBEXexcBad9 3" xfId="1077" xr:uid="{00000000-0005-0000-0000-000014040000}"/>
    <cellStyle name="SAPBEXexcBad9 3 2" xfId="1078" xr:uid="{00000000-0005-0000-0000-000015040000}"/>
    <cellStyle name="SAPBEXexcBad9 4" xfId="1079" xr:uid="{00000000-0005-0000-0000-000016040000}"/>
    <cellStyle name="SAPBEXexcBad9 4 2" xfId="1080" xr:uid="{00000000-0005-0000-0000-000017040000}"/>
    <cellStyle name="SAPBEXexcBad9 5" xfId="1081" xr:uid="{00000000-0005-0000-0000-000018040000}"/>
    <cellStyle name="SAPBEXexcBad9 6" xfId="1082" xr:uid="{00000000-0005-0000-0000-000019040000}"/>
    <cellStyle name="SAPBEXexcBad9 7" xfId="1083" xr:uid="{00000000-0005-0000-0000-00001A040000}"/>
    <cellStyle name="SAPBEXexcBad9 8" xfId="1084" xr:uid="{00000000-0005-0000-0000-00001B040000}"/>
    <cellStyle name="SAPBEXexcBad9 9" xfId="1085" xr:uid="{00000000-0005-0000-0000-00001C040000}"/>
    <cellStyle name="SAPBEXexcCritical4" xfId="213" xr:uid="{00000000-0005-0000-0000-00001D040000}"/>
    <cellStyle name="SAPBEXexcCritical4 2" xfId="1086" xr:uid="{00000000-0005-0000-0000-00001E040000}"/>
    <cellStyle name="SAPBEXexcCritical4 2 2" xfId="1087" xr:uid="{00000000-0005-0000-0000-00001F040000}"/>
    <cellStyle name="SAPBEXexcCritical4 2 3" xfId="1088" xr:uid="{00000000-0005-0000-0000-000020040000}"/>
    <cellStyle name="SAPBEXexcCritical4 3" xfId="1089" xr:uid="{00000000-0005-0000-0000-000021040000}"/>
    <cellStyle name="SAPBEXexcCritical4 4" xfId="1090" xr:uid="{00000000-0005-0000-0000-000022040000}"/>
    <cellStyle name="SAPBEXexcCritical4 5" xfId="1091" xr:uid="{00000000-0005-0000-0000-000023040000}"/>
    <cellStyle name="SAPBEXexcCritical4 6" xfId="1092" xr:uid="{00000000-0005-0000-0000-000024040000}"/>
    <cellStyle name="SAPBEXexcCritical4 7" xfId="1093" xr:uid="{00000000-0005-0000-0000-000025040000}"/>
    <cellStyle name="SAPBEXexcCritical4 8" xfId="1094" xr:uid="{00000000-0005-0000-0000-000026040000}"/>
    <cellStyle name="SAPBEXexcCritical5" xfId="214" xr:uid="{00000000-0005-0000-0000-000027040000}"/>
    <cellStyle name="SAPBEXexcCritical5 2" xfId="1095" xr:uid="{00000000-0005-0000-0000-000028040000}"/>
    <cellStyle name="SAPBEXexcCritical5 2 2" xfId="1096" xr:uid="{00000000-0005-0000-0000-000029040000}"/>
    <cellStyle name="SAPBEXexcCritical5 2 3" xfId="1097" xr:uid="{00000000-0005-0000-0000-00002A040000}"/>
    <cellStyle name="SAPBEXexcCritical5 3" xfId="1098" xr:uid="{00000000-0005-0000-0000-00002B040000}"/>
    <cellStyle name="SAPBEXexcCritical5 4" xfId="1099" xr:uid="{00000000-0005-0000-0000-00002C040000}"/>
    <cellStyle name="SAPBEXexcCritical5 5" xfId="1100" xr:uid="{00000000-0005-0000-0000-00002D040000}"/>
    <cellStyle name="SAPBEXexcCritical5 6" xfId="1101" xr:uid="{00000000-0005-0000-0000-00002E040000}"/>
    <cellStyle name="SAPBEXexcCritical5 7" xfId="1102" xr:uid="{00000000-0005-0000-0000-00002F040000}"/>
    <cellStyle name="SAPBEXexcCritical5 8" xfId="1103" xr:uid="{00000000-0005-0000-0000-000030040000}"/>
    <cellStyle name="SAPBEXexcCritical6" xfId="215" xr:uid="{00000000-0005-0000-0000-000031040000}"/>
    <cellStyle name="SAPBEXexcCritical6 2" xfId="1104" xr:uid="{00000000-0005-0000-0000-000032040000}"/>
    <cellStyle name="SAPBEXexcCritical6 2 2" xfId="1105" xr:uid="{00000000-0005-0000-0000-000033040000}"/>
    <cellStyle name="SAPBEXexcCritical6 2 3" xfId="1106" xr:uid="{00000000-0005-0000-0000-000034040000}"/>
    <cellStyle name="SAPBEXexcCritical6 3" xfId="1107" xr:uid="{00000000-0005-0000-0000-000035040000}"/>
    <cellStyle name="SAPBEXexcCritical6 4" xfId="1108" xr:uid="{00000000-0005-0000-0000-000036040000}"/>
    <cellStyle name="SAPBEXexcCritical6 5" xfId="1109" xr:uid="{00000000-0005-0000-0000-000037040000}"/>
    <cellStyle name="SAPBEXexcCritical6 6" xfId="1110" xr:uid="{00000000-0005-0000-0000-000038040000}"/>
    <cellStyle name="SAPBEXexcCritical6 7" xfId="1111" xr:uid="{00000000-0005-0000-0000-000039040000}"/>
    <cellStyle name="SAPBEXexcCritical6 8" xfId="1112" xr:uid="{00000000-0005-0000-0000-00003A040000}"/>
    <cellStyle name="SAPBEXexcGood1" xfId="216" xr:uid="{00000000-0005-0000-0000-00003B040000}"/>
    <cellStyle name="SAPBEXexcGood1 2" xfId="1113" xr:uid="{00000000-0005-0000-0000-00003C040000}"/>
    <cellStyle name="SAPBEXexcGood1 2 2" xfId="1114" xr:uid="{00000000-0005-0000-0000-00003D040000}"/>
    <cellStyle name="SAPBEXexcGood1 2 3" xfId="1115" xr:uid="{00000000-0005-0000-0000-00003E040000}"/>
    <cellStyle name="SAPBEXexcGood1 3" xfId="1116" xr:uid="{00000000-0005-0000-0000-00003F040000}"/>
    <cellStyle name="SAPBEXexcGood1 4" xfId="1117" xr:uid="{00000000-0005-0000-0000-000040040000}"/>
    <cellStyle name="SAPBEXexcGood1 5" xfId="1118" xr:uid="{00000000-0005-0000-0000-000041040000}"/>
    <cellStyle name="SAPBEXexcGood1 6" xfId="1119" xr:uid="{00000000-0005-0000-0000-000042040000}"/>
    <cellStyle name="SAPBEXexcGood1 7" xfId="1120" xr:uid="{00000000-0005-0000-0000-000043040000}"/>
    <cellStyle name="SAPBEXexcGood1 8" xfId="1121" xr:uid="{00000000-0005-0000-0000-000044040000}"/>
    <cellStyle name="SAPBEXexcGood2" xfId="217" xr:uid="{00000000-0005-0000-0000-000045040000}"/>
    <cellStyle name="SAPBEXexcGood2 2" xfId="1122" xr:uid="{00000000-0005-0000-0000-000046040000}"/>
    <cellStyle name="SAPBEXexcGood2 2 2" xfId="1123" xr:uid="{00000000-0005-0000-0000-000047040000}"/>
    <cellStyle name="SAPBEXexcGood2 2 3" xfId="1124" xr:uid="{00000000-0005-0000-0000-000048040000}"/>
    <cellStyle name="SAPBEXexcGood2 3" xfId="1125" xr:uid="{00000000-0005-0000-0000-000049040000}"/>
    <cellStyle name="SAPBEXexcGood2 4" xfId="1126" xr:uid="{00000000-0005-0000-0000-00004A040000}"/>
    <cellStyle name="SAPBEXexcGood2 5" xfId="1127" xr:uid="{00000000-0005-0000-0000-00004B040000}"/>
    <cellStyle name="SAPBEXexcGood2 6" xfId="1128" xr:uid="{00000000-0005-0000-0000-00004C040000}"/>
    <cellStyle name="SAPBEXexcGood2 7" xfId="1129" xr:uid="{00000000-0005-0000-0000-00004D040000}"/>
    <cellStyle name="SAPBEXexcGood2 8" xfId="1130" xr:uid="{00000000-0005-0000-0000-00004E040000}"/>
    <cellStyle name="SAPBEXexcGood2 9" xfId="1131" xr:uid="{00000000-0005-0000-0000-00004F040000}"/>
    <cellStyle name="SAPBEXexcGood3" xfId="218" xr:uid="{00000000-0005-0000-0000-000050040000}"/>
    <cellStyle name="SAPBEXexcGood3 2" xfId="1132" xr:uid="{00000000-0005-0000-0000-000051040000}"/>
    <cellStyle name="SAPBEXexcGood3 2 2" xfId="1133" xr:uid="{00000000-0005-0000-0000-000052040000}"/>
    <cellStyle name="SAPBEXexcGood3 2 3" xfId="1134" xr:uid="{00000000-0005-0000-0000-000053040000}"/>
    <cellStyle name="SAPBEXexcGood3 3" xfId="1135" xr:uid="{00000000-0005-0000-0000-000054040000}"/>
    <cellStyle name="SAPBEXexcGood3 3 2" xfId="1136" xr:uid="{00000000-0005-0000-0000-000055040000}"/>
    <cellStyle name="SAPBEXexcGood3 4" xfId="1137" xr:uid="{00000000-0005-0000-0000-000056040000}"/>
    <cellStyle name="SAPBEXexcGood3 5" xfId="1138" xr:uid="{00000000-0005-0000-0000-000057040000}"/>
    <cellStyle name="SAPBEXexcGood3 6" xfId="1139" xr:uid="{00000000-0005-0000-0000-000058040000}"/>
    <cellStyle name="SAPBEXexcGood3 7" xfId="1140" xr:uid="{00000000-0005-0000-0000-000059040000}"/>
    <cellStyle name="SAPBEXfilterDrill" xfId="219" xr:uid="{00000000-0005-0000-0000-00005A040000}"/>
    <cellStyle name="SAPBEXfilterDrill 2" xfId="1141" xr:uid="{00000000-0005-0000-0000-00005B040000}"/>
    <cellStyle name="SAPBEXfilterDrill 2 2" xfId="1142" xr:uid="{00000000-0005-0000-0000-00005C040000}"/>
    <cellStyle name="SAPBEXfilterDrill 2 3" xfId="1143" xr:uid="{00000000-0005-0000-0000-00005D040000}"/>
    <cellStyle name="SAPBEXfilterDrill 2 4" xfId="1144" xr:uid="{00000000-0005-0000-0000-00005E040000}"/>
    <cellStyle name="SAPBEXfilterDrill 3" xfId="1145" xr:uid="{00000000-0005-0000-0000-00005F040000}"/>
    <cellStyle name="SAPBEXfilterDrill 3 2" xfId="1146" xr:uid="{00000000-0005-0000-0000-000060040000}"/>
    <cellStyle name="SAPBEXfilterDrill 4" xfId="1147" xr:uid="{00000000-0005-0000-0000-000061040000}"/>
    <cellStyle name="SAPBEXfilterDrill 5" xfId="1148" xr:uid="{00000000-0005-0000-0000-000062040000}"/>
    <cellStyle name="SAPBEXfilterDrill 6" xfId="1149" xr:uid="{00000000-0005-0000-0000-000063040000}"/>
    <cellStyle name="SAPBEXfilterDrill 7" xfId="1150" xr:uid="{00000000-0005-0000-0000-000064040000}"/>
    <cellStyle name="SAPBEXfilterDrill_xSAPtemp2817" xfId="1151" xr:uid="{00000000-0005-0000-0000-000065040000}"/>
    <cellStyle name="SAPBEXfilterItem" xfId="220" xr:uid="{00000000-0005-0000-0000-000066040000}"/>
    <cellStyle name="SAPBEXfilterItem 10" xfId="1152" xr:uid="{00000000-0005-0000-0000-000067040000}"/>
    <cellStyle name="SAPBEXfilterItem 2" xfId="1153" xr:uid="{00000000-0005-0000-0000-000068040000}"/>
    <cellStyle name="SAPBEXfilterItem 2 2" xfId="1154" xr:uid="{00000000-0005-0000-0000-000069040000}"/>
    <cellStyle name="SAPBEXfilterItem 3" xfId="1155" xr:uid="{00000000-0005-0000-0000-00006A040000}"/>
    <cellStyle name="SAPBEXfilterItem 3 2" xfId="1156" xr:uid="{00000000-0005-0000-0000-00006B040000}"/>
    <cellStyle name="SAPBEXfilterItem 4" xfId="1157" xr:uid="{00000000-0005-0000-0000-00006C040000}"/>
    <cellStyle name="SAPBEXfilterItem 5" xfId="1158" xr:uid="{00000000-0005-0000-0000-00006D040000}"/>
    <cellStyle name="SAPBEXfilterItem 6" xfId="1159" xr:uid="{00000000-0005-0000-0000-00006E040000}"/>
    <cellStyle name="SAPBEXfilterItem 7" xfId="1160" xr:uid="{00000000-0005-0000-0000-00006F040000}"/>
    <cellStyle name="SAPBEXfilterItem 8" xfId="1161" xr:uid="{00000000-0005-0000-0000-000070040000}"/>
    <cellStyle name="SAPBEXfilterItem 9" xfId="1162" xr:uid="{00000000-0005-0000-0000-000071040000}"/>
    <cellStyle name="SAPBEXfilterItem_xSAPtemp2817" xfId="1163" xr:uid="{00000000-0005-0000-0000-000072040000}"/>
    <cellStyle name="SAPBEXfilterText" xfId="221" xr:uid="{00000000-0005-0000-0000-000073040000}"/>
    <cellStyle name="SAPBEXfilterText 2" xfId="1164" xr:uid="{00000000-0005-0000-0000-000074040000}"/>
    <cellStyle name="SAPBEXformats" xfId="222" xr:uid="{00000000-0005-0000-0000-000075040000}"/>
    <cellStyle name="SAPBEXformats 2" xfId="1165" xr:uid="{00000000-0005-0000-0000-000076040000}"/>
    <cellStyle name="SAPBEXformats 2 2" xfId="1166" xr:uid="{00000000-0005-0000-0000-000077040000}"/>
    <cellStyle name="SAPBEXformats 2 3" xfId="1167" xr:uid="{00000000-0005-0000-0000-000078040000}"/>
    <cellStyle name="SAPBEXformats 2 3 2" xfId="1168" xr:uid="{00000000-0005-0000-0000-000079040000}"/>
    <cellStyle name="SAPBEXformats 3" xfId="1169" xr:uid="{00000000-0005-0000-0000-00007A040000}"/>
    <cellStyle name="SAPBEXformats 4" xfId="1170" xr:uid="{00000000-0005-0000-0000-00007B040000}"/>
    <cellStyle name="SAPBEXformats 5" xfId="1171" xr:uid="{00000000-0005-0000-0000-00007C040000}"/>
    <cellStyle name="SAPBEXformats 6" xfId="1172" xr:uid="{00000000-0005-0000-0000-00007D040000}"/>
    <cellStyle name="SAPBEXformats 7" xfId="1173" xr:uid="{00000000-0005-0000-0000-00007E040000}"/>
    <cellStyle name="SAPBEXformats 8" xfId="1174" xr:uid="{00000000-0005-0000-0000-00007F040000}"/>
    <cellStyle name="SAPBEXheaderItem" xfId="223" xr:uid="{00000000-0005-0000-0000-000080040000}"/>
    <cellStyle name="SAPBEXheaderItem 10" xfId="1175" xr:uid="{00000000-0005-0000-0000-000081040000}"/>
    <cellStyle name="SAPBEXheaderItem 11" xfId="1176" xr:uid="{00000000-0005-0000-0000-000082040000}"/>
    <cellStyle name="SAPBEXheaderItem 12" xfId="1177" xr:uid="{00000000-0005-0000-0000-000083040000}"/>
    <cellStyle name="SAPBEXheaderItem 13" xfId="1178" xr:uid="{00000000-0005-0000-0000-000084040000}"/>
    <cellStyle name="SAPBEXheaderItem 2" xfId="1179" xr:uid="{00000000-0005-0000-0000-000085040000}"/>
    <cellStyle name="SAPBEXheaderItem 2 2" xfId="1180" xr:uid="{00000000-0005-0000-0000-000086040000}"/>
    <cellStyle name="SAPBEXheaderItem 2 3" xfId="1181" xr:uid="{00000000-0005-0000-0000-000087040000}"/>
    <cellStyle name="SAPBEXheaderItem 2 4" xfId="1182" xr:uid="{00000000-0005-0000-0000-000088040000}"/>
    <cellStyle name="SAPBEXheaderItem 3" xfId="1183" xr:uid="{00000000-0005-0000-0000-000089040000}"/>
    <cellStyle name="SAPBEXheaderItem 3 2" xfId="1184" xr:uid="{00000000-0005-0000-0000-00008A040000}"/>
    <cellStyle name="SAPBEXheaderItem 4" xfId="1185" xr:uid="{00000000-0005-0000-0000-00008B040000}"/>
    <cellStyle name="SAPBEXheaderItem 5" xfId="1186" xr:uid="{00000000-0005-0000-0000-00008C040000}"/>
    <cellStyle name="SAPBEXheaderItem 6" xfId="1187" xr:uid="{00000000-0005-0000-0000-00008D040000}"/>
    <cellStyle name="SAPBEXheaderItem 7" xfId="1188" xr:uid="{00000000-0005-0000-0000-00008E040000}"/>
    <cellStyle name="SAPBEXheaderItem 8" xfId="1189" xr:uid="{00000000-0005-0000-0000-00008F040000}"/>
    <cellStyle name="SAPBEXheaderItem 9" xfId="1190" xr:uid="{00000000-0005-0000-0000-000090040000}"/>
    <cellStyle name="SAPBEXheaderItem_xSAPtemp2817" xfId="1191" xr:uid="{00000000-0005-0000-0000-000091040000}"/>
    <cellStyle name="SAPBEXheaderText" xfId="224" xr:uid="{00000000-0005-0000-0000-000092040000}"/>
    <cellStyle name="SAPBEXheaderText 10" xfId="1192" xr:uid="{00000000-0005-0000-0000-000093040000}"/>
    <cellStyle name="SAPBEXheaderText 11" xfId="1193" xr:uid="{00000000-0005-0000-0000-000094040000}"/>
    <cellStyle name="SAPBEXheaderText 12" xfId="1194" xr:uid="{00000000-0005-0000-0000-000095040000}"/>
    <cellStyle name="SAPBEXheaderText 13" xfId="1195" xr:uid="{00000000-0005-0000-0000-000096040000}"/>
    <cellStyle name="SAPBEXheaderText 2" xfId="1196" xr:uid="{00000000-0005-0000-0000-000097040000}"/>
    <cellStyle name="SAPBEXheaderText 2 2" xfId="1197" xr:uid="{00000000-0005-0000-0000-000098040000}"/>
    <cellStyle name="SAPBEXheaderText 2 3" xfId="1198" xr:uid="{00000000-0005-0000-0000-000099040000}"/>
    <cellStyle name="SAPBEXheaderText 2 4" xfId="1199" xr:uid="{00000000-0005-0000-0000-00009A040000}"/>
    <cellStyle name="SAPBEXheaderText 3" xfId="1200" xr:uid="{00000000-0005-0000-0000-00009B040000}"/>
    <cellStyle name="SAPBEXheaderText 3 2" xfId="1201" xr:uid="{00000000-0005-0000-0000-00009C040000}"/>
    <cellStyle name="SAPBEXheaderText 4" xfId="1202" xr:uid="{00000000-0005-0000-0000-00009D040000}"/>
    <cellStyle name="SAPBEXheaderText 5" xfId="1203" xr:uid="{00000000-0005-0000-0000-00009E040000}"/>
    <cellStyle name="SAPBEXheaderText 6" xfId="1204" xr:uid="{00000000-0005-0000-0000-00009F040000}"/>
    <cellStyle name="SAPBEXheaderText 7" xfId="1205" xr:uid="{00000000-0005-0000-0000-0000A0040000}"/>
    <cellStyle name="SAPBEXheaderText 8" xfId="1206" xr:uid="{00000000-0005-0000-0000-0000A1040000}"/>
    <cellStyle name="SAPBEXheaderText 9" xfId="1207" xr:uid="{00000000-0005-0000-0000-0000A2040000}"/>
    <cellStyle name="SAPBEXheaderText_xSAPtemp2817" xfId="1208" xr:uid="{00000000-0005-0000-0000-0000A3040000}"/>
    <cellStyle name="SAPBEXHLevel0" xfId="225" xr:uid="{00000000-0005-0000-0000-0000A4040000}"/>
    <cellStyle name="SAPBEXHLevel0 10" xfId="1209" xr:uid="{00000000-0005-0000-0000-0000A5040000}"/>
    <cellStyle name="SAPBEXHLevel0 2" xfId="1210" xr:uid="{00000000-0005-0000-0000-0000A6040000}"/>
    <cellStyle name="SAPBEXHLevel0 2 2" xfId="1211" xr:uid="{00000000-0005-0000-0000-0000A7040000}"/>
    <cellStyle name="SAPBEXHLevel0 2 3" xfId="1212" xr:uid="{00000000-0005-0000-0000-0000A8040000}"/>
    <cellStyle name="SAPBEXHLevel0 2 4" xfId="1213" xr:uid="{00000000-0005-0000-0000-0000A9040000}"/>
    <cellStyle name="SAPBEXHLevel0 2 4 2" xfId="1214" xr:uid="{00000000-0005-0000-0000-0000AA040000}"/>
    <cellStyle name="SAPBEXHLevel0 3" xfId="1215" xr:uid="{00000000-0005-0000-0000-0000AB040000}"/>
    <cellStyle name="SAPBEXHLevel0 4" xfId="1216" xr:uid="{00000000-0005-0000-0000-0000AC040000}"/>
    <cellStyle name="SAPBEXHLevel0 5" xfId="1217" xr:uid="{00000000-0005-0000-0000-0000AD040000}"/>
    <cellStyle name="SAPBEXHLevel0 6" xfId="1218" xr:uid="{00000000-0005-0000-0000-0000AE040000}"/>
    <cellStyle name="SAPBEXHLevel0 7" xfId="1219" xr:uid="{00000000-0005-0000-0000-0000AF040000}"/>
    <cellStyle name="SAPBEXHLevel0 8" xfId="1220" xr:uid="{00000000-0005-0000-0000-0000B0040000}"/>
    <cellStyle name="SAPBEXHLevel0 9" xfId="1221" xr:uid="{00000000-0005-0000-0000-0000B1040000}"/>
    <cellStyle name="SAPBEXHLevel0_xSAPtemp2817" xfId="1222" xr:uid="{00000000-0005-0000-0000-0000B2040000}"/>
    <cellStyle name="SAPBEXHLevel0X" xfId="226" xr:uid="{00000000-0005-0000-0000-0000B3040000}"/>
    <cellStyle name="SAPBEXHLevel0X 2" xfId="1223" xr:uid="{00000000-0005-0000-0000-0000B4040000}"/>
    <cellStyle name="SAPBEXHLevel0X 2 2" xfId="1224" xr:uid="{00000000-0005-0000-0000-0000B5040000}"/>
    <cellStyle name="SAPBEXHLevel0X 3" xfId="1225" xr:uid="{00000000-0005-0000-0000-0000B6040000}"/>
    <cellStyle name="SAPBEXHLevel0X 3 2" xfId="1226" xr:uid="{00000000-0005-0000-0000-0000B7040000}"/>
    <cellStyle name="SAPBEXHLevel0X 4" xfId="1227" xr:uid="{00000000-0005-0000-0000-0000B8040000}"/>
    <cellStyle name="SAPBEXHLevel0X 5" xfId="1228" xr:uid="{00000000-0005-0000-0000-0000B9040000}"/>
    <cellStyle name="SAPBEXHLevel0X 6" xfId="1229" xr:uid="{00000000-0005-0000-0000-0000BA040000}"/>
    <cellStyle name="SAPBEXHLevel0X 7" xfId="1230" xr:uid="{00000000-0005-0000-0000-0000BB040000}"/>
    <cellStyle name="SAPBEXHLevel0X 8" xfId="1231" xr:uid="{00000000-0005-0000-0000-0000BC040000}"/>
    <cellStyle name="SAPBEXHLevel1" xfId="227" xr:uid="{00000000-0005-0000-0000-0000BD040000}"/>
    <cellStyle name="SAPBEXHLevel1 2" xfId="1232" xr:uid="{00000000-0005-0000-0000-0000BE040000}"/>
    <cellStyle name="SAPBEXHLevel1 2 2" xfId="1233" xr:uid="{00000000-0005-0000-0000-0000BF040000}"/>
    <cellStyle name="SAPBEXHLevel1 2 3" xfId="1234" xr:uid="{00000000-0005-0000-0000-0000C0040000}"/>
    <cellStyle name="SAPBEXHLevel1 2 4" xfId="1235" xr:uid="{00000000-0005-0000-0000-0000C1040000}"/>
    <cellStyle name="SAPBEXHLevel1 2 4 2" xfId="1236" xr:uid="{00000000-0005-0000-0000-0000C2040000}"/>
    <cellStyle name="SAPBEXHLevel1 3" xfId="1237" xr:uid="{00000000-0005-0000-0000-0000C3040000}"/>
    <cellStyle name="SAPBEXHLevel1 4" xfId="1238" xr:uid="{00000000-0005-0000-0000-0000C4040000}"/>
    <cellStyle name="SAPBEXHLevel1 5" xfId="1239" xr:uid="{00000000-0005-0000-0000-0000C5040000}"/>
    <cellStyle name="SAPBEXHLevel1 6" xfId="1240" xr:uid="{00000000-0005-0000-0000-0000C6040000}"/>
    <cellStyle name="SAPBEXHLevel1 7" xfId="1241" xr:uid="{00000000-0005-0000-0000-0000C7040000}"/>
    <cellStyle name="SAPBEXHLevel1 8" xfId="1242" xr:uid="{00000000-0005-0000-0000-0000C8040000}"/>
    <cellStyle name="SAPBEXHLevel1 9" xfId="1243" xr:uid="{00000000-0005-0000-0000-0000C9040000}"/>
    <cellStyle name="SAPBEXHLevel1_009_3005" xfId="1244" xr:uid="{00000000-0005-0000-0000-0000CA040000}"/>
    <cellStyle name="SAPBEXHLevel1X" xfId="228" xr:uid="{00000000-0005-0000-0000-0000CB040000}"/>
    <cellStyle name="SAPBEXHLevel1X 10" xfId="1245" xr:uid="{00000000-0005-0000-0000-0000CC040000}"/>
    <cellStyle name="SAPBEXHLevel1X 11" xfId="1246" xr:uid="{00000000-0005-0000-0000-0000CD040000}"/>
    <cellStyle name="SAPBEXHLevel1X 2" xfId="1247" xr:uid="{00000000-0005-0000-0000-0000CE040000}"/>
    <cellStyle name="SAPBEXHLevel1X 2 2" xfId="1248" xr:uid="{00000000-0005-0000-0000-0000CF040000}"/>
    <cellStyle name="SAPBEXHLevel1X 2 2 2" xfId="1249" xr:uid="{00000000-0005-0000-0000-0000D0040000}"/>
    <cellStyle name="SAPBEXHLevel1X 2 3" xfId="1250" xr:uid="{00000000-0005-0000-0000-0000D1040000}"/>
    <cellStyle name="SAPBEXHLevel1X 3" xfId="1251" xr:uid="{00000000-0005-0000-0000-0000D2040000}"/>
    <cellStyle name="SAPBEXHLevel1X 3 2" xfId="1252" xr:uid="{00000000-0005-0000-0000-0000D3040000}"/>
    <cellStyle name="SAPBEXHLevel1X 4" xfId="1253" xr:uid="{00000000-0005-0000-0000-0000D4040000}"/>
    <cellStyle name="SAPBEXHLevel1X 4 2" xfId="1254" xr:uid="{00000000-0005-0000-0000-0000D5040000}"/>
    <cellStyle name="SAPBEXHLevel1X 5" xfId="1255" xr:uid="{00000000-0005-0000-0000-0000D6040000}"/>
    <cellStyle name="SAPBEXHLevel1X 6" xfId="1256" xr:uid="{00000000-0005-0000-0000-0000D7040000}"/>
    <cellStyle name="SAPBEXHLevel1X 7" xfId="1257" xr:uid="{00000000-0005-0000-0000-0000D8040000}"/>
    <cellStyle name="SAPBEXHLevel1X 8" xfId="1258" xr:uid="{00000000-0005-0000-0000-0000D9040000}"/>
    <cellStyle name="SAPBEXHLevel1X 9" xfId="1259" xr:uid="{00000000-0005-0000-0000-0000DA040000}"/>
    <cellStyle name="SAPBEXHLevel2" xfId="229" xr:uid="{00000000-0005-0000-0000-0000DB040000}"/>
    <cellStyle name="SAPBEXHLevel2 10" xfId="1260" xr:uid="{00000000-0005-0000-0000-0000DC040000}"/>
    <cellStyle name="SAPBEXHLevel2 2" xfId="1261" xr:uid="{00000000-0005-0000-0000-0000DD040000}"/>
    <cellStyle name="SAPBEXHLevel2 2 2" xfId="1262" xr:uid="{00000000-0005-0000-0000-0000DE040000}"/>
    <cellStyle name="SAPBEXHLevel2 2 3" xfId="1263" xr:uid="{00000000-0005-0000-0000-0000DF040000}"/>
    <cellStyle name="SAPBEXHLevel2 2 4" xfId="1264" xr:uid="{00000000-0005-0000-0000-0000E0040000}"/>
    <cellStyle name="SAPBEXHLevel2 2 5" xfId="1265" xr:uid="{00000000-0005-0000-0000-0000E1040000}"/>
    <cellStyle name="SAPBEXHLevel2 2 5 2" xfId="1266" xr:uid="{00000000-0005-0000-0000-0000E2040000}"/>
    <cellStyle name="SAPBEXHLevel2 3" xfId="1267" xr:uid="{00000000-0005-0000-0000-0000E3040000}"/>
    <cellStyle name="SAPBEXHLevel2 3 2" xfId="1268" xr:uid="{00000000-0005-0000-0000-0000E4040000}"/>
    <cellStyle name="SAPBEXHLevel2 3 3" xfId="1269" xr:uid="{00000000-0005-0000-0000-0000E5040000}"/>
    <cellStyle name="SAPBEXHLevel2 4" xfId="1270" xr:uid="{00000000-0005-0000-0000-0000E6040000}"/>
    <cellStyle name="SAPBEXHLevel2 4 2" xfId="1271" xr:uid="{00000000-0005-0000-0000-0000E7040000}"/>
    <cellStyle name="SAPBEXHLevel2 4 3" xfId="1272" xr:uid="{00000000-0005-0000-0000-0000E8040000}"/>
    <cellStyle name="SAPBEXHLevel2 5" xfId="1273" xr:uid="{00000000-0005-0000-0000-0000E9040000}"/>
    <cellStyle name="SAPBEXHLevel2 6" xfId="1274" xr:uid="{00000000-0005-0000-0000-0000EA040000}"/>
    <cellStyle name="SAPBEXHLevel2 7" xfId="1275" xr:uid="{00000000-0005-0000-0000-0000EB040000}"/>
    <cellStyle name="SAPBEXHLevel2 8" xfId="1276" xr:uid="{00000000-0005-0000-0000-0000EC040000}"/>
    <cellStyle name="SAPBEXHLevel2 9" xfId="1277" xr:uid="{00000000-0005-0000-0000-0000ED040000}"/>
    <cellStyle name="SAPBEXHLevel2_009_3005" xfId="1278" xr:uid="{00000000-0005-0000-0000-0000EE040000}"/>
    <cellStyle name="SAPBEXHLevel2X" xfId="230" xr:uid="{00000000-0005-0000-0000-0000EF040000}"/>
    <cellStyle name="SAPBEXHLevel2X 10" xfId="1279" xr:uid="{00000000-0005-0000-0000-0000F0040000}"/>
    <cellStyle name="SAPBEXHLevel2X 11" xfId="1280" xr:uid="{00000000-0005-0000-0000-0000F1040000}"/>
    <cellStyle name="SAPBEXHLevel2X 12" xfId="1281" xr:uid="{00000000-0005-0000-0000-0000F2040000}"/>
    <cellStyle name="SAPBEXHLevel2X 13" xfId="1282" xr:uid="{00000000-0005-0000-0000-0000F3040000}"/>
    <cellStyle name="SAPBEXHLevel2X 2" xfId="1283" xr:uid="{00000000-0005-0000-0000-0000F4040000}"/>
    <cellStyle name="SAPBEXHLevel2X 2 2" xfId="1284" xr:uid="{00000000-0005-0000-0000-0000F5040000}"/>
    <cellStyle name="SAPBEXHLevel2X 2 2 2" xfId="1285" xr:uid="{00000000-0005-0000-0000-0000F6040000}"/>
    <cellStyle name="SAPBEXHLevel2X 2 3" xfId="1286" xr:uid="{00000000-0005-0000-0000-0000F7040000}"/>
    <cellStyle name="SAPBEXHLevel2X 2 4" xfId="1287" xr:uid="{00000000-0005-0000-0000-0000F8040000}"/>
    <cellStyle name="SAPBEXHLevel2X 3" xfId="1288" xr:uid="{00000000-0005-0000-0000-0000F9040000}"/>
    <cellStyle name="SAPBEXHLevel2X 3 2" xfId="1289" xr:uid="{00000000-0005-0000-0000-0000FA040000}"/>
    <cellStyle name="SAPBEXHLevel2X 3 3" xfId="1290" xr:uid="{00000000-0005-0000-0000-0000FB040000}"/>
    <cellStyle name="SAPBEXHLevel2X 4" xfId="1291" xr:uid="{00000000-0005-0000-0000-0000FC040000}"/>
    <cellStyle name="SAPBEXHLevel2X 4 2" xfId="1292" xr:uid="{00000000-0005-0000-0000-0000FD040000}"/>
    <cellStyle name="SAPBEXHLevel2X 4 3" xfId="1293" xr:uid="{00000000-0005-0000-0000-0000FE040000}"/>
    <cellStyle name="SAPBEXHLevel2X 4 4" xfId="1294" xr:uid="{00000000-0005-0000-0000-0000FF040000}"/>
    <cellStyle name="SAPBEXHLevel2X 5" xfId="1295" xr:uid="{00000000-0005-0000-0000-000000050000}"/>
    <cellStyle name="SAPBEXHLevel2X 5 2" xfId="1296" xr:uid="{00000000-0005-0000-0000-000001050000}"/>
    <cellStyle name="SAPBEXHLevel2X 6" xfId="1297" xr:uid="{00000000-0005-0000-0000-000002050000}"/>
    <cellStyle name="SAPBEXHLevel2X 7" xfId="1298" xr:uid="{00000000-0005-0000-0000-000003050000}"/>
    <cellStyle name="SAPBEXHLevel2X 8" xfId="1299" xr:uid="{00000000-0005-0000-0000-000004050000}"/>
    <cellStyle name="SAPBEXHLevel2X 9" xfId="1300" xr:uid="{00000000-0005-0000-0000-000005050000}"/>
    <cellStyle name="SAPBEXHLevel3" xfId="231" xr:uid="{00000000-0005-0000-0000-000006050000}"/>
    <cellStyle name="SAPBEXHLevel3 10" xfId="1301" xr:uid="{00000000-0005-0000-0000-000007050000}"/>
    <cellStyle name="SAPBEXHLevel3 2" xfId="1302" xr:uid="{00000000-0005-0000-0000-000008050000}"/>
    <cellStyle name="SAPBEXHLevel3 2 2" xfId="1303" xr:uid="{00000000-0005-0000-0000-000009050000}"/>
    <cellStyle name="SAPBEXHLevel3 2 3" xfId="1304" xr:uid="{00000000-0005-0000-0000-00000A050000}"/>
    <cellStyle name="SAPBEXHLevel3 2 4" xfId="1305" xr:uid="{00000000-0005-0000-0000-00000B050000}"/>
    <cellStyle name="SAPBEXHLevel3 2 5" xfId="1306" xr:uid="{00000000-0005-0000-0000-00000C050000}"/>
    <cellStyle name="SAPBEXHLevel3 2 5 2" xfId="1307" xr:uid="{00000000-0005-0000-0000-00000D050000}"/>
    <cellStyle name="SAPBEXHLevel3 3" xfId="1308" xr:uid="{00000000-0005-0000-0000-00000E050000}"/>
    <cellStyle name="SAPBEXHLevel3 3 2" xfId="1309" xr:uid="{00000000-0005-0000-0000-00000F050000}"/>
    <cellStyle name="SAPBEXHLevel3 3 3" xfId="1310" xr:uid="{00000000-0005-0000-0000-000010050000}"/>
    <cellStyle name="SAPBEXHLevel3 4" xfId="1311" xr:uid="{00000000-0005-0000-0000-000011050000}"/>
    <cellStyle name="SAPBEXHLevel3 4 2" xfId="1312" xr:uid="{00000000-0005-0000-0000-000012050000}"/>
    <cellStyle name="SAPBEXHLevel3 4 3" xfId="1313" xr:uid="{00000000-0005-0000-0000-000013050000}"/>
    <cellStyle name="SAPBEXHLevel3 5" xfId="1314" xr:uid="{00000000-0005-0000-0000-000014050000}"/>
    <cellStyle name="SAPBEXHLevel3 6" xfId="1315" xr:uid="{00000000-0005-0000-0000-000015050000}"/>
    <cellStyle name="SAPBEXHLevel3 7" xfId="1316" xr:uid="{00000000-0005-0000-0000-000016050000}"/>
    <cellStyle name="SAPBEXHLevel3 8" xfId="1317" xr:uid="{00000000-0005-0000-0000-000017050000}"/>
    <cellStyle name="SAPBEXHLevel3 9" xfId="1318" xr:uid="{00000000-0005-0000-0000-000018050000}"/>
    <cellStyle name="SAPBEXHLevel3_009_3005" xfId="1319" xr:uid="{00000000-0005-0000-0000-000019050000}"/>
    <cellStyle name="SAPBEXHLevel3X" xfId="232" xr:uid="{00000000-0005-0000-0000-00001A050000}"/>
    <cellStyle name="SAPBEXHLevel3X 10" xfId="1320" xr:uid="{00000000-0005-0000-0000-00001B050000}"/>
    <cellStyle name="SAPBEXHLevel3X 11" xfId="1321" xr:uid="{00000000-0005-0000-0000-00001C050000}"/>
    <cellStyle name="SAPBEXHLevel3X 12" xfId="1322" xr:uid="{00000000-0005-0000-0000-00001D050000}"/>
    <cellStyle name="SAPBEXHLevel3X 13" xfId="1323" xr:uid="{00000000-0005-0000-0000-00001E050000}"/>
    <cellStyle name="SAPBEXHLevel3X 14" xfId="1324" xr:uid="{00000000-0005-0000-0000-00001F050000}"/>
    <cellStyle name="SAPBEXHLevel3X 2" xfId="1325" xr:uid="{00000000-0005-0000-0000-000020050000}"/>
    <cellStyle name="SAPBEXHLevel3X 2 2" xfId="1326" xr:uid="{00000000-0005-0000-0000-000021050000}"/>
    <cellStyle name="SAPBEXHLevel3X 2 2 2" xfId="1327" xr:uid="{00000000-0005-0000-0000-000022050000}"/>
    <cellStyle name="SAPBEXHLevel3X 2 3" xfId="1328" xr:uid="{00000000-0005-0000-0000-000023050000}"/>
    <cellStyle name="SAPBEXHLevel3X 2 3 2" xfId="1329" xr:uid="{00000000-0005-0000-0000-000024050000}"/>
    <cellStyle name="SAPBEXHLevel3X 2 4" xfId="1330" xr:uid="{00000000-0005-0000-0000-000025050000}"/>
    <cellStyle name="SAPBEXHLevel3X 3" xfId="1331" xr:uid="{00000000-0005-0000-0000-000026050000}"/>
    <cellStyle name="SAPBEXHLevel3X 3 2" xfId="1332" xr:uid="{00000000-0005-0000-0000-000027050000}"/>
    <cellStyle name="SAPBEXHLevel3X 3 3" xfId="1333" xr:uid="{00000000-0005-0000-0000-000028050000}"/>
    <cellStyle name="SAPBEXHLevel3X 4" xfId="1334" xr:uid="{00000000-0005-0000-0000-000029050000}"/>
    <cellStyle name="SAPBEXHLevel3X 4 2" xfId="1335" xr:uid="{00000000-0005-0000-0000-00002A050000}"/>
    <cellStyle name="SAPBEXHLevel3X 4 3" xfId="1336" xr:uid="{00000000-0005-0000-0000-00002B050000}"/>
    <cellStyle name="SAPBEXHLevel3X 4 4" xfId="1337" xr:uid="{00000000-0005-0000-0000-00002C050000}"/>
    <cellStyle name="SAPBEXHLevel3X 5" xfId="1338" xr:uid="{00000000-0005-0000-0000-00002D050000}"/>
    <cellStyle name="SAPBEXHLevel3X 5 2" xfId="1339" xr:uid="{00000000-0005-0000-0000-00002E050000}"/>
    <cellStyle name="SAPBEXHLevel3X 6" xfId="1340" xr:uid="{00000000-0005-0000-0000-00002F050000}"/>
    <cellStyle name="SAPBEXHLevel3X 7" xfId="1341" xr:uid="{00000000-0005-0000-0000-000030050000}"/>
    <cellStyle name="SAPBEXHLevel3X 8" xfId="1342" xr:uid="{00000000-0005-0000-0000-000031050000}"/>
    <cellStyle name="SAPBEXHLevel3X 9" xfId="1343" xr:uid="{00000000-0005-0000-0000-000032050000}"/>
    <cellStyle name="SAPBEXresData" xfId="233" xr:uid="{00000000-0005-0000-0000-000033050000}"/>
    <cellStyle name="SAPBEXresData 2" xfId="1344" xr:uid="{00000000-0005-0000-0000-000034050000}"/>
    <cellStyle name="SAPBEXresData 2 2" xfId="1345" xr:uid="{00000000-0005-0000-0000-000035050000}"/>
    <cellStyle name="SAPBEXresData 3" xfId="1346" xr:uid="{00000000-0005-0000-0000-000036050000}"/>
    <cellStyle name="SAPBEXresData 4" xfId="1347" xr:uid="{00000000-0005-0000-0000-000037050000}"/>
    <cellStyle name="SAPBEXresData 5" xfId="1348" xr:uid="{00000000-0005-0000-0000-000038050000}"/>
    <cellStyle name="SAPBEXresDataEmph" xfId="234" xr:uid="{00000000-0005-0000-0000-000039050000}"/>
    <cellStyle name="SAPBEXresDataEmph 2" xfId="1349" xr:uid="{00000000-0005-0000-0000-00003A050000}"/>
    <cellStyle name="SAPBEXresDataEmph 2 2" xfId="1350" xr:uid="{00000000-0005-0000-0000-00003B050000}"/>
    <cellStyle name="SAPBEXresDataEmph 3" xfId="1351" xr:uid="{00000000-0005-0000-0000-00003C050000}"/>
    <cellStyle name="SAPBEXresDataEmph 4" xfId="1352" xr:uid="{00000000-0005-0000-0000-00003D050000}"/>
    <cellStyle name="SAPBEXresItem" xfId="235" xr:uid="{00000000-0005-0000-0000-00003E050000}"/>
    <cellStyle name="SAPBEXresItem 10" xfId="1353" xr:uid="{00000000-0005-0000-0000-00003F050000}"/>
    <cellStyle name="SAPBEXresItem 11" xfId="1354" xr:uid="{00000000-0005-0000-0000-000040050000}"/>
    <cellStyle name="SAPBEXresItem 2" xfId="1355" xr:uid="{00000000-0005-0000-0000-000041050000}"/>
    <cellStyle name="SAPBEXresItem 2 2" xfId="1356" xr:uid="{00000000-0005-0000-0000-000042050000}"/>
    <cellStyle name="SAPBEXresItem 2 3" xfId="1357" xr:uid="{00000000-0005-0000-0000-000043050000}"/>
    <cellStyle name="SAPBEXresItem 2 4" xfId="1358" xr:uid="{00000000-0005-0000-0000-000044050000}"/>
    <cellStyle name="SAPBEXresItem 3" xfId="1359" xr:uid="{00000000-0005-0000-0000-000045050000}"/>
    <cellStyle name="SAPBEXresItem 3 2" xfId="1360" xr:uid="{00000000-0005-0000-0000-000046050000}"/>
    <cellStyle name="SAPBEXresItem 4" xfId="1361" xr:uid="{00000000-0005-0000-0000-000047050000}"/>
    <cellStyle name="SAPBEXresItem 5" xfId="1362" xr:uid="{00000000-0005-0000-0000-000048050000}"/>
    <cellStyle name="SAPBEXresItem 6" xfId="1363" xr:uid="{00000000-0005-0000-0000-000049050000}"/>
    <cellStyle name="SAPBEXresItem 7" xfId="1364" xr:uid="{00000000-0005-0000-0000-00004A050000}"/>
    <cellStyle name="SAPBEXresItem 8" xfId="1365" xr:uid="{00000000-0005-0000-0000-00004B050000}"/>
    <cellStyle name="SAPBEXresItem 9" xfId="1366" xr:uid="{00000000-0005-0000-0000-00004C050000}"/>
    <cellStyle name="SAPBEXresItemX" xfId="236" xr:uid="{00000000-0005-0000-0000-00004D050000}"/>
    <cellStyle name="SAPBEXresItemX 2" xfId="1367" xr:uid="{00000000-0005-0000-0000-00004E050000}"/>
    <cellStyle name="SAPBEXresItemX 2 2" xfId="1368" xr:uid="{00000000-0005-0000-0000-00004F050000}"/>
    <cellStyle name="SAPBEXresItemX 2 3" xfId="1369" xr:uid="{00000000-0005-0000-0000-000050050000}"/>
    <cellStyle name="SAPBEXresItemX 3" xfId="1370" xr:uid="{00000000-0005-0000-0000-000051050000}"/>
    <cellStyle name="SAPBEXresItemX 3 2" xfId="1371" xr:uid="{00000000-0005-0000-0000-000052050000}"/>
    <cellStyle name="SAPBEXresItemX 4" xfId="1372" xr:uid="{00000000-0005-0000-0000-000053050000}"/>
    <cellStyle name="SAPBEXresItemX 5" xfId="1373" xr:uid="{00000000-0005-0000-0000-000054050000}"/>
    <cellStyle name="SAPBEXresItemX 6" xfId="1374" xr:uid="{00000000-0005-0000-0000-000055050000}"/>
    <cellStyle name="SAPBEXresItemX 7" xfId="1375" xr:uid="{00000000-0005-0000-0000-000056050000}"/>
    <cellStyle name="SAPBEXstdData" xfId="237" xr:uid="{00000000-0005-0000-0000-000057050000}"/>
    <cellStyle name="SAPBEXstdData 10" xfId="1376" xr:uid="{00000000-0005-0000-0000-000058050000}"/>
    <cellStyle name="SAPBEXstdData 11" xfId="1377" xr:uid="{00000000-0005-0000-0000-000059050000}"/>
    <cellStyle name="SAPBEXstdData 12" xfId="1378" xr:uid="{00000000-0005-0000-0000-00005A050000}"/>
    <cellStyle name="SAPBEXstdData 2" xfId="1379" xr:uid="{00000000-0005-0000-0000-00005B050000}"/>
    <cellStyle name="SAPBEXstdData 2 2" xfId="1380" xr:uid="{00000000-0005-0000-0000-00005C050000}"/>
    <cellStyle name="SAPBEXstdData 2 3" xfId="1381" xr:uid="{00000000-0005-0000-0000-00005D050000}"/>
    <cellStyle name="SAPBEXstdData 2 4" xfId="1382" xr:uid="{00000000-0005-0000-0000-00005E050000}"/>
    <cellStyle name="SAPBEXstdData 2 4 2" xfId="1383" xr:uid="{00000000-0005-0000-0000-00005F050000}"/>
    <cellStyle name="SAPBEXstdData 3" xfId="1384" xr:uid="{00000000-0005-0000-0000-000060050000}"/>
    <cellStyle name="SAPBEXstdData 3 2" xfId="1385" xr:uid="{00000000-0005-0000-0000-000061050000}"/>
    <cellStyle name="SAPBEXstdData 4" xfId="1386" xr:uid="{00000000-0005-0000-0000-000062050000}"/>
    <cellStyle name="SAPBEXstdData 5" xfId="1387" xr:uid="{00000000-0005-0000-0000-000063050000}"/>
    <cellStyle name="SAPBEXstdData 6" xfId="1388" xr:uid="{00000000-0005-0000-0000-000064050000}"/>
    <cellStyle name="SAPBEXstdData 7" xfId="1389" xr:uid="{00000000-0005-0000-0000-000065050000}"/>
    <cellStyle name="SAPBEXstdData 8" xfId="1390" xr:uid="{00000000-0005-0000-0000-000066050000}"/>
    <cellStyle name="SAPBEXstdData 9" xfId="1391" xr:uid="{00000000-0005-0000-0000-000067050000}"/>
    <cellStyle name="SAPBEXstdData_Kurse" xfId="1392" xr:uid="{00000000-0005-0000-0000-000068050000}"/>
    <cellStyle name="SAPBEXstdDataEmph" xfId="238" xr:uid="{00000000-0005-0000-0000-000069050000}"/>
    <cellStyle name="SAPBEXstdDataEmph 2" xfId="1393" xr:uid="{00000000-0005-0000-0000-00006A050000}"/>
    <cellStyle name="SAPBEXstdDataEmph 2 2" xfId="1394" xr:uid="{00000000-0005-0000-0000-00006B050000}"/>
    <cellStyle name="SAPBEXstdDataEmph 3" xfId="1395" xr:uid="{00000000-0005-0000-0000-00006C050000}"/>
    <cellStyle name="SAPBEXstdDataEmph 3 2" xfId="1396" xr:uid="{00000000-0005-0000-0000-00006D050000}"/>
    <cellStyle name="SAPBEXstdDataEmph 3 3" xfId="1397" xr:uid="{00000000-0005-0000-0000-00006E050000}"/>
    <cellStyle name="SAPBEXstdDataEmph 4" xfId="1398" xr:uid="{00000000-0005-0000-0000-00006F050000}"/>
    <cellStyle name="SAPBEXstdDataEmph 5" xfId="1399" xr:uid="{00000000-0005-0000-0000-000070050000}"/>
    <cellStyle name="SAPBEXstdDataEmph 6" xfId="1400" xr:uid="{00000000-0005-0000-0000-000071050000}"/>
    <cellStyle name="SAPBEXstdDataEmph 7" xfId="1401" xr:uid="{00000000-0005-0000-0000-000072050000}"/>
    <cellStyle name="SAPBEXstdDataEmph_Overview KPIs by availability" xfId="1402" xr:uid="{00000000-0005-0000-0000-000073050000}"/>
    <cellStyle name="SAPBEXstdItem" xfId="239" xr:uid="{00000000-0005-0000-0000-000074050000}"/>
    <cellStyle name="SAPBEXstdItem 10" xfId="1403" xr:uid="{00000000-0005-0000-0000-000075050000}"/>
    <cellStyle name="SAPBEXstdItem 11" xfId="1404" xr:uid="{00000000-0005-0000-0000-000076050000}"/>
    <cellStyle name="SAPBEXstdItem 12" xfId="1405" xr:uid="{00000000-0005-0000-0000-000077050000}"/>
    <cellStyle name="SAPBEXstdItem 2" xfId="1406" xr:uid="{00000000-0005-0000-0000-000078050000}"/>
    <cellStyle name="SAPBEXstdItem 2 2" xfId="1407" xr:uid="{00000000-0005-0000-0000-000079050000}"/>
    <cellStyle name="SAPBEXstdItem 2 3" xfId="1408" xr:uid="{00000000-0005-0000-0000-00007A050000}"/>
    <cellStyle name="SAPBEXstdItem 3" xfId="1409" xr:uid="{00000000-0005-0000-0000-00007B050000}"/>
    <cellStyle name="SAPBEXstdItem 3 2" xfId="1410" xr:uid="{00000000-0005-0000-0000-00007C050000}"/>
    <cellStyle name="SAPBEXstdItem 4" xfId="1411" xr:uid="{00000000-0005-0000-0000-00007D050000}"/>
    <cellStyle name="SAPBEXstdItem 5" xfId="1412" xr:uid="{00000000-0005-0000-0000-00007E050000}"/>
    <cellStyle name="SAPBEXstdItem 6" xfId="1413" xr:uid="{00000000-0005-0000-0000-00007F050000}"/>
    <cellStyle name="SAPBEXstdItem 7" xfId="1414" xr:uid="{00000000-0005-0000-0000-000080050000}"/>
    <cellStyle name="SAPBEXstdItem 8" xfId="1415" xr:uid="{00000000-0005-0000-0000-000081050000}"/>
    <cellStyle name="SAPBEXstdItem 9" xfId="1416" xr:uid="{00000000-0005-0000-0000-000082050000}"/>
    <cellStyle name="SAPBEXstdItem_754_3004_neu nach Ges" xfId="1417" xr:uid="{00000000-0005-0000-0000-000083050000}"/>
    <cellStyle name="SAPBEXstdItemX" xfId="240" xr:uid="{00000000-0005-0000-0000-000084050000}"/>
    <cellStyle name="SAPBEXstdItemX 10" xfId="1418" xr:uid="{00000000-0005-0000-0000-000085050000}"/>
    <cellStyle name="SAPBEXstdItemX 2" xfId="1419" xr:uid="{00000000-0005-0000-0000-000086050000}"/>
    <cellStyle name="SAPBEXstdItemX 2 2" xfId="1420" xr:uid="{00000000-0005-0000-0000-000087050000}"/>
    <cellStyle name="SAPBEXstdItemX 2 3" xfId="1421" xr:uid="{00000000-0005-0000-0000-000088050000}"/>
    <cellStyle name="SAPBEXstdItemX 2 4" xfId="1422" xr:uid="{00000000-0005-0000-0000-000089050000}"/>
    <cellStyle name="SAPBEXstdItemX 2 4 2" xfId="1423" xr:uid="{00000000-0005-0000-0000-00008A050000}"/>
    <cellStyle name="SAPBEXstdItemX 3" xfId="1424" xr:uid="{00000000-0005-0000-0000-00008B050000}"/>
    <cellStyle name="SAPBEXstdItemX 3 2" xfId="1425" xr:uid="{00000000-0005-0000-0000-00008C050000}"/>
    <cellStyle name="SAPBEXstdItemX 4" xfId="1426" xr:uid="{00000000-0005-0000-0000-00008D050000}"/>
    <cellStyle name="SAPBEXstdItemX 5" xfId="1427" xr:uid="{00000000-0005-0000-0000-00008E050000}"/>
    <cellStyle name="SAPBEXstdItemX 6" xfId="1428" xr:uid="{00000000-0005-0000-0000-00008F050000}"/>
    <cellStyle name="SAPBEXstdItemX 7" xfId="1429" xr:uid="{00000000-0005-0000-0000-000090050000}"/>
    <cellStyle name="SAPBEXstdItemX 8" xfId="1430" xr:uid="{00000000-0005-0000-0000-000091050000}"/>
    <cellStyle name="SAPBEXstdItemX 9" xfId="1431" xr:uid="{00000000-0005-0000-0000-000092050000}"/>
    <cellStyle name="SAPBEXstdItemX_Overview KPIs by availability" xfId="1432" xr:uid="{00000000-0005-0000-0000-000093050000}"/>
    <cellStyle name="SAPBEXtitle" xfId="241" xr:uid="{00000000-0005-0000-0000-000094050000}"/>
    <cellStyle name="SAPBEXtitle 2" xfId="1433" xr:uid="{00000000-0005-0000-0000-000095050000}"/>
    <cellStyle name="SAPBEXtitle 3" xfId="1434" xr:uid="{00000000-0005-0000-0000-000096050000}"/>
    <cellStyle name="SAPBEXtitle 4" xfId="1435" xr:uid="{00000000-0005-0000-0000-000097050000}"/>
    <cellStyle name="SAPBEXtitle 5" xfId="1436" xr:uid="{00000000-0005-0000-0000-000098050000}"/>
    <cellStyle name="SAPBEXtitle 6" xfId="1437" xr:uid="{00000000-0005-0000-0000-000099050000}"/>
    <cellStyle name="SAPBEXtitle_xSAPtemp3410" xfId="1438" xr:uid="{00000000-0005-0000-0000-00009A050000}"/>
    <cellStyle name="SAPBEXundefined" xfId="242" xr:uid="{00000000-0005-0000-0000-00009B050000}"/>
    <cellStyle name="SAPBEXundefined 2" xfId="1439" xr:uid="{00000000-0005-0000-0000-00009C050000}"/>
    <cellStyle name="SAPBEXundefined 2 2" xfId="1440" xr:uid="{00000000-0005-0000-0000-00009D050000}"/>
    <cellStyle name="SAPBEXundefined 3" xfId="1441" xr:uid="{00000000-0005-0000-0000-00009E050000}"/>
    <cellStyle name="SAPBEXundefined 4" xfId="1442" xr:uid="{00000000-0005-0000-0000-00009F050000}"/>
    <cellStyle name="SAPBEXundefined 5" xfId="1443" xr:uid="{00000000-0005-0000-0000-0000A0050000}"/>
    <cellStyle name="SAPBEXundefined 6" xfId="1444" xr:uid="{00000000-0005-0000-0000-0000A1050000}"/>
    <cellStyle name="SAPBEXundefined_Overview KPIs by availability" xfId="1445" xr:uid="{00000000-0005-0000-0000-0000A2050000}"/>
    <cellStyle name="Schlecht 2" xfId="1446" xr:uid="{00000000-0005-0000-0000-0000A3050000}"/>
    <cellStyle name="Standaard 2" xfId="1447" xr:uid="{00000000-0005-0000-0000-0000A4050000}"/>
    <cellStyle name="Standaard 2 2" xfId="1448" xr:uid="{00000000-0005-0000-0000-0000A5050000}"/>
    <cellStyle name="Standaard_CAO17mk" xfId="1449" xr:uid="{00000000-0005-0000-0000-0000A6050000}"/>
    <cellStyle name="Standard" xfId="0" builtinId="0"/>
    <cellStyle name="Standard 10" xfId="246" xr:uid="{00000000-0005-0000-0000-0000A8050000}"/>
    <cellStyle name="Standard 11" xfId="1450" xr:uid="{00000000-0005-0000-0000-0000A9050000}"/>
    <cellStyle name="Standard 12" xfId="1451" xr:uid="{00000000-0005-0000-0000-0000AA050000}"/>
    <cellStyle name="Standard 13" xfId="1452" xr:uid="{00000000-0005-0000-0000-0000AB050000}"/>
    <cellStyle name="Standard 14" xfId="1453" xr:uid="{00000000-0005-0000-0000-0000AC050000}"/>
    <cellStyle name="Standard 15" xfId="1454" xr:uid="{00000000-0005-0000-0000-0000AD050000}"/>
    <cellStyle name="Standard 16" xfId="1455" xr:uid="{00000000-0005-0000-0000-0000AE050000}"/>
    <cellStyle name="Standard 2" xfId="245" xr:uid="{00000000-0005-0000-0000-0000AF050000}"/>
    <cellStyle name="Standard 2 2" xfId="1456" xr:uid="{00000000-0005-0000-0000-0000B0050000}"/>
    <cellStyle name="Standard 2 3" xfId="1457" xr:uid="{00000000-0005-0000-0000-0000B1050000}"/>
    <cellStyle name="Standard 2 4" xfId="1458" xr:uid="{00000000-0005-0000-0000-0000B2050000}"/>
    <cellStyle name="Standard 2 5" xfId="1459" xr:uid="{00000000-0005-0000-0000-0000B3050000}"/>
    <cellStyle name="Standard 3" xfId="1460" xr:uid="{00000000-0005-0000-0000-0000B4050000}"/>
    <cellStyle name="Standard 3 2" xfId="1461" xr:uid="{00000000-0005-0000-0000-0000B5050000}"/>
    <cellStyle name="Standard 3 3" xfId="1462" xr:uid="{00000000-0005-0000-0000-0000B6050000}"/>
    <cellStyle name="Standard 4" xfId="1463" xr:uid="{00000000-0005-0000-0000-0000B7050000}"/>
    <cellStyle name="Standard 4 2" xfId="1464" xr:uid="{00000000-0005-0000-0000-0000B8050000}"/>
    <cellStyle name="Standard 4 3" xfId="1465" xr:uid="{00000000-0005-0000-0000-0000B9050000}"/>
    <cellStyle name="Standard 4 4" xfId="1466" xr:uid="{00000000-0005-0000-0000-0000BA050000}"/>
    <cellStyle name="Standard 5" xfId="1467" xr:uid="{00000000-0005-0000-0000-0000BB050000}"/>
    <cellStyle name="Standard 5 2" xfId="1468" xr:uid="{00000000-0005-0000-0000-0000BC050000}"/>
    <cellStyle name="Standard 6" xfId="1469" xr:uid="{00000000-0005-0000-0000-0000BD050000}"/>
    <cellStyle name="Standard 7" xfId="1470" xr:uid="{00000000-0005-0000-0000-0000BE050000}"/>
    <cellStyle name="Standard 8" xfId="1471" xr:uid="{00000000-0005-0000-0000-0000BF050000}"/>
    <cellStyle name="Standard 9" xfId="1472" xr:uid="{00000000-0005-0000-0000-0000C0050000}"/>
    <cellStyle name="Standard_Q1 2009 P&amp;L Details" xfId="243" xr:uid="{00000000-0005-0000-0000-0000C1050000}"/>
    <cellStyle name="Subhead1" xfId="1473" xr:uid="{00000000-0005-0000-0000-0000C2050000}"/>
    <cellStyle name="Subhead1 2" xfId="1474" xr:uid="{00000000-0005-0000-0000-0000C3050000}"/>
    <cellStyle name="Subhead2" xfId="1475" xr:uid="{00000000-0005-0000-0000-0000C4050000}"/>
    <cellStyle name="Subhead2 2" xfId="1476" xr:uid="{00000000-0005-0000-0000-0000C5050000}"/>
    <cellStyle name="Subhead3" xfId="1477" xr:uid="{00000000-0005-0000-0000-0000C6050000}"/>
    <cellStyle name="Subhead3 2" xfId="1478" xr:uid="{00000000-0005-0000-0000-0000C7050000}"/>
    <cellStyle name="Subhead4" xfId="1479" xr:uid="{00000000-0005-0000-0000-0000C8050000}"/>
    <cellStyle name="Subhead4 2" xfId="1480" xr:uid="{00000000-0005-0000-0000-0000C9050000}"/>
    <cellStyle name="Title" xfId="1481" xr:uid="{00000000-0005-0000-0000-0000CA050000}"/>
    <cellStyle name="Title 2" xfId="1482" xr:uid="{00000000-0005-0000-0000-0000CB050000}"/>
    <cellStyle name="Title 3" xfId="1483" xr:uid="{00000000-0005-0000-0000-0000CC050000}"/>
    <cellStyle name="Title 4" xfId="1484" xr:uid="{00000000-0005-0000-0000-0000CD050000}"/>
    <cellStyle name="Total" xfId="1485" xr:uid="{00000000-0005-0000-0000-0000CE050000}"/>
    <cellStyle name="Total 2" xfId="1486" xr:uid="{00000000-0005-0000-0000-0000CF050000}"/>
    <cellStyle name="Total 3" xfId="1487" xr:uid="{00000000-0005-0000-0000-0000D0050000}"/>
    <cellStyle name="Total 4" xfId="1488" xr:uid="{00000000-0005-0000-0000-0000D1050000}"/>
    <cellStyle name="Überschrift 1 2" xfId="1489" xr:uid="{00000000-0005-0000-0000-0000D2050000}"/>
    <cellStyle name="Überschrift 2 2" xfId="1490" xr:uid="{00000000-0005-0000-0000-0000D3050000}"/>
    <cellStyle name="Überschrift 3 2" xfId="1491" xr:uid="{00000000-0005-0000-0000-0000D4050000}"/>
    <cellStyle name="Überschrift 4 2" xfId="1492" xr:uid="{00000000-0005-0000-0000-0000D5050000}"/>
    <cellStyle name="Überschrift 5" xfId="1493" xr:uid="{00000000-0005-0000-0000-0000D6050000}"/>
    <cellStyle name="Verknüpfte Zelle 2" xfId="1494" xr:uid="{00000000-0005-0000-0000-0000D7050000}"/>
    <cellStyle name="Währung 2" xfId="1495" xr:uid="{00000000-0005-0000-0000-0000D8050000}"/>
    <cellStyle name="Währung 2 2" xfId="1496" xr:uid="{00000000-0005-0000-0000-0000D9050000}"/>
    <cellStyle name="Währung 3" xfId="1497" xr:uid="{00000000-0005-0000-0000-0000DA050000}"/>
    <cellStyle name="Warnender Text 2" xfId="1498" xr:uid="{00000000-0005-0000-0000-0000DB050000}"/>
    <cellStyle name="Warning Text" xfId="1499" xr:uid="{00000000-0005-0000-0000-0000DC050000}"/>
    <cellStyle name="Warning Text 2" xfId="1500" xr:uid="{00000000-0005-0000-0000-0000DD050000}"/>
    <cellStyle name="Warning Text 3" xfId="1501" xr:uid="{00000000-0005-0000-0000-0000DE050000}"/>
    <cellStyle name="Zelle überprüfen 2" xfId="1502" xr:uid="{00000000-0005-0000-0000-0000DF050000}"/>
  </cellStyles>
  <dxfs count="0"/>
  <tableStyles count="0" defaultTableStyle="TableStyleMedium2" defaultPivotStyle="PivotStyleLight16"/>
  <colors>
    <mruColors>
      <color rgb="FFF2F2F2"/>
      <color rgb="FF0000FF"/>
      <color rgb="FFF11A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438150</xdr:colOff>
      <xdr:row>2</xdr:row>
      <xdr:rowOff>50698</xdr:rowOff>
    </xdr:from>
    <xdr:to>
      <xdr:col>12</xdr:col>
      <xdr:colOff>428624</xdr:colOff>
      <xdr:row>5</xdr:row>
      <xdr:rowOff>66675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4800" y="374548"/>
          <a:ext cx="1514474" cy="63510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76200</xdr:rowOff>
    </xdr:from>
    <xdr:to>
      <xdr:col>0</xdr:col>
      <xdr:colOff>1581150</xdr:colOff>
      <xdr:row>1</xdr:row>
      <xdr:rowOff>516771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57175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64253</xdr:rowOff>
    </xdr:from>
    <xdr:to>
      <xdr:col>0</xdr:col>
      <xdr:colOff>1590675</xdr:colOff>
      <xdr:row>1</xdr:row>
      <xdr:rowOff>504824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26178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31</xdr:col>
      <xdr:colOff>133350</xdr:colOff>
      <xdr:row>14</xdr:row>
      <xdr:rowOff>171451</xdr:rowOff>
    </xdr:from>
    <xdr:to>
      <xdr:col>43</xdr:col>
      <xdr:colOff>298174</xdr:colOff>
      <xdr:row>23</xdr:row>
      <xdr:rowOff>190501</xdr:rowOff>
    </xdr:to>
    <xdr:sp macro="" textlink="">
      <xdr:nvSpPr>
        <xdr:cNvPr id="7" name="Abgerundetes Rechteck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/>
      </xdr:nvSpPr>
      <xdr:spPr>
        <a:xfrm>
          <a:off x="15135225" y="3305176"/>
          <a:ext cx="5251174" cy="1790700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"Specialty</a:t>
          </a:r>
          <a:r>
            <a:rPr lang="en-GB" sz="1100" b="1" baseline="0">
              <a:solidFill>
                <a:schemeClr val="tx1"/>
              </a:solidFill>
            </a:rPr>
            <a:t> Additives" was created in line with the acquisition of Chemtura in April 2017.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pPr algn="l"/>
          <a:r>
            <a:rPr lang="en-GB" sz="1100" b="1" baseline="0">
              <a:solidFill>
                <a:schemeClr val="tx1"/>
              </a:solidFill>
            </a:rPr>
            <a:t>LXS' heritage additives business, the former business unit "RheinChemie Additives" was therefore separated from its former segment "Performance Chemicals".</a:t>
          </a:r>
        </a:p>
        <a:p>
          <a:pPr algn="l"/>
          <a:endParaRPr lang="en-GB" sz="1100" b="1" baseline="0">
            <a:solidFill>
              <a:sysClr val="windowText" lastClr="000000"/>
            </a:solidFill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Since 2021, the rubber addtives business from AII was shifted to the segment Specialty Additives, to Business unit RheinChemie. The shown 2020 figures are not restated.</a:t>
          </a:r>
          <a:endParaRPr lang="en-GB" sz="1100" b="1" baseline="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14</xdr:col>
      <xdr:colOff>90280</xdr:colOff>
      <xdr:row>95</xdr:row>
      <xdr:rowOff>17990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2925425"/>
          <a:ext cx="9258300" cy="5199590"/>
        </a:xfrm>
        <a:prstGeom prst="rect">
          <a:avLst/>
        </a:prstGeom>
      </xdr:spPr>
    </xdr:pic>
    <xdr:clientData/>
  </xdr:twoCellAnchor>
  <xdr:twoCellAnchor>
    <xdr:from>
      <xdr:col>16</xdr:col>
      <xdr:colOff>466725</xdr:colOff>
      <xdr:row>28</xdr:row>
      <xdr:rowOff>142876</xdr:rowOff>
    </xdr:from>
    <xdr:to>
      <xdr:col>28</xdr:col>
      <xdr:colOff>460099</xdr:colOff>
      <xdr:row>34</xdr:row>
      <xdr:rowOff>19050</xdr:rowOff>
    </xdr:to>
    <xdr:sp macro="" textlink="">
      <xdr:nvSpPr>
        <xdr:cNvPr id="11" name="Abgerundetes Rechteck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SpPr/>
      </xdr:nvSpPr>
      <xdr:spPr>
        <a:xfrm>
          <a:off x="6953250" y="6096001"/>
          <a:ext cx="5251174" cy="1133474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"Consumer Protection</a:t>
          </a:r>
          <a:r>
            <a:rPr lang="en-GB" sz="1100" b="1" baseline="0">
              <a:solidFill>
                <a:schemeClr val="tx1"/>
              </a:solidFill>
            </a:rPr>
            <a:t>" was created beginning  of 2020 and replaces the former segment "Performance Chemicals". For detailed information about the new structure, see the attachment below.</a:t>
          </a:r>
        </a:p>
      </xdr:txBody>
    </xdr:sp>
    <xdr:clientData/>
  </xdr:twoCellAnchor>
  <xdr:twoCellAnchor>
    <xdr:from>
      <xdr:col>16</xdr:col>
      <xdr:colOff>361950</xdr:colOff>
      <xdr:row>4</xdr:row>
      <xdr:rowOff>76201</xdr:rowOff>
    </xdr:from>
    <xdr:to>
      <xdr:col>28</xdr:col>
      <xdr:colOff>355324</xdr:colOff>
      <xdr:row>10</xdr:row>
      <xdr:rowOff>66675</xdr:rowOff>
    </xdr:to>
    <xdr:sp macro="" textlink="">
      <xdr:nvSpPr>
        <xdr:cNvPr id="12" name="Abgerundetes Rechteck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SpPr/>
      </xdr:nvSpPr>
      <xdr:spPr>
        <a:xfrm>
          <a:off x="6848475" y="1228726"/>
          <a:ext cx="5251174" cy="1133474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"Advanced Intermediates</a:t>
          </a:r>
          <a:r>
            <a:rPr lang="en-GB" sz="1100" b="1" baseline="0">
              <a:solidFill>
                <a:schemeClr val="tx1"/>
              </a:solidFill>
            </a:rPr>
            <a:t>" was adjusted beginning 2020. For detailed information about the new structure, see the attachment below. Since 2021, the rubber additives business from AII was shifted to the segment Specialty Additives; the shown 2020 figures are not restated.</a:t>
          </a:r>
          <a:r>
            <a:rPr lang="de-DE" sz="1100" b="1" i="1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8</a:t>
          </a:r>
          <a:r>
            <a:rPr lang="de-DE"/>
            <a:t> </a:t>
          </a:r>
          <a:r>
            <a:rPr lang="de-DE" sz="1100" b="1" i="1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29</a:t>
          </a:r>
          <a:r>
            <a:rPr lang="de-DE"/>
            <a:t> </a:t>
          </a:r>
          <a:r>
            <a:rPr lang="de-DE" sz="1100" b="1" i="1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77</a:t>
          </a:r>
          <a:r>
            <a:rPr lang="de-DE"/>
            <a:t> </a:t>
          </a:r>
          <a:r>
            <a:rPr lang="de-DE" sz="1100" b="1" i="1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0</a:t>
          </a:r>
          <a:r>
            <a:rPr lang="de-DE"/>
            <a:t> </a:t>
          </a:r>
          <a:r>
            <a:rPr lang="de-DE" sz="1100" b="1" i="1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0</a:t>
          </a:r>
          <a:r>
            <a:rPr lang="de-DE"/>
            <a:t> </a:t>
          </a:r>
          <a:r>
            <a:rPr lang="de-DE" sz="1100" b="1" i="1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77</a:t>
          </a:r>
          <a:r>
            <a:rPr lang="de-DE"/>
            <a:t> </a:t>
          </a:r>
          <a:endParaRPr lang="en-GB" sz="1100" b="1" baseline="0">
            <a:solidFill>
              <a:schemeClr val="tx1"/>
            </a:solidFill>
          </a:endParaRPr>
        </a:p>
        <a:p>
          <a:pPr algn="l"/>
          <a:endParaRPr lang="en-GB" sz="1100" b="1" baseline="0">
            <a:solidFill>
              <a:schemeClr val="tx1"/>
            </a:solidFill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64253</xdr:rowOff>
    </xdr:from>
    <xdr:to>
      <xdr:col>0</xdr:col>
      <xdr:colOff>1590675</xdr:colOff>
      <xdr:row>1</xdr:row>
      <xdr:rowOff>504824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26178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54</xdr:col>
      <xdr:colOff>437029</xdr:colOff>
      <xdr:row>2</xdr:row>
      <xdr:rowOff>22412</xdr:rowOff>
    </xdr:from>
    <xdr:to>
      <xdr:col>61</xdr:col>
      <xdr:colOff>26894</xdr:colOff>
      <xdr:row>6</xdr:row>
      <xdr:rowOff>114300</xdr:rowOff>
    </xdr:to>
    <xdr:sp macro="" textlink="">
      <xdr:nvSpPr>
        <xdr:cNvPr id="6" name="Textfeld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 txBox="1"/>
      </xdr:nvSpPr>
      <xdr:spPr>
        <a:xfrm>
          <a:off x="12114679" y="593912"/>
          <a:ext cx="5200090" cy="815788"/>
        </a:xfrm>
        <a:prstGeom prst="rect">
          <a:avLst/>
        </a:prstGeom>
        <a:solidFill>
          <a:schemeClr val="lt1"/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800"/>
            <a:t>Chemtura´s</a:t>
          </a:r>
          <a:r>
            <a:rPr lang="de-DE" sz="1800" baseline="0"/>
            <a:t> Organometallics business will be shown as portfolio effect as of Q2 2017 onwards.</a:t>
          </a:r>
        </a:p>
        <a:p>
          <a:r>
            <a:rPr lang="de-DE" sz="1800" baseline="0"/>
            <a:t> </a:t>
          </a:r>
          <a:endParaRPr lang="de-DE" sz="1800"/>
        </a:p>
      </xdr:txBody>
    </xdr:sp>
    <xdr:clientData/>
  </xdr:twoCellAnchor>
  <xdr:twoCellAnchor>
    <xdr:from>
      <xdr:col>55</xdr:col>
      <xdr:colOff>0</xdr:colOff>
      <xdr:row>14</xdr:row>
      <xdr:rowOff>179293</xdr:rowOff>
    </xdr:from>
    <xdr:to>
      <xdr:col>61</xdr:col>
      <xdr:colOff>44823</xdr:colOff>
      <xdr:row>20</xdr:row>
      <xdr:rowOff>47624</xdr:rowOff>
    </xdr:to>
    <xdr:sp macro="" textlink="">
      <xdr:nvSpPr>
        <xdr:cNvPr id="7" name="Textfeld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/>
      </xdr:nvSpPr>
      <xdr:spPr>
        <a:xfrm>
          <a:off x="12125325" y="3151093"/>
          <a:ext cx="5207373" cy="1011331"/>
        </a:xfrm>
        <a:prstGeom prst="rect">
          <a:avLst/>
        </a:prstGeom>
        <a:solidFill>
          <a:schemeClr val="lt1"/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800"/>
            <a:t>Chemtura´s Additives business will be shown as portfolio effect as of Q2 2017 onwards/ unaudited  and preliminary figures.</a:t>
          </a:r>
        </a:p>
      </xdr:txBody>
    </xdr:sp>
    <xdr:clientData/>
  </xdr:twoCellAnchor>
  <xdr:twoCellAnchor>
    <xdr:from>
      <xdr:col>55</xdr:col>
      <xdr:colOff>0</xdr:colOff>
      <xdr:row>26</xdr:row>
      <xdr:rowOff>0</xdr:rowOff>
    </xdr:from>
    <xdr:to>
      <xdr:col>61</xdr:col>
      <xdr:colOff>38100</xdr:colOff>
      <xdr:row>31</xdr:row>
      <xdr:rowOff>114300</xdr:rowOff>
    </xdr:to>
    <xdr:sp macro="" textlink="">
      <xdr:nvSpPr>
        <xdr:cNvPr id="8" name="Textfeld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 txBox="1"/>
      </xdr:nvSpPr>
      <xdr:spPr>
        <a:xfrm>
          <a:off x="12125325" y="5372100"/>
          <a:ext cx="5200650" cy="1047750"/>
        </a:xfrm>
        <a:prstGeom prst="rect">
          <a:avLst/>
        </a:prstGeom>
        <a:solidFill>
          <a:schemeClr val="lt1"/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800" baseline="0"/>
            <a:t>E</a:t>
          </a:r>
          <a:r>
            <a:rPr lang="de-DE" sz="1800"/>
            <a:t>xcluding</a:t>
          </a:r>
          <a:r>
            <a:rPr lang="de-DE" sz="1800" baseline="0"/>
            <a:t> Business Unit Rhein Chemie Additives, now allocated to Segment Specialty Addivites/ unaudited and preliminary figures.</a:t>
          </a:r>
          <a:endParaRPr lang="de-DE" sz="1800"/>
        </a:p>
      </xdr:txBody>
    </xdr:sp>
    <xdr:clientData/>
  </xdr:twoCellAnchor>
  <xdr:twoCellAnchor>
    <xdr:from>
      <xdr:col>55</xdr:col>
      <xdr:colOff>22412</xdr:colOff>
      <xdr:row>50</xdr:row>
      <xdr:rowOff>78440</xdr:rowOff>
    </xdr:from>
    <xdr:to>
      <xdr:col>61</xdr:col>
      <xdr:colOff>60512</xdr:colOff>
      <xdr:row>54</xdr:row>
      <xdr:rowOff>190499</xdr:rowOff>
    </xdr:to>
    <xdr:sp macro="" textlink="">
      <xdr:nvSpPr>
        <xdr:cNvPr id="9" name="Textfeld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 txBox="1"/>
      </xdr:nvSpPr>
      <xdr:spPr>
        <a:xfrm>
          <a:off x="12147737" y="7850840"/>
          <a:ext cx="5200650" cy="835959"/>
        </a:xfrm>
        <a:prstGeom prst="rect">
          <a:avLst/>
        </a:prstGeom>
        <a:solidFill>
          <a:schemeClr val="lt1"/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800"/>
            <a:t>Chemtura´s</a:t>
          </a:r>
          <a:r>
            <a:rPr lang="de-DE" sz="1800" baseline="0"/>
            <a:t> Urethanes business will be shown as portfolio effect as of Q2 2017 onwards</a:t>
          </a:r>
        </a:p>
        <a:p>
          <a:r>
            <a:rPr lang="de-DE" sz="1800" baseline="0"/>
            <a:t> </a:t>
          </a:r>
          <a:endParaRPr lang="de-DE" sz="1800"/>
        </a:p>
      </xdr:txBody>
    </xdr:sp>
    <xdr:clientData/>
  </xdr:twoCellAnchor>
  <xdr:twoCellAnchor>
    <xdr:from>
      <xdr:col>21</xdr:col>
      <xdr:colOff>152400</xdr:colOff>
      <xdr:row>16</xdr:row>
      <xdr:rowOff>57151</xdr:rowOff>
    </xdr:from>
    <xdr:to>
      <xdr:col>33</xdr:col>
      <xdr:colOff>317224</xdr:colOff>
      <xdr:row>22</xdr:row>
      <xdr:rowOff>47625</xdr:rowOff>
    </xdr:to>
    <xdr:sp macro="" textlink="">
      <xdr:nvSpPr>
        <xdr:cNvPr id="10" name="Abgerundetes Rechteck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SpPr/>
      </xdr:nvSpPr>
      <xdr:spPr>
        <a:xfrm>
          <a:off x="12353925" y="3609976"/>
          <a:ext cx="5251174" cy="1133474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"Specialty</a:t>
          </a:r>
          <a:r>
            <a:rPr lang="en-GB" sz="1100" b="1" baseline="0">
              <a:solidFill>
                <a:schemeClr val="tx1"/>
              </a:solidFill>
            </a:rPr>
            <a:t> Additives" was created in line with the acquisition of Chemtura in April 2017.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pPr algn="l"/>
          <a:r>
            <a:rPr lang="en-GB" sz="1100" b="1" baseline="0">
              <a:solidFill>
                <a:schemeClr val="tx1"/>
              </a:solidFill>
            </a:rPr>
            <a:t>LXS' heritage additives business, the former business unit "RheinChemie Additives" was therfore seperated from its former segment "Performance Chemicals".</a:t>
          </a:r>
        </a:p>
      </xdr:txBody>
    </xdr:sp>
    <xdr:clientData/>
  </xdr:twoCellAnchor>
  <xdr:twoCellAnchor>
    <xdr:from>
      <xdr:col>21</xdr:col>
      <xdr:colOff>152400</xdr:colOff>
      <xdr:row>25</xdr:row>
      <xdr:rowOff>200025</xdr:rowOff>
    </xdr:from>
    <xdr:to>
      <xdr:col>33</xdr:col>
      <xdr:colOff>317224</xdr:colOff>
      <xdr:row>35</xdr:row>
      <xdr:rowOff>152400</xdr:rowOff>
    </xdr:to>
    <xdr:sp macro="" textlink="">
      <xdr:nvSpPr>
        <xdr:cNvPr id="11" name="Abgerundetes Rechteck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SpPr/>
      </xdr:nvSpPr>
      <xdr:spPr>
        <a:xfrm>
          <a:off x="11811000" y="5524500"/>
          <a:ext cx="5251174" cy="1933575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"Specialty</a:t>
          </a:r>
          <a:r>
            <a:rPr lang="en-GB" sz="1100" b="1" baseline="0">
              <a:solidFill>
                <a:schemeClr val="tx1"/>
              </a:solidFill>
            </a:rPr>
            <a:t> Additives" was created in line with the acquisition of Chemtura in April 2017.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pPr algn="l"/>
          <a:r>
            <a:rPr lang="en-GB" sz="1100" b="1" baseline="0">
              <a:solidFill>
                <a:schemeClr val="tx1"/>
              </a:solidFill>
            </a:rPr>
            <a:t>The LXS' heritage additives business, the former business unit "RheinChemie Additives" was therfore seperated from its former segment "Performance Chemicals".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pPr algn="l"/>
          <a:r>
            <a:rPr lang="en-GB" sz="1100" b="1" baseline="0">
              <a:solidFill>
                <a:schemeClr val="tx1"/>
              </a:solidFill>
            </a:rPr>
            <a:t>This set of financial data ends with 9M 2019 as LXS' business unit Leather is recognized as a discontinued operation effective 31.12.2019.</a:t>
          </a:r>
        </a:p>
      </xdr:txBody>
    </xdr:sp>
    <xdr:clientData/>
  </xdr:twoCellAnchor>
  <xdr:twoCellAnchor>
    <xdr:from>
      <xdr:col>11</xdr:col>
      <xdr:colOff>333375</xdr:colOff>
      <xdr:row>40</xdr:row>
      <xdr:rowOff>85725</xdr:rowOff>
    </xdr:from>
    <xdr:to>
      <xdr:col>24</xdr:col>
      <xdr:colOff>12424</xdr:colOff>
      <xdr:row>46</xdr:row>
      <xdr:rowOff>0</xdr:rowOff>
    </xdr:to>
    <xdr:sp macro="" textlink="">
      <xdr:nvSpPr>
        <xdr:cNvPr id="12" name="Abgerundetes Rechteck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SpPr/>
      </xdr:nvSpPr>
      <xdr:spPr>
        <a:xfrm>
          <a:off x="8420100" y="8439150"/>
          <a:ext cx="5251174" cy="1171575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As of December 31, 2019, the BU Leather, which was previously part of the Performance Chemicals segment, is recognized as a discontinued operation.</a:t>
          </a:r>
        </a:p>
        <a:p>
          <a:pPr algn="l"/>
          <a:endParaRPr lang="en-GB" sz="1100" b="1">
            <a:solidFill>
              <a:schemeClr val="tx1"/>
            </a:solidFill>
          </a:endParaRPr>
        </a:p>
        <a:p>
          <a:pPr algn="l"/>
          <a:r>
            <a:rPr lang="en-GB" sz="1100" b="1">
              <a:solidFill>
                <a:schemeClr val="tx1"/>
              </a:solidFill>
            </a:rPr>
            <a:t>The respective restatements for Q1 - Q3 2019 will follow throughout 2020</a:t>
          </a:r>
          <a:r>
            <a:rPr lang="en-GB" sz="1100" b="1" baseline="0">
              <a:solidFill>
                <a:schemeClr val="tx1"/>
              </a:solidFill>
            </a:rPr>
            <a:t> financial reportings.</a:t>
          </a:r>
          <a:endParaRPr lang="en-GB" sz="1100" b="1">
            <a:solidFill>
              <a:schemeClr val="tx1"/>
            </a:solidFill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38100</xdr:rowOff>
    </xdr:from>
    <xdr:to>
      <xdr:col>0</xdr:col>
      <xdr:colOff>1781175</xdr:colOff>
      <xdr:row>0</xdr:row>
      <xdr:rowOff>533400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17240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44823</xdr:colOff>
      <xdr:row>0</xdr:row>
      <xdr:rowOff>265327</xdr:rowOff>
    </xdr:from>
    <xdr:to>
      <xdr:col>0</xdr:col>
      <xdr:colOff>1882588</xdr:colOff>
      <xdr:row>2</xdr:row>
      <xdr:rowOff>3002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2077"/>
        <a:stretch/>
      </xdr:blipFill>
      <xdr:spPr>
        <a:xfrm>
          <a:off x="44823" y="265327"/>
          <a:ext cx="1837765" cy="6005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57978</xdr:colOff>
      <xdr:row>1</xdr:row>
      <xdr:rowOff>74544</xdr:rowOff>
    </xdr:from>
    <xdr:to>
      <xdr:col>0</xdr:col>
      <xdr:colOff>1591503</xdr:colOff>
      <xdr:row>1</xdr:row>
      <xdr:rowOff>515115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78" y="240196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124239</xdr:colOff>
      <xdr:row>14</xdr:row>
      <xdr:rowOff>66260</xdr:rowOff>
    </xdr:from>
    <xdr:to>
      <xdr:col>23</xdr:col>
      <xdr:colOff>438978</xdr:colOff>
      <xdr:row>22</xdr:row>
      <xdr:rowOff>66261</xdr:rowOff>
    </xdr:to>
    <xdr:sp macro="" textlink="">
      <xdr:nvSpPr>
        <xdr:cNvPr id="3" name="Abgerundetes Rechteck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8613913" y="2915477"/>
          <a:ext cx="5251174" cy="1656523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As of December 31, 2019, the BU Leather, which was previously part of the Performance Chemicals segment, is recognized as a discontinued operation.</a:t>
          </a:r>
        </a:p>
        <a:p>
          <a:pPr algn="l"/>
          <a:endParaRPr lang="en-GB" sz="1100" b="1">
            <a:solidFill>
              <a:schemeClr val="tx1"/>
            </a:solidFill>
          </a:endParaRPr>
        </a:p>
        <a:p>
          <a:pPr algn="l"/>
          <a:r>
            <a:rPr lang="en-GB" sz="1100" b="1">
              <a:solidFill>
                <a:schemeClr val="tx1"/>
              </a:solidFill>
            </a:rPr>
            <a:t>All</a:t>
          </a:r>
          <a:r>
            <a:rPr lang="en-GB" sz="1100" b="1" baseline="0">
              <a:solidFill>
                <a:schemeClr val="tx1"/>
              </a:solidFill>
            </a:rPr>
            <a:t> financial figures shown in this sheet only reflect the exit of our former Joint Venture ARLANXEO. 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r>
            <a:rPr lang="en-GB" sz="1100" b="1" baseline="0">
              <a:solidFill>
                <a:schemeClr val="tx1"/>
              </a:solidFill>
            </a:rPr>
            <a:t>For the FY &amp; Q4 2018 and 2019 figures, reflecting the latest above mentioned portfolio change, please look at the sheet: "</a:t>
          </a:r>
          <a:r>
            <a:rPr lang="en-GB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IS - Q1 2020 vs. FY 2019 2018"</a:t>
          </a:r>
          <a:endParaRPr lang="en-GB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 editAs="oneCell">
    <xdr:from>
      <xdr:col>0</xdr:col>
      <xdr:colOff>57979</xdr:colOff>
      <xdr:row>1</xdr:row>
      <xdr:rowOff>57978</xdr:rowOff>
    </xdr:from>
    <xdr:to>
      <xdr:col>0</xdr:col>
      <xdr:colOff>1591504</xdr:colOff>
      <xdr:row>1</xdr:row>
      <xdr:rowOff>498549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79" y="223630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38100</xdr:rowOff>
    </xdr:from>
    <xdr:to>
      <xdr:col>1</xdr:col>
      <xdr:colOff>1781175</xdr:colOff>
      <xdr:row>0</xdr:row>
      <xdr:rowOff>533400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17240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38100</xdr:rowOff>
    </xdr:from>
    <xdr:to>
      <xdr:col>0</xdr:col>
      <xdr:colOff>1781175</xdr:colOff>
      <xdr:row>1</xdr:row>
      <xdr:rowOff>533400</xdr:rowOff>
    </xdr:to>
    <xdr:pic>
      <xdr:nvPicPr>
        <xdr:cNvPr id="2061" name="Picture 1">
          <a:extLst>
            <a:ext uri="{FF2B5EF4-FFF2-40B4-BE49-F238E27FC236}">
              <a16:creationId xmlns:a16="http://schemas.microsoft.com/office/drawing/2014/main" id="{00000000-0008-0000-0500-00000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17240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</xdr:row>
      <xdr:rowOff>85725</xdr:rowOff>
    </xdr:from>
    <xdr:to>
      <xdr:col>1</xdr:col>
      <xdr:colOff>1581150</xdr:colOff>
      <xdr:row>1</xdr:row>
      <xdr:rowOff>526296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47650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76200</xdr:rowOff>
    </xdr:from>
    <xdr:to>
      <xdr:col>1</xdr:col>
      <xdr:colOff>1562100</xdr:colOff>
      <xdr:row>1</xdr:row>
      <xdr:rowOff>516771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38125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76200</xdr:rowOff>
    </xdr:from>
    <xdr:to>
      <xdr:col>0</xdr:col>
      <xdr:colOff>1581150</xdr:colOff>
      <xdr:row>1</xdr:row>
      <xdr:rowOff>516771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57175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23</xdr:row>
      <xdr:rowOff>66509</xdr:rowOff>
    </xdr:from>
    <xdr:to>
      <xdr:col>24</xdr:col>
      <xdr:colOff>771525</xdr:colOff>
      <xdr:row>52</xdr:row>
      <xdr:rowOff>17824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150" y="4448009"/>
          <a:ext cx="9258300" cy="519959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LIANCE%20Phase%20II\200%20Warehousing%20&amp;%20Reporting\220_Deliverables\10_Phase%20Functional%20Blueprint\Management%20Reporting\20050804%20Board%20Package%20-%203%20Group%20Function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GF/IR/10-Team-IR/Publications/Facts%20&amp;%20Figures/2018/Q4%202018/Datenbasis_KM_Q4_2018_fina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xqrr\AppData\Local\Temp\notesA60A60\DPR\Auswertung%20Advance%20DPR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E~1\avsew\LOKALE~1\Temp\notesBF3463\2008_10_14_Bilwert_V4_Wert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GF/IR/10-Team-IR/Publications/Facts%20&amp;%20Figures/2021/Q4%202021/Datenbasis_KM_Q4_202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GF/IR/10-Team-IR/Publications/Facts%20&amp;%20Figures/2021/Q3%202021/Datenbasis_KM_Q3_2021_fin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GF/IR/10-Team-IR/Publications/Facts%20&amp;%20Figures/2021/Q2%202021/Datenbasis_KM_Q2_2021_fin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GF/IR/10-Team-IR/Publications/Facts%20&amp;%20Figures/2021/Q1%202021/Datenbasis_KM_Q1_2021_fin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GF/IR/10-Team-IR/Publications/Facts%20&amp;%20Figures/2019/Q1%202019/Datenbasis_KM_Q1_2019_fin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GF/IR/10-Team-IR/Publications/Facts%20&amp;%20Figures/2018/Q1%202018/Datenbasis_KM_Q1_2018_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Financial Performance 1"/>
      <sheetName val="Financial Performance 2"/>
      <sheetName val="Financial Performance 3"/>
      <sheetName val="Cost Trend Analysis"/>
      <sheetName val="GF Performance D"/>
      <sheetName val="Headcount"/>
      <sheetName val="..."/>
      <sheetName val="List Names"/>
      <sheetName val="SVERWEIS"/>
      <sheetName val="LE Region Mapping"/>
      <sheetName val="master"/>
      <sheetName val="Synergy Dropdowns"/>
      <sheetName val="Dropdowns"/>
      <sheetName val="MD LE"/>
      <sheetName val="MD GF AND GF SERVICES"/>
      <sheetName val="CODING SERVICES"/>
      <sheetName val="CODING IXB dd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B2" t="str">
            <v>LANXESS Board Package - Scope GF - Global Cost Trend Analysis</v>
          </cell>
        </row>
        <row r="10">
          <cell r="C10" t="str">
            <v>GF</v>
          </cell>
          <cell r="E10" t="str">
            <v xml:space="preserve">(T €)   </v>
          </cell>
          <cell r="G10" t="str">
            <v>ACT</v>
          </cell>
          <cell r="V10" t="str">
            <v>F/C</v>
          </cell>
        </row>
        <row r="11">
          <cell r="G11" t="str">
            <v>31.12.2004</v>
          </cell>
          <cell r="I11" t="str">
            <v>Jan</v>
          </cell>
          <cell r="J11" t="str">
            <v>Feb</v>
          </cell>
          <cell r="K11" t="str">
            <v>Mar</v>
          </cell>
          <cell r="L11" t="str">
            <v>Apr</v>
          </cell>
          <cell r="M11" t="str">
            <v>May</v>
          </cell>
          <cell r="N11" t="str">
            <v>Jun</v>
          </cell>
          <cell r="O11" t="str">
            <v>Jul</v>
          </cell>
          <cell r="P11" t="str">
            <v>Aug</v>
          </cell>
          <cell r="Q11" t="str">
            <v>Sep</v>
          </cell>
          <cell r="R11" t="str">
            <v>Oct</v>
          </cell>
          <cell r="S11" t="str">
            <v>Nov</v>
          </cell>
          <cell r="T11" t="str">
            <v>Dec</v>
          </cell>
          <cell r="V11" t="str">
            <v>31.12.2005</v>
          </cell>
        </row>
        <row r="13">
          <cell r="C13" t="str">
            <v xml:space="preserve">  Primary Cost</v>
          </cell>
          <cell r="G13">
            <v>37450</v>
          </cell>
          <cell r="I13">
            <v>3120.833333333333</v>
          </cell>
          <cell r="J13">
            <v>3214.458333333333</v>
          </cell>
          <cell r="K13">
            <v>3396.0752291666663</v>
          </cell>
          <cell r="V13">
            <v>40045.5</v>
          </cell>
        </row>
        <row r="14">
          <cell r="E14" t="str">
            <v>Personnel expenses</v>
          </cell>
          <cell r="G14">
            <v>20000</v>
          </cell>
          <cell r="I14">
            <v>1666.6666666666667</v>
          </cell>
          <cell r="J14">
            <v>1716.6666666666667</v>
          </cell>
          <cell r="K14">
            <v>1813.6583333333333</v>
          </cell>
          <cell r="V14">
            <v>19800</v>
          </cell>
        </row>
        <row r="15">
          <cell r="E15" t="str">
            <v>Energy costs</v>
          </cell>
          <cell r="G15">
            <v>7000</v>
          </cell>
          <cell r="I15">
            <v>583.33333333333337</v>
          </cell>
          <cell r="J15">
            <v>600.83333333333337</v>
          </cell>
          <cell r="K15">
            <v>634.78041666666672</v>
          </cell>
          <cell r="V15">
            <v>6930</v>
          </cell>
        </row>
        <row r="16">
          <cell r="E16" t="str">
            <v>Facilities management expense</v>
          </cell>
          <cell r="G16">
            <v>100</v>
          </cell>
          <cell r="I16">
            <v>8.3333333333333339</v>
          </cell>
          <cell r="J16">
            <v>8.5833333333333339</v>
          </cell>
          <cell r="K16">
            <v>9.0682916666666671</v>
          </cell>
          <cell r="V16">
            <v>99</v>
          </cell>
        </row>
        <row r="17">
          <cell r="E17" t="str">
            <v>Material consumption</v>
          </cell>
          <cell r="G17">
            <v>2000</v>
          </cell>
          <cell r="I17">
            <v>166.66666666666666</v>
          </cell>
          <cell r="J17">
            <v>171.66666666666666</v>
          </cell>
          <cell r="K17">
            <v>181.36583333333331</v>
          </cell>
          <cell r="V17">
            <v>1980</v>
          </cell>
        </row>
        <row r="18">
          <cell r="E18" t="str">
            <v>Logistics and information costs</v>
          </cell>
          <cell r="G18">
            <v>1500</v>
          </cell>
          <cell r="I18">
            <v>125</v>
          </cell>
          <cell r="J18">
            <v>128.75</v>
          </cell>
          <cell r="K18">
            <v>136.02437499999999</v>
          </cell>
          <cell r="V18">
            <v>1485</v>
          </cell>
        </row>
        <row r="19">
          <cell r="E19" t="str">
            <v>Environmental protection / quality assurance / safety</v>
          </cell>
          <cell r="G19">
            <v>300</v>
          </cell>
          <cell r="I19">
            <v>25</v>
          </cell>
          <cell r="J19">
            <v>25.75</v>
          </cell>
          <cell r="K19">
            <v>27.204875000000001</v>
          </cell>
          <cell r="V19">
            <v>297</v>
          </cell>
        </row>
        <row r="20">
          <cell r="E20" t="str">
            <v>Depreciation leasing / rentals</v>
          </cell>
          <cell r="G20">
            <v>500</v>
          </cell>
          <cell r="I20">
            <v>41.666666666666664</v>
          </cell>
          <cell r="J20">
            <v>42.916666666666664</v>
          </cell>
          <cell r="K20">
            <v>45.341458333333328</v>
          </cell>
          <cell r="V20">
            <v>495</v>
          </cell>
        </row>
        <row r="21">
          <cell r="E21" t="str">
            <v>Other services</v>
          </cell>
          <cell r="G21">
            <v>6000</v>
          </cell>
          <cell r="I21">
            <v>500</v>
          </cell>
          <cell r="J21">
            <v>515</v>
          </cell>
          <cell r="K21">
            <v>544.09749999999997</v>
          </cell>
          <cell r="V21">
            <v>5940</v>
          </cell>
        </row>
        <row r="22">
          <cell r="E22" t="str">
            <v>Other costs</v>
          </cell>
          <cell r="G22">
            <v>50</v>
          </cell>
          <cell r="I22">
            <v>4.166666666666667</v>
          </cell>
          <cell r="J22">
            <v>4.291666666666667</v>
          </cell>
          <cell r="K22">
            <v>4.5341458333333335</v>
          </cell>
          <cell r="V22">
            <v>49.5</v>
          </cell>
        </row>
        <row r="23">
          <cell r="E23" t="str">
            <v>Production services / other cost elements</v>
          </cell>
          <cell r="G23">
            <v>0</v>
          </cell>
          <cell r="I23">
            <v>0</v>
          </cell>
          <cell r="J23">
            <v>0</v>
          </cell>
          <cell r="K23">
            <v>0</v>
          </cell>
          <cell r="V23">
            <v>0</v>
          </cell>
        </row>
        <row r="25">
          <cell r="C25" t="str">
            <v xml:space="preserve">  Total Cost</v>
          </cell>
          <cell r="V25">
            <v>52915.5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haltsverzeichnis"/>
      <sheetName val="5.1.1 - Management P+L..."/>
      <sheetName val="5.1.2 - Legal P+L - Al..."/>
      <sheetName val="5.4.1 - Kennzahlen GuV..."/>
      <sheetName val="5.4.2 - Kennzahlen Bilanz"/>
      <sheetName val="5.5.2 - Bilanz Langfri..."/>
      <sheetName val="5.5.3 - Bilanz Kurzfri..."/>
      <sheetName val="5.5.5 - Bilanz Langfri..."/>
      <sheetName val="5.5.6 - Bilanz Kurzfri..."/>
      <sheetName val="5.5.9 - Umsatzbrücke P..."/>
      <sheetName val="5.5.10 - Kennzahlen na..."/>
      <sheetName val="5.5.18 - Kapitalflussr..."/>
      <sheetName val="5.6.3 - Umsatzbrücke P..."/>
      <sheetName val="5.6.4 - Kennzahlen nac..."/>
      <sheetName val="5.6.13 - Kapitalflussr..."/>
      <sheetName val="5.7.7 - Sonstige betri..."/>
      <sheetName val="5.7.8 - Sonstige betri..."/>
      <sheetName val="5.7.9 - Finanzergebnis..."/>
      <sheetName val="5.9.1.4 - Herleitun..."/>
      <sheetName val="5.9.2.1 - Entwicklu..."/>
      <sheetName val="5.9.3.1 - Working C..."/>
      <sheetName val="5.9.4 - Bilanz - Eigen..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9">
          <cell r="C9">
            <v>10</v>
          </cell>
          <cell r="E9">
            <v>14</v>
          </cell>
        </row>
        <row r="10">
          <cell r="C10">
            <v>107</v>
          </cell>
          <cell r="E10">
            <v>121</v>
          </cell>
        </row>
        <row r="11">
          <cell r="C11">
            <v>1</v>
          </cell>
          <cell r="E11">
            <v>0</v>
          </cell>
        </row>
        <row r="13">
          <cell r="C13">
            <v>19</v>
          </cell>
          <cell r="E13">
            <v>23</v>
          </cell>
        </row>
        <row r="14">
          <cell r="C14">
            <v>-18</v>
          </cell>
          <cell r="E14">
            <v>-63</v>
          </cell>
        </row>
        <row r="15">
          <cell r="C15">
            <v>-7</v>
          </cell>
          <cell r="E15">
            <v>8</v>
          </cell>
        </row>
        <row r="16">
          <cell r="C16">
            <v>30</v>
          </cell>
          <cell r="E16">
            <v>46</v>
          </cell>
        </row>
        <row r="17">
          <cell r="C17">
            <v>101</v>
          </cell>
          <cell r="E17">
            <v>63</v>
          </cell>
        </row>
        <row r="18">
          <cell r="C18">
            <v>32</v>
          </cell>
          <cell r="E18">
            <v>-27</v>
          </cell>
        </row>
        <row r="21">
          <cell r="C21">
            <v>275</v>
          </cell>
          <cell r="E21">
            <v>185</v>
          </cell>
        </row>
        <row r="22">
          <cell r="C22">
            <v>58</v>
          </cell>
          <cell r="E22">
            <v>131</v>
          </cell>
        </row>
        <row r="23">
          <cell r="C23">
            <v>333</v>
          </cell>
          <cell r="E23">
            <v>316</v>
          </cell>
        </row>
        <row r="24">
          <cell r="C24">
            <v>-194</v>
          </cell>
          <cell r="E24">
            <v>-240</v>
          </cell>
        </row>
        <row r="26">
          <cell r="C26">
            <v>1</v>
          </cell>
          <cell r="E26">
            <v>0</v>
          </cell>
        </row>
        <row r="27">
          <cell r="C27">
            <v>0</v>
          </cell>
          <cell r="E27">
            <v>-493</v>
          </cell>
        </row>
        <row r="28">
          <cell r="C28">
            <v>-50</v>
          </cell>
          <cell r="E28">
            <v>0</v>
          </cell>
        </row>
        <row r="29">
          <cell r="C29">
            <v>9</v>
          </cell>
          <cell r="E29">
            <v>1304</v>
          </cell>
        </row>
        <row r="30">
          <cell r="C30">
            <v>0</v>
          </cell>
          <cell r="E30">
            <v>2</v>
          </cell>
        </row>
        <row r="31">
          <cell r="C31">
            <v>0</v>
          </cell>
          <cell r="E31">
            <v>-200</v>
          </cell>
        </row>
        <row r="32">
          <cell r="C32">
            <v>-255</v>
          </cell>
          <cell r="E32">
            <v>373</v>
          </cell>
        </row>
        <row r="33">
          <cell r="C33">
            <v>-67</v>
          </cell>
          <cell r="E33">
            <v>-80</v>
          </cell>
        </row>
        <row r="34">
          <cell r="C34">
            <v>-322</v>
          </cell>
          <cell r="E34">
            <v>293</v>
          </cell>
        </row>
        <row r="35">
          <cell r="C35">
            <v>14</v>
          </cell>
          <cell r="E35">
            <v>26</v>
          </cell>
        </row>
        <row r="36">
          <cell r="C36">
            <v>-14</v>
          </cell>
          <cell r="E36">
            <v>-16</v>
          </cell>
        </row>
        <row r="37">
          <cell r="C37">
            <v>-19</v>
          </cell>
          <cell r="E37">
            <v>-21</v>
          </cell>
        </row>
        <row r="41">
          <cell r="C41">
            <v>-19</v>
          </cell>
          <cell r="E41">
            <v>-11</v>
          </cell>
        </row>
        <row r="42">
          <cell r="C42">
            <v>12</v>
          </cell>
          <cell r="E42">
            <v>-8</v>
          </cell>
        </row>
        <row r="43">
          <cell r="C43">
            <v>-7</v>
          </cell>
          <cell r="E43">
            <v>-19</v>
          </cell>
        </row>
        <row r="44">
          <cell r="C44">
            <v>1</v>
          </cell>
          <cell r="E44">
            <v>547</v>
          </cell>
        </row>
        <row r="45">
          <cell r="C45">
            <v>3</v>
          </cell>
          <cell r="E45">
            <v>43</v>
          </cell>
        </row>
        <row r="46">
          <cell r="C46">
            <v>4</v>
          </cell>
          <cell r="E46">
            <v>590</v>
          </cell>
        </row>
        <row r="47">
          <cell r="C47">
            <v>536</v>
          </cell>
          <cell r="E47">
            <v>205</v>
          </cell>
        </row>
        <row r="48">
          <cell r="C48">
            <v>-2</v>
          </cell>
          <cell r="E48">
            <v>2</v>
          </cell>
        </row>
        <row r="49">
          <cell r="C49">
            <v>538</v>
          </cell>
          <cell r="E49">
            <v>797</v>
          </cell>
        </row>
      </sheetData>
      <sheetData sheetId="12"/>
      <sheetData sheetId="13"/>
      <sheetData sheetId="14">
        <row r="9">
          <cell r="C9">
            <v>219</v>
          </cell>
          <cell r="E9">
            <v>390</v>
          </cell>
        </row>
        <row r="10">
          <cell r="C10">
            <v>410</v>
          </cell>
          <cell r="E10">
            <v>431</v>
          </cell>
        </row>
        <row r="11">
          <cell r="C11">
            <v>1</v>
          </cell>
          <cell r="E11">
            <v>-1</v>
          </cell>
        </row>
        <row r="13">
          <cell r="C13">
            <v>35</v>
          </cell>
          <cell r="E13">
            <v>63</v>
          </cell>
        </row>
        <row r="14">
          <cell r="C14">
            <v>-139</v>
          </cell>
          <cell r="E14">
            <v>-156</v>
          </cell>
        </row>
        <row r="15">
          <cell r="C15">
            <v>-6</v>
          </cell>
          <cell r="E15">
            <v>-143</v>
          </cell>
        </row>
        <row r="16">
          <cell r="C16">
            <v>-90</v>
          </cell>
          <cell r="E16">
            <v>-74</v>
          </cell>
        </row>
        <row r="17">
          <cell r="C17">
            <v>30</v>
          </cell>
          <cell r="E17">
            <v>52</v>
          </cell>
        </row>
        <row r="18">
          <cell r="C18">
            <v>108</v>
          </cell>
          <cell r="E18">
            <v>-90</v>
          </cell>
        </row>
        <row r="21">
          <cell r="C21">
            <v>568</v>
          </cell>
          <cell r="E21">
            <v>472</v>
          </cell>
        </row>
        <row r="22">
          <cell r="C22">
            <v>300</v>
          </cell>
          <cell r="E22">
            <v>114</v>
          </cell>
        </row>
        <row r="23">
          <cell r="C23">
            <v>868</v>
          </cell>
          <cell r="E23">
            <v>586</v>
          </cell>
        </row>
        <row r="24">
          <cell r="C24">
            <v>-397</v>
          </cell>
          <cell r="E24">
            <v>-497</v>
          </cell>
        </row>
        <row r="26">
          <cell r="C26">
            <v>2</v>
          </cell>
          <cell r="E26">
            <v>3</v>
          </cell>
        </row>
        <row r="27">
          <cell r="C27">
            <v>-110</v>
          </cell>
          <cell r="E27">
            <v>-494</v>
          </cell>
        </row>
        <row r="28">
          <cell r="C28">
            <v>2226</v>
          </cell>
          <cell r="E28">
            <v>0</v>
          </cell>
        </row>
        <row r="29">
          <cell r="C29">
            <v>9</v>
          </cell>
          <cell r="E29">
            <v>1304</v>
          </cell>
        </row>
        <row r="30">
          <cell r="C30">
            <v>51</v>
          </cell>
          <cell r="E30">
            <v>15</v>
          </cell>
        </row>
        <row r="31">
          <cell r="C31">
            <v>0</v>
          </cell>
          <cell r="E31">
            <v>-200</v>
          </cell>
        </row>
        <row r="32">
          <cell r="C32">
            <v>-22</v>
          </cell>
          <cell r="E32">
            <v>65</v>
          </cell>
        </row>
        <row r="33">
          <cell r="C33">
            <v>-145</v>
          </cell>
          <cell r="E33">
            <v>-169</v>
          </cell>
        </row>
        <row r="34">
          <cell r="C34">
            <v>-167</v>
          </cell>
          <cell r="E34">
            <v>-104</v>
          </cell>
        </row>
        <row r="35">
          <cell r="C35">
            <v>119</v>
          </cell>
          <cell r="E35">
            <v>653</v>
          </cell>
        </row>
        <row r="36">
          <cell r="C36">
            <v>-523</v>
          </cell>
          <cell r="E36">
            <v>-662</v>
          </cell>
        </row>
        <row r="37">
          <cell r="C37">
            <v>-77</v>
          </cell>
          <cell r="E37">
            <v>-77</v>
          </cell>
        </row>
        <row r="41">
          <cell r="C41">
            <v>-545</v>
          </cell>
          <cell r="E41">
            <v>-160</v>
          </cell>
        </row>
        <row r="42">
          <cell r="C42">
            <v>37</v>
          </cell>
          <cell r="E42">
            <v>-57</v>
          </cell>
        </row>
        <row r="43">
          <cell r="C43">
            <v>-508</v>
          </cell>
          <cell r="E43">
            <v>-217</v>
          </cell>
        </row>
        <row r="44">
          <cell r="C44">
            <v>1</v>
          </cell>
          <cell r="E44">
            <v>377</v>
          </cell>
        </row>
        <row r="45">
          <cell r="C45">
            <v>192</v>
          </cell>
          <cell r="E45">
            <v>-112</v>
          </cell>
        </row>
        <row r="46">
          <cell r="C46">
            <v>193</v>
          </cell>
          <cell r="E46">
            <v>265</v>
          </cell>
        </row>
        <row r="47">
          <cell r="C47">
            <v>355</v>
          </cell>
          <cell r="E47">
            <v>538</v>
          </cell>
        </row>
        <row r="48">
          <cell r="C48">
            <v>-10</v>
          </cell>
          <cell r="E48">
            <v>-6</v>
          </cell>
        </row>
        <row r="49">
          <cell r="C49">
            <v>538</v>
          </cell>
          <cell r="E49">
            <v>797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Überleitung Advance gerundet"/>
      <sheetName val="SOPO Überleitung"/>
      <sheetName val="RestrukturierungsRST"/>
      <sheetName val="Abschreibungen"/>
      <sheetName val="Auszug HR Restructuring 12.2013"/>
      <sheetName val="2013 Sachverhalte"/>
      <sheetName val="2014 Sachverhalte"/>
      <sheetName val="dt Gesellschaften Adv Pensionen"/>
      <sheetName val="Mail"/>
      <sheetName val="1373"/>
      <sheetName val="1569"/>
      <sheetName val="1598"/>
      <sheetName val="1573 1728"/>
      <sheetName val="1818"/>
      <sheetName val="Überleitung Pensionen 2013"/>
      <sheetName val="Überleitung übrige Verpf 2013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 refreshError="1"/>
      <sheetData sheetId="12"/>
      <sheetData sheetId="13" refreshError="1"/>
      <sheetData sheetId="14">
        <row r="1">
          <cell r="A1" t="str">
            <v>Lanxess</v>
          </cell>
          <cell r="BM1" t="str">
            <v>DPR Schreiben vom 14.07.2014</v>
          </cell>
          <cell r="BO1" t="str">
            <v>Anlage 2.b_2</v>
          </cell>
        </row>
        <row r="2">
          <cell r="A2" t="str">
            <v>Consolidated IAS 19 Disclosure for Financial Year 2013</v>
          </cell>
          <cell r="BM2" t="str">
            <v>AZ:  gr S 010 / 2014 / II</v>
          </cell>
        </row>
        <row r="3">
          <cell r="A3" t="str">
            <v>Auszug aus dem GiQ System von Aon Hewitt</v>
          </cell>
        </row>
        <row r="5">
          <cell r="A5" t="str">
            <v>All figures in EUR x 1</v>
          </cell>
          <cell r="C5" t="str">
            <v>Argentina</v>
          </cell>
          <cell r="D5" t="str">
            <v>Belgium</v>
          </cell>
          <cell r="E5" t="str">
            <v>Belgium</v>
          </cell>
          <cell r="F5" t="str">
            <v>Belgium</v>
          </cell>
          <cell r="G5" t="str">
            <v>Belgium</v>
          </cell>
          <cell r="H5" t="str">
            <v>Brazil</v>
          </cell>
          <cell r="I5" t="str">
            <v>Brazil</v>
          </cell>
          <cell r="J5" t="str">
            <v>Brazil</v>
          </cell>
          <cell r="K5" t="str">
            <v>Canada</v>
          </cell>
          <cell r="L5" t="str">
            <v>Canada</v>
          </cell>
          <cell r="M5" t="str">
            <v>Canada</v>
          </cell>
          <cell r="N5" t="str">
            <v>Canada</v>
          </cell>
          <cell r="O5" t="str">
            <v>France</v>
          </cell>
          <cell r="P5" t="str">
            <v>France</v>
          </cell>
          <cell r="Q5" t="str">
            <v>France</v>
          </cell>
          <cell r="R5" t="str">
            <v>France</v>
          </cell>
          <cell r="S5" t="str">
            <v>France</v>
          </cell>
          <cell r="T5" t="str">
            <v>France</v>
          </cell>
          <cell r="U5" t="str">
            <v>Germany</v>
          </cell>
          <cell r="V5" t="str">
            <v>Germany</v>
          </cell>
          <cell r="W5" t="str">
            <v>Germany</v>
          </cell>
          <cell r="X5" t="str">
            <v>Germany</v>
          </cell>
          <cell r="Y5" t="str">
            <v>Germany</v>
          </cell>
          <cell r="Z5" t="str">
            <v>Germany</v>
          </cell>
          <cell r="AA5" t="str">
            <v>Germany</v>
          </cell>
          <cell r="AB5" t="str">
            <v>Germany</v>
          </cell>
          <cell r="AC5" t="str">
            <v>Germany</v>
          </cell>
          <cell r="AD5" t="str">
            <v>Germany</v>
          </cell>
          <cell r="AE5" t="str">
            <v>Germany</v>
          </cell>
          <cell r="AF5" t="str">
            <v>Germany</v>
          </cell>
          <cell r="AG5" t="str">
            <v>Germany</v>
          </cell>
          <cell r="AH5" t="str">
            <v>Germany</v>
          </cell>
          <cell r="AI5" t="str">
            <v>Germany</v>
          </cell>
          <cell r="AJ5" t="str">
            <v>Germany</v>
          </cell>
          <cell r="AK5" t="str">
            <v>Germany</v>
          </cell>
          <cell r="AL5" t="str">
            <v>Germany</v>
          </cell>
          <cell r="AM5" t="str">
            <v>Germany</v>
          </cell>
          <cell r="AN5" t="str">
            <v>Germany</v>
          </cell>
          <cell r="AO5" t="str">
            <v>Germany</v>
          </cell>
          <cell r="AP5" t="str">
            <v>Germany</v>
          </cell>
          <cell r="AQ5" t="str">
            <v>Germany</v>
          </cell>
          <cell r="AR5" t="str">
            <v>Germany</v>
          </cell>
          <cell r="AS5" t="str">
            <v>Germany</v>
          </cell>
          <cell r="AT5" t="str">
            <v>Germany</v>
          </cell>
          <cell r="AU5" t="str">
            <v>Germany</v>
          </cell>
          <cell r="AV5" t="str">
            <v>Germany</v>
          </cell>
          <cell r="AW5" t="str">
            <v>Germany</v>
          </cell>
          <cell r="AX5" t="str">
            <v>Germany</v>
          </cell>
          <cell r="AY5" t="str">
            <v>Germany</v>
          </cell>
          <cell r="AZ5" t="str">
            <v>Italy</v>
          </cell>
          <cell r="BA5" t="str">
            <v>Mexico</v>
          </cell>
          <cell r="BB5" t="str">
            <v>Netherlands</v>
          </cell>
          <cell r="BC5" t="str">
            <v>Spain</v>
          </cell>
          <cell r="BD5" t="str">
            <v>Spain</v>
          </cell>
          <cell r="BE5" t="str">
            <v>Switzerland</v>
          </cell>
          <cell r="BF5" t="str">
            <v>USA</v>
          </cell>
          <cell r="BG5" t="str">
            <v>USA</v>
          </cell>
          <cell r="BH5" t="str">
            <v>USA</v>
          </cell>
          <cell r="BI5" t="str">
            <v>Pension Plan</v>
          </cell>
          <cell r="BL5" t="str">
            <v>Buchungen außerhalb GIQ</v>
          </cell>
        </row>
        <row r="6">
          <cell r="C6">
            <v>1571</v>
          </cell>
          <cell r="D6">
            <v>767</v>
          </cell>
          <cell r="E6">
            <v>767</v>
          </cell>
          <cell r="F6">
            <v>767</v>
          </cell>
          <cell r="G6">
            <v>1569</v>
          </cell>
          <cell r="H6">
            <v>1573</v>
          </cell>
          <cell r="I6">
            <v>1728</v>
          </cell>
          <cell r="J6">
            <v>1728</v>
          </cell>
          <cell r="K6">
            <v>1576</v>
          </cell>
          <cell r="L6">
            <v>1576</v>
          </cell>
          <cell r="M6">
            <v>1576</v>
          </cell>
          <cell r="N6">
            <v>1576</v>
          </cell>
          <cell r="O6">
            <v>465</v>
          </cell>
          <cell r="P6">
            <v>465</v>
          </cell>
          <cell r="Q6">
            <v>1574</v>
          </cell>
          <cell r="R6">
            <v>1574</v>
          </cell>
          <cell r="S6">
            <v>1609</v>
          </cell>
          <cell r="T6">
            <v>1916</v>
          </cell>
          <cell r="U6">
            <v>44</v>
          </cell>
          <cell r="V6">
            <v>44</v>
          </cell>
          <cell r="W6">
            <v>44</v>
          </cell>
          <cell r="X6">
            <v>45</v>
          </cell>
          <cell r="Y6">
            <v>45</v>
          </cell>
          <cell r="Z6">
            <v>45</v>
          </cell>
          <cell r="AA6">
            <v>811</v>
          </cell>
          <cell r="AB6">
            <v>811</v>
          </cell>
          <cell r="AC6">
            <v>811</v>
          </cell>
          <cell r="AD6">
            <v>902</v>
          </cell>
          <cell r="AE6">
            <v>902</v>
          </cell>
          <cell r="AF6">
            <v>902</v>
          </cell>
          <cell r="AG6">
            <v>1551</v>
          </cell>
          <cell r="AH6">
            <v>1551</v>
          </cell>
          <cell r="AI6">
            <v>1551</v>
          </cell>
          <cell r="AJ6">
            <v>1594</v>
          </cell>
          <cell r="AK6">
            <v>1594</v>
          </cell>
          <cell r="AL6">
            <v>1594</v>
          </cell>
          <cell r="AM6">
            <v>1599</v>
          </cell>
          <cell r="AN6">
            <v>1599</v>
          </cell>
          <cell r="AO6">
            <v>1599</v>
          </cell>
          <cell r="AP6">
            <v>1625</v>
          </cell>
          <cell r="AQ6">
            <v>1625</v>
          </cell>
          <cell r="AR6">
            <v>1625</v>
          </cell>
          <cell r="AS6">
            <v>1645</v>
          </cell>
          <cell r="AT6">
            <v>1645</v>
          </cell>
          <cell r="AU6">
            <v>1645</v>
          </cell>
          <cell r="AV6">
            <v>1693</v>
          </cell>
          <cell r="AW6">
            <v>1693</v>
          </cell>
          <cell r="AX6">
            <v>1693</v>
          </cell>
          <cell r="AY6">
            <v>1876</v>
          </cell>
          <cell r="AZ6">
            <v>1598</v>
          </cell>
          <cell r="BA6">
            <v>1572</v>
          </cell>
          <cell r="BB6">
            <v>1633</v>
          </cell>
          <cell r="BC6">
            <v>1154</v>
          </cell>
          <cell r="BD6">
            <v>1255</v>
          </cell>
          <cell r="BE6">
            <v>6765</v>
          </cell>
          <cell r="BF6">
            <v>649</v>
          </cell>
          <cell r="BG6">
            <v>1124</v>
          </cell>
          <cell r="BH6">
            <v>1373</v>
          </cell>
        </row>
        <row r="7">
          <cell r="C7" t="str">
            <v>PRL ("Plan de Retiro Lanxess")</v>
          </cell>
          <cell r="D7" t="str">
            <v>Defined Benefit Cadres</v>
          </cell>
          <cell r="E7" t="str">
            <v>Farewell Plan</v>
          </cell>
          <cell r="F7" t="str">
            <v>Lxs Rubber All DC plans (AG,Delta Lloyd,Axa)</v>
          </cell>
          <cell r="G7" t="str">
            <v>Lxs All DC plans (AG Insurance)</v>
          </cell>
          <cell r="H7" t="str">
            <v>Lanxess Prev Plan</v>
          </cell>
          <cell r="I7" t="str">
            <v>Petros</v>
          </cell>
          <cell r="J7" t="str">
            <v>Previnor DB</v>
          </cell>
          <cell r="K7" t="str">
            <v>Plan 1 (Rubber Salaried Supplemental Retirement Arrangement of LANXESS Inc.)</v>
          </cell>
          <cell r="L7" t="str">
            <v>Plan 1, Salaried Employees of the Rubber Division</v>
          </cell>
          <cell r="M7" t="str">
            <v>Plan 2, Pension Plan for Rubber Wage Employees</v>
          </cell>
          <cell r="N7" t="str">
            <v>Plan 3, Pension Plan for Chemical / Polymer Employees</v>
          </cell>
          <cell r="O7" t="str">
            <v>FIRESTONE</v>
          </cell>
          <cell r="P7" t="str">
            <v>Retirement Indemnity</v>
          </cell>
          <cell r="Q7" t="str">
            <v>Retirement Indemnity</v>
          </cell>
          <cell r="R7" t="str">
            <v>Top Hat Plan</v>
          </cell>
          <cell r="S7" t="str">
            <v>Retirement Indemnity</v>
          </cell>
          <cell r="T7" t="str">
            <v>Retirement Indemnity Epierre</v>
          </cell>
          <cell r="U7" t="str">
            <v>Deferred Compensation</v>
          </cell>
          <cell r="V7" t="str">
            <v>Grund- und Zusatzversorgung / EPZ</v>
          </cell>
          <cell r="W7" t="str">
            <v>PK-Rentenanpassung</v>
          </cell>
          <cell r="X7" t="str">
            <v>Deferred Compensation</v>
          </cell>
          <cell r="Y7" t="str">
            <v>Grund- und Zusatzversorgung / EPZ</v>
          </cell>
          <cell r="Z7" t="str">
            <v>PK-Rentenanpassung</v>
          </cell>
          <cell r="AA7" t="str">
            <v>Deferred Compensation</v>
          </cell>
          <cell r="AB7" t="str">
            <v>Grund- und Zusatzversorgung / EPZ</v>
          </cell>
          <cell r="AC7" t="str">
            <v>PK-Rentenanpassung</v>
          </cell>
          <cell r="AD7" t="str">
            <v>Deferred Compensation</v>
          </cell>
          <cell r="AE7" t="str">
            <v>Grund- und Zusatzversorgung / EPZ</v>
          </cell>
          <cell r="AF7" t="str">
            <v>PK-Rentenanpassung</v>
          </cell>
          <cell r="AG7" t="str">
            <v>Deferred Compensation</v>
          </cell>
          <cell r="AH7" t="str">
            <v>Grund- und Zusatzversorgung / EPZ</v>
          </cell>
          <cell r="AI7" t="str">
            <v>PK-Rentenanpassung</v>
          </cell>
          <cell r="AJ7" t="str">
            <v>Deferred Compensation</v>
          </cell>
          <cell r="AK7" t="str">
            <v>Grund- und Zusatzversorgung / EPZ</v>
          </cell>
          <cell r="AL7" t="str">
            <v>PK-Rentenanpassung</v>
          </cell>
          <cell r="AM7" t="str">
            <v>Deferred Compensation</v>
          </cell>
          <cell r="AN7" t="str">
            <v>Grund- und Zusatzversorgung / EPZ</v>
          </cell>
          <cell r="AO7" t="str">
            <v>PK-Rentenanpassung</v>
          </cell>
          <cell r="AP7" t="str">
            <v>Deferred Compensation</v>
          </cell>
          <cell r="AQ7" t="str">
            <v>Grund- und Zusatzversorgung / EPZ</v>
          </cell>
          <cell r="AR7" t="str">
            <v>PK-Rentenanpassung</v>
          </cell>
          <cell r="AS7" t="str">
            <v>Deferred Compensation</v>
          </cell>
          <cell r="AT7" t="str">
            <v>Grund- und Zusatzversorgung / EPZ</v>
          </cell>
          <cell r="AU7" t="str">
            <v>PK-Rentenanpassung</v>
          </cell>
          <cell r="AV7" t="str">
            <v>Deferred Compensation</v>
          </cell>
          <cell r="AW7" t="str">
            <v>Grund- und Zusatzversorgung / EPZ</v>
          </cell>
          <cell r="AX7" t="str">
            <v>PK-Rentenanpassung</v>
          </cell>
          <cell r="AY7" t="str">
            <v>Grund- und Zusatzversorgung / EPZ</v>
          </cell>
          <cell r="AZ7" t="str">
            <v>TFR - Trattamento di Fine Rapporto</v>
          </cell>
          <cell r="BA7" t="str">
            <v>Pensions Unfunded</v>
          </cell>
          <cell r="BB7" t="str">
            <v>Pension plan insured with Zwitserleven</v>
          </cell>
          <cell r="BC7" t="str">
            <v>RETIREMENT PREMIUM</v>
          </cell>
          <cell r="BD7" t="str">
            <v>RETIREMENT PREMIUM</v>
          </cell>
          <cell r="BE7" t="str">
            <v>BVG Versorgung</v>
          </cell>
          <cell r="BF7" t="str">
            <v>RCC Retirement Plan for Union Ees at Little Rock, AR</v>
          </cell>
          <cell r="BG7" t="str">
            <v>Birmingham Pension</v>
          </cell>
          <cell r="BH7" t="str">
            <v>Supplemental Retirement Plan (Salaried NQ)</v>
          </cell>
          <cell r="BI7" t="str">
            <v>Total</v>
          </cell>
          <cell r="BJ7" t="str">
            <v>Grand Total</v>
          </cell>
          <cell r="BL7" t="str">
            <v>Nicht im GIQ gebuchte Past Service Costs und sonstige Differenzen</v>
          </cell>
          <cell r="BM7" t="str">
            <v>Grand Total
in Euro</v>
          </cell>
          <cell r="BN7" t="str">
            <v>Grand Total
in Mio Euro</v>
          </cell>
          <cell r="BO7" t="str">
            <v>davon Advance
in Mio. Euro</v>
          </cell>
        </row>
        <row r="8">
          <cell r="A8" t="str">
            <v>Exchange Rate at beginning of year: 1 EUR equals</v>
          </cell>
          <cell r="C8" t="str">
            <v>6.4865 ARS</v>
          </cell>
          <cell r="D8" t="str">
            <v>1 EUR</v>
          </cell>
          <cell r="E8" t="str">
            <v>1 EUR</v>
          </cell>
          <cell r="F8" t="str">
            <v>1 EUR</v>
          </cell>
          <cell r="G8" t="str">
            <v>1 EUR</v>
          </cell>
          <cell r="H8" t="str">
            <v>2.6958 BRL</v>
          </cell>
          <cell r="I8" t="str">
            <v>2.6958 BRL</v>
          </cell>
          <cell r="J8" t="str">
            <v>2.6958 BRL</v>
          </cell>
          <cell r="K8" t="str">
            <v>1.3137 CAD</v>
          </cell>
          <cell r="L8" t="str">
            <v>1.3137 CAD</v>
          </cell>
          <cell r="M8" t="str">
            <v>1.3137 CAD</v>
          </cell>
          <cell r="N8" t="str">
            <v>1.3137 CAD</v>
          </cell>
          <cell r="O8" t="str">
            <v>1 EUR</v>
          </cell>
          <cell r="P8" t="str">
            <v>1 EUR</v>
          </cell>
          <cell r="Q8" t="str">
            <v>1 EUR</v>
          </cell>
          <cell r="R8" t="str">
            <v>1 EUR</v>
          </cell>
          <cell r="S8" t="str">
            <v>1 EUR</v>
          </cell>
          <cell r="T8" t="str">
            <v>1 EUR</v>
          </cell>
          <cell r="U8" t="str">
            <v>1 EUR</v>
          </cell>
          <cell r="V8" t="str">
            <v>1 EUR</v>
          </cell>
          <cell r="W8" t="str">
            <v>1 EUR</v>
          </cell>
          <cell r="X8" t="str">
            <v>1 EUR</v>
          </cell>
          <cell r="Y8" t="str">
            <v>1 EUR</v>
          </cell>
          <cell r="Z8" t="str">
            <v>1 EUR</v>
          </cell>
          <cell r="AA8" t="str">
            <v>1 EUR</v>
          </cell>
          <cell r="AB8" t="str">
            <v>1 EUR</v>
          </cell>
          <cell r="AC8" t="str">
            <v>1 EUR</v>
          </cell>
          <cell r="AD8" t="str">
            <v>1 EUR</v>
          </cell>
          <cell r="AE8" t="str">
            <v>1 EUR</v>
          </cell>
          <cell r="AF8" t="str">
            <v>1 EUR</v>
          </cell>
          <cell r="AG8" t="str">
            <v>1 EUR</v>
          </cell>
          <cell r="AH8" t="str">
            <v>1 EUR</v>
          </cell>
          <cell r="AI8" t="str">
            <v>1 EUR</v>
          </cell>
          <cell r="AJ8" t="str">
            <v>1 EUR</v>
          </cell>
          <cell r="AK8" t="str">
            <v>1 EUR</v>
          </cell>
          <cell r="AL8" t="str">
            <v>1 EUR</v>
          </cell>
          <cell r="AM8" t="str">
            <v>1 EUR</v>
          </cell>
          <cell r="AN8" t="str">
            <v>1 EUR</v>
          </cell>
          <cell r="AO8" t="str">
            <v>1 EUR</v>
          </cell>
          <cell r="AP8" t="str">
            <v>1 EUR</v>
          </cell>
          <cell r="AQ8" t="str">
            <v>1 EUR</v>
          </cell>
          <cell r="AR8" t="str">
            <v>1 EUR</v>
          </cell>
          <cell r="AS8" t="str">
            <v>1 EUR</v>
          </cell>
          <cell r="AT8" t="str">
            <v>1 EUR</v>
          </cell>
          <cell r="AU8" t="str">
            <v>1 EUR</v>
          </cell>
          <cell r="AV8" t="str">
            <v>1 EUR</v>
          </cell>
          <cell r="AW8" t="str">
            <v>1 EUR</v>
          </cell>
          <cell r="AX8" t="str">
            <v>1 EUR</v>
          </cell>
          <cell r="AY8" t="str">
            <v>1 EUR</v>
          </cell>
          <cell r="AZ8" t="str">
            <v>1 EUR</v>
          </cell>
          <cell r="BA8" t="str">
            <v>17.1845 MXN</v>
          </cell>
          <cell r="BB8" t="str">
            <v>1 EUR</v>
          </cell>
          <cell r="BC8" t="str">
            <v>1 EUR</v>
          </cell>
          <cell r="BD8" t="str">
            <v>1 EUR</v>
          </cell>
          <cell r="BE8" t="str">
            <v>1.2072 CHF</v>
          </cell>
          <cell r="BF8" t="str">
            <v>1.3194 USD</v>
          </cell>
          <cell r="BG8" t="str">
            <v>1.3194 USD</v>
          </cell>
          <cell r="BH8" t="str">
            <v>1.3194 USD</v>
          </cell>
          <cell r="BI8" t="str">
            <v xml:space="preserve"> </v>
          </cell>
          <cell r="BJ8" t="str">
            <v xml:space="preserve"> </v>
          </cell>
        </row>
        <row r="9">
          <cell r="A9" t="str">
            <v>Exchange Rate at end of year: 1 EUR equals</v>
          </cell>
          <cell r="C9" t="str">
            <v>8.991318 ARS</v>
          </cell>
          <cell r="D9" t="str">
            <v>1 EUR</v>
          </cell>
          <cell r="E9" t="str">
            <v>1 EUR</v>
          </cell>
          <cell r="F9" t="str">
            <v>1 EUR</v>
          </cell>
          <cell r="G9" t="str">
            <v>1 EUR</v>
          </cell>
          <cell r="H9" t="str">
            <v>3.230266 BRL</v>
          </cell>
          <cell r="I9" t="str">
            <v>3.230266 BRL</v>
          </cell>
          <cell r="J9" t="str">
            <v>3.230266 BRL</v>
          </cell>
          <cell r="K9" t="str">
            <v>1.4671 CAD</v>
          </cell>
          <cell r="L9" t="str">
            <v>1.4671 CAD</v>
          </cell>
          <cell r="M9" t="str">
            <v>1.4671 CAD</v>
          </cell>
          <cell r="N9" t="str">
            <v>1.4671 CAD</v>
          </cell>
          <cell r="O9" t="str">
            <v>1 EUR</v>
          </cell>
          <cell r="P9" t="str">
            <v>1 EUR</v>
          </cell>
          <cell r="Q9" t="str">
            <v>1 EUR</v>
          </cell>
          <cell r="R9" t="str">
            <v>1 EUR</v>
          </cell>
          <cell r="S9" t="str">
            <v>1 EUR</v>
          </cell>
          <cell r="T9" t="str">
            <v>1 EUR</v>
          </cell>
          <cell r="U9" t="str">
            <v>1 EUR</v>
          </cell>
          <cell r="V9" t="str">
            <v>1 EUR</v>
          </cell>
          <cell r="W9" t="str">
            <v>1 EUR</v>
          </cell>
          <cell r="X9" t="str">
            <v>1 EUR</v>
          </cell>
          <cell r="Y9" t="str">
            <v>1 EUR</v>
          </cell>
          <cell r="Z9" t="str">
            <v>1 EUR</v>
          </cell>
          <cell r="AA9" t="str">
            <v>1 EUR</v>
          </cell>
          <cell r="AB9" t="str">
            <v>1 EUR</v>
          </cell>
          <cell r="AC9" t="str">
            <v>1 EUR</v>
          </cell>
          <cell r="AD9" t="str">
            <v>1 EUR</v>
          </cell>
          <cell r="AE9" t="str">
            <v>1 EUR</v>
          </cell>
          <cell r="AF9" t="str">
            <v>1 EUR</v>
          </cell>
          <cell r="AG9" t="str">
            <v>1 EUR</v>
          </cell>
          <cell r="AH9" t="str">
            <v>1 EUR</v>
          </cell>
          <cell r="AI9" t="str">
            <v>1 EUR</v>
          </cell>
          <cell r="AJ9" t="str">
            <v>1 EUR</v>
          </cell>
          <cell r="AK9" t="str">
            <v>1 EUR</v>
          </cell>
          <cell r="AL9" t="str">
            <v>1 EUR</v>
          </cell>
          <cell r="AM9" t="str">
            <v>1 EUR</v>
          </cell>
          <cell r="AN9" t="str">
            <v>1 EUR</v>
          </cell>
          <cell r="AO9" t="str">
            <v>1 EUR</v>
          </cell>
          <cell r="AP9" t="str">
            <v>1 EUR</v>
          </cell>
          <cell r="AQ9" t="str">
            <v>1 EUR</v>
          </cell>
          <cell r="AR9" t="str">
            <v>1 EUR</v>
          </cell>
          <cell r="AS9" t="str">
            <v>1 EUR</v>
          </cell>
          <cell r="AT9" t="str">
            <v>1 EUR</v>
          </cell>
          <cell r="AU9" t="str">
            <v>1 EUR</v>
          </cell>
          <cell r="AV9" t="str">
            <v>1 EUR</v>
          </cell>
          <cell r="AW9" t="str">
            <v>1 EUR</v>
          </cell>
          <cell r="AX9" t="str">
            <v>1 EUR</v>
          </cell>
          <cell r="AY9" t="str">
            <v>1 EUR</v>
          </cell>
          <cell r="AZ9" t="str">
            <v>1 EUR</v>
          </cell>
          <cell r="BA9" t="str">
            <v>18.0731 MXN</v>
          </cell>
          <cell r="BB9" t="str">
            <v>1 EUR</v>
          </cell>
          <cell r="BC9" t="str">
            <v>1 EUR</v>
          </cell>
          <cell r="BD9" t="str">
            <v>1 EUR</v>
          </cell>
          <cell r="BE9" t="str">
            <v>1.2276 CHF</v>
          </cell>
          <cell r="BF9" t="str">
            <v>1.3791 USD</v>
          </cell>
          <cell r="BG9" t="str">
            <v>1.3791 USD</v>
          </cell>
          <cell r="BH9" t="str">
            <v>1.3791 USD</v>
          </cell>
          <cell r="BI9" t="str">
            <v xml:space="preserve"> </v>
          </cell>
          <cell r="BJ9" t="str">
            <v xml:space="preserve"> </v>
          </cell>
        </row>
        <row r="10">
          <cell r="A10" t="str">
            <v>Average Exchange Rate 2013: 1 EUR equals</v>
          </cell>
          <cell r="C10" t="str">
            <v>7.278781 ARS</v>
          </cell>
          <cell r="D10" t="str">
            <v>1 EUR</v>
          </cell>
          <cell r="E10" t="str">
            <v>1 EUR</v>
          </cell>
          <cell r="F10" t="str">
            <v>1 EUR</v>
          </cell>
          <cell r="G10" t="str">
            <v>1 EUR</v>
          </cell>
          <cell r="H10" t="str">
            <v>2.866229 BRL</v>
          </cell>
          <cell r="I10" t="str">
            <v>2.866229 BRL</v>
          </cell>
          <cell r="J10" t="str">
            <v>2.866229 BRL</v>
          </cell>
          <cell r="K10" t="str">
            <v>1.3681149 CAD</v>
          </cell>
          <cell r="L10" t="str">
            <v>1.3681149 CAD</v>
          </cell>
          <cell r="M10" t="str">
            <v>1.3681149 CAD</v>
          </cell>
          <cell r="N10" t="str">
            <v>1.3681149 CAD</v>
          </cell>
          <cell r="O10" t="str">
            <v>1 EUR</v>
          </cell>
          <cell r="P10" t="str">
            <v>1 EUR</v>
          </cell>
          <cell r="Q10" t="str">
            <v>1 EUR</v>
          </cell>
          <cell r="R10" t="str">
            <v>1 EUR</v>
          </cell>
          <cell r="S10" t="str">
            <v>1 EUR</v>
          </cell>
          <cell r="T10" t="str">
            <v>1 EUR</v>
          </cell>
          <cell r="U10" t="str">
            <v>1 EUR</v>
          </cell>
          <cell r="V10" t="str">
            <v>1 EUR</v>
          </cell>
          <cell r="W10" t="str">
            <v>1 EUR</v>
          </cell>
          <cell r="X10" t="str">
            <v>1 EUR</v>
          </cell>
          <cell r="Y10" t="str">
            <v>1 EUR</v>
          </cell>
          <cell r="Z10" t="str">
            <v>1 EUR</v>
          </cell>
          <cell r="AA10" t="str">
            <v>1 EUR</v>
          </cell>
          <cell r="AB10" t="str">
            <v>1 EUR</v>
          </cell>
          <cell r="AC10" t="str">
            <v>1 EUR</v>
          </cell>
          <cell r="AD10" t="str">
            <v>1 EUR</v>
          </cell>
          <cell r="AE10" t="str">
            <v>1 EUR</v>
          </cell>
          <cell r="AF10" t="str">
            <v>1 EUR</v>
          </cell>
          <cell r="AG10" t="str">
            <v>1 EUR</v>
          </cell>
          <cell r="AH10" t="str">
            <v>1 EUR</v>
          </cell>
          <cell r="AI10" t="str">
            <v>1 EUR</v>
          </cell>
          <cell r="AJ10" t="str">
            <v>1 EUR</v>
          </cell>
          <cell r="AK10" t="str">
            <v>1 EUR</v>
          </cell>
          <cell r="AL10" t="str">
            <v>1 EUR</v>
          </cell>
          <cell r="AM10" t="str">
            <v>1 EUR</v>
          </cell>
          <cell r="AN10" t="str">
            <v>1 EUR</v>
          </cell>
          <cell r="AO10" t="str">
            <v>1 EUR</v>
          </cell>
          <cell r="AP10" t="str">
            <v>1 EUR</v>
          </cell>
          <cell r="AQ10" t="str">
            <v>1 EUR</v>
          </cell>
          <cell r="AR10" t="str">
            <v>1 EUR</v>
          </cell>
          <cell r="AS10" t="str">
            <v>1 EUR</v>
          </cell>
          <cell r="AT10" t="str">
            <v>1 EUR</v>
          </cell>
          <cell r="AU10" t="str">
            <v>1 EUR</v>
          </cell>
          <cell r="AV10" t="str">
            <v>1 EUR</v>
          </cell>
          <cell r="AW10" t="str">
            <v>1 EUR</v>
          </cell>
          <cell r="AX10" t="str">
            <v>1 EUR</v>
          </cell>
          <cell r="AY10" t="str">
            <v>1 EUR</v>
          </cell>
          <cell r="AZ10" t="str">
            <v>1 EUR</v>
          </cell>
          <cell r="BA10" t="str">
            <v>16.95832 MXN</v>
          </cell>
          <cell r="BB10" t="str">
            <v>1 EUR</v>
          </cell>
          <cell r="BC10" t="str">
            <v>1 EUR</v>
          </cell>
          <cell r="BD10" t="str">
            <v>1 EUR</v>
          </cell>
          <cell r="BE10" t="str">
            <v>1.2307992 CHF</v>
          </cell>
          <cell r="BF10" t="str">
            <v>1.3279483 USD</v>
          </cell>
          <cell r="BG10" t="str">
            <v>1.3279483 USD</v>
          </cell>
          <cell r="BH10" t="str">
            <v>1.3279483 USD</v>
          </cell>
          <cell r="BI10" t="str">
            <v xml:space="preserve"> </v>
          </cell>
          <cell r="BJ10" t="str">
            <v xml:space="preserve"> </v>
          </cell>
        </row>
        <row r="11">
          <cell r="A11" t="str">
            <v>Last Updated</v>
          </cell>
          <cell r="C11" t="str">
            <v>2014-02-17 10:53:53</v>
          </cell>
          <cell r="D11" t="str">
            <v>2014-02-17 10:43:52</v>
          </cell>
          <cell r="E11" t="str">
            <v>2014-02-17 10:43:55</v>
          </cell>
          <cell r="F11" t="str">
            <v>2014-02-17 10:44:02</v>
          </cell>
          <cell r="G11" t="str">
            <v>2014-02-19 10:28:43</v>
          </cell>
          <cell r="H11" t="str">
            <v>2014-02-17 10:53:54</v>
          </cell>
          <cell r="I11" t="str">
            <v>2014-02-17 10:53:55</v>
          </cell>
          <cell r="J11" t="str">
            <v>2014-02-17 10:53:55</v>
          </cell>
          <cell r="K11" t="str">
            <v>2014-02-17 10:43:52</v>
          </cell>
          <cell r="L11" t="str">
            <v>2014-02-18 16:33:19</v>
          </cell>
          <cell r="M11" t="str">
            <v>2014-02-17 10:43:53</v>
          </cell>
          <cell r="N11" t="str">
            <v>2014-02-17 10:43:53</v>
          </cell>
          <cell r="O11" t="str">
            <v>2014-02-17 10:43:48</v>
          </cell>
          <cell r="P11" t="str">
            <v>2014-02-17 10:43:48</v>
          </cell>
          <cell r="Q11" t="str">
            <v>2014-02-17 10:43:52</v>
          </cell>
          <cell r="R11" t="str">
            <v>2014-02-17 10:43:59</v>
          </cell>
          <cell r="S11" t="str">
            <v>2014-02-17 10:43:55</v>
          </cell>
          <cell r="T11" t="str">
            <v>2014-02-17 10:43:36</v>
          </cell>
          <cell r="U11" t="str">
            <v>2014-02-17 10:43:39</v>
          </cell>
          <cell r="V11" t="str">
            <v>2014-02-17 10:43:35</v>
          </cell>
          <cell r="W11" t="str">
            <v>2014-02-17 10:43:49</v>
          </cell>
          <cell r="X11" t="str">
            <v>2014-02-17 10:43:39</v>
          </cell>
          <cell r="Y11" t="str">
            <v>2014-02-17 10:43:37</v>
          </cell>
          <cell r="Z11" t="str">
            <v>2014-02-17 10:43:52</v>
          </cell>
          <cell r="AA11" t="str">
            <v>2014-02-17 10:43:40</v>
          </cell>
          <cell r="AB11" t="str">
            <v>2014-02-17 10:43:43</v>
          </cell>
          <cell r="AC11" t="str">
            <v>2014-02-17 10:43:35</v>
          </cell>
          <cell r="AD11" t="str">
            <v>2014-02-17 10:43:40</v>
          </cell>
          <cell r="AE11" t="str">
            <v>2014-02-17 10:43:47</v>
          </cell>
          <cell r="AF11" t="str">
            <v>2014-02-17 10:43:37</v>
          </cell>
          <cell r="AG11" t="str">
            <v>2014-02-17 10:43:41</v>
          </cell>
          <cell r="AH11" t="str">
            <v>2014-02-17 10:43:47</v>
          </cell>
          <cell r="AI11" t="str">
            <v>2014-02-17 10:43:38</v>
          </cell>
          <cell r="AJ11" t="str">
            <v>2014-02-17 10:43:42</v>
          </cell>
          <cell r="AK11" t="str">
            <v>2014-02-17 10:43:39</v>
          </cell>
          <cell r="AL11" t="str">
            <v>2014-02-17 10:43:38</v>
          </cell>
          <cell r="AM11" t="str">
            <v>2014-02-17 10:43:42</v>
          </cell>
          <cell r="AN11" t="str">
            <v>2014-02-17 10:43:41</v>
          </cell>
          <cell r="AO11" t="str">
            <v>2014-02-17 10:43:39</v>
          </cell>
          <cell r="AP11" t="str">
            <v>2014-02-17 10:43:40</v>
          </cell>
          <cell r="AQ11" t="str">
            <v>2014-02-17 10:43:44</v>
          </cell>
          <cell r="AR11" t="str">
            <v>2014-02-17 10:43:59</v>
          </cell>
          <cell r="AS11" t="str">
            <v>2014-02-17 10:43:41</v>
          </cell>
          <cell r="AT11" t="str">
            <v>2014-02-17 10:43:46</v>
          </cell>
          <cell r="AU11" t="str">
            <v>2014-02-17 10:43:37</v>
          </cell>
          <cell r="AV11" t="str">
            <v>2014-02-17 10:43:42</v>
          </cell>
          <cell r="AW11" t="str">
            <v>2014-02-17 10:43:47</v>
          </cell>
          <cell r="AX11" t="str">
            <v>2014-02-17 10:43:38</v>
          </cell>
          <cell r="AY11" t="str">
            <v>2014-02-17 10:53:58</v>
          </cell>
          <cell r="AZ11" t="str">
            <v>2014-02-17 10:43:55</v>
          </cell>
          <cell r="BA11" t="str">
            <v>2014-02-17 10:53:53</v>
          </cell>
          <cell r="BB11" t="str">
            <v>2014-02-17 10:44:00</v>
          </cell>
          <cell r="BC11" t="str">
            <v>2014-02-17 10:44:00</v>
          </cell>
          <cell r="BD11" t="str">
            <v>2014-02-17 10:44:01</v>
          </cell>
          <cell r="BE11" t="str">
            <v>2014-02-17 10:43:56</v>
          </cell>
          <cell r="BF11" t="str">
            <v>2014-02-17 10:53:58</v>
          </cell>
          <cell r="BG11" t="str">
            <v>2014-02-17 10:53:57</v>
          </cell>
          <cell r="BH11" t="str">
            <v>2014-02-17 10:53:52</v>
          </cell>
        </row>
        <row r="14">
          <cell r="A14" t="str">
            <v>Change in Defined Benefit Obligation</v>
          </cell>
        </row>
        <row r="15">
          <cell r="A15" t="str">
            <v>1.</v>
          </cell>
          <cell r="B15" t="str">
            <v>Defined benefit obligation at beginning of year</v>
          </cell>
        </row>
        <row r="16">
          <cell r="A16" t="str">
            <v>2.</v>
          </cell>
          <cell r="B16" t="str">
            <v>Net current service cost</v>
          </cell>
        </row>
        <row r="17">
          <cell r="A17" t="str">
            <v>3.</v>
          </cell>
          <cell r="B17" t="str">
            <v>Interest cost on DBO</v>
          </cell>
        </row>
        <row r="18">
          <cell r="A18" t="str">
            <v>4.</v>
          </cell>
          <cell r="B18" t="str">
            <v>Actual plan participants' contributions</v>
          </cell>
        </row>
        <row r="19">
          <cell r="A19" t="str">
            <v>5.</v>
          </cell>
          <cell r="B19" t="str">
            <v>Past service cost</v>
          </cell>
        </row>
        <row r="20">
          <cell r="A20" t="str">
            <v>6.</v>
          </cell>
          <cell r="B20" t="str">
            <v>Settlements</v>
          </cell>
        </row>
        <row r="21">
          <cell r="A21" t="str">
            <v>7.</v>
          </cell>
          <cell r="B21" t="str">
            <v>Termination benefits</v>
          </cell>
        </row>
        <row r="22">
          <cell r="A22" t="str">
            <v>8.</v>
          </cell>
          <cell r="B22" t="str">
            <v>Net increase (decrease) in DBO from acquisitions/disposals</v>
          </cell>
        </row>
        <row r="23">
          <cell r="A23" t="str">
            <v>9.</v>
          </cell>
          <cell r="B23" t="str">
            <v>Actual net benefits paid from plan</v>
          </cell>
        </row>
        <row r="24">
          <cell r="A24" t="str">
            <v>10.</v>
          </cell>
          <cell r="B24" t="str">
            <v>Actual net benefits paid directly by employer</v>
          </cell>
        </row>
        <row r="25">
          <cell r="A25" t="str">
            <v>11.</v>
          </cell>
          <cell r="B25" t="str">
            <v>Actual expenses paid</v>
          </cell>
        </row>
        <row r="26">
          <cell r="A26" t="str">
            <v>12.</v>
          </cell>
          <cell r="B26" t="str">
            <v>(Gains) losses due to changes in demographic assumptions</v>
          </cell>
        </row>
        <row r="27">
          <cell r="A27" t="str">
            <v>13.</v>
          </cell>
          <cell r="B27" t="str">
            <v>(Gains) losses due to changes in financial assumptions</v>
          </cell>
        </row>
        <row r="28">
          <cell r="A28" t="str">
            <v>14.</v>
          </cell>
          <cell r="B28" t="str">
            <v>Experience (gains) losses</v>
          </cell>
        </row>
        <row r="29">
          <cell r="A29" t="str">
            <v>15.</v>
          </cell>
          <cell r="B29" t="str">
            <v>Exchange rate (gain) loss</v>
          </cell>
        </row>
        <row r="30">
          <cell r="A30" t="str">
            <v>16.</v>
          </cell>
          <cell r="B30" t="str">
            <v>Defined benefit obligation at end of year</v>
          </cell>
        </row>
      </sheetData>
      <sheetData sheetId="1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en"/>
      <sheetName val="Details"/>
    </sheetNames>
    <sheetDataSet>
      <sheetData sheetId="0"/>
      <sheetData sheetId="1">
        <row r="1">
          <cell r="B1" t="str">
            <v>Konto</v>
          </cell>
          <cell r="C1" t="str">
            <v>Konto bezeichnung</v>
          </cell>
          <cell r="D1" t="str">
            <v>BW KEY</v>
          </cell>
          <cell r="E1" t="str">
            <v>Material nummer</v>
          </cell>
          <cell r="F1" t="str">
            <v>BW ART</v>
          </cell>
          <cell r="G1" t="str">
            <v>MatKurztext</v>
          </cell>
          <cell r="H1" t="str">
            <v>Profit center</v>
          </cell>
          <cell r="I1" t="str">
            <v>SGE</v>
          </cell>
          <cell r="J1" t="str">
            <v>Bestands menge</v>
          </cell>
          <cell r="K1" t="str">
            <v>MEI</v>
          </cell>
          <cell r="L1" t="str">
            <v>Bestands wert</v>
          </cell>
          <cell r="M1" t="str">
            <v>Waeh rung</v>
          </cell>
          <cell r="N1" t="str">
            <v>NVW NWE nach MP</v>
          </cell>
          <cell r="O1" t="str">
            <v>Inv Kal Wert wie Best wert</v>
          </cell>
          <cell r="P1" t="str">
            <v>Inventur kalkulations wert</v>
          </cell>
          <cell r="Q1" t="str">
            <v>Bilanzwert</v>
          </cell>
          <cell r="R1" t="str">
            <v>Differenz Best Bil</v>
          </cell>
          <cell r="S1" t="str">
            <v>Anpassung HR3</v>
          </cell>
          <cell r="T1" t="str">
            <v>Anpassung HR1</v>
          </cell>
        </row>
        <row r="2">
          <cell r="B2">
            <v>1120000</v>
          </cell>
          <cell r="C2" t="str">
            <v>Fertige Erz</v>
          </cell>
          <cell r="D2" t="str">
            <v>BU04</v>
          </cell>
          <cell r="E2" t="str">
            <v>56578068</v>
          </cell>
          <cell r="G2" t="str">
            <v>BUNA EP T 6465 CL VP</v>
          </cell>
          <cell r="H2" t="str">
            <v>RB00000030</v>
          </cell>
          <cell r="I2" t="str">
            <v>2208</v>
          </cell>
          <cell r="J2">
            <v>750</v>
          </cell>
          <cell r="K2" t="str">
            <v>KG</v>
          </cell>
          <cell r="L2">
            <v>1261.8</v>
          </cell>
          <cell r="M2" t="str">
            <v>EUR</v>
          </cell>
          <cell r="N2">
            <v>973.37</v>
          </cell>
          <cell r="P2">
            <v>973.37</v>
          </cell>
          <cell r="Q2">
            <v>973.37</v>
          </cell>
          <cell r="R2">
            <v>288.43</v>
          </cell>
          <cell r="S2">
            <v>288.43</v>
          </cell>
          <cell r="T2">
            <v>0</v>
          </cell>
        </row>
        <row r="3">
          <cell r="B3">
            <v>1120000</v>
          </cell>
          <cell r="C3" t="str">
            <v>Fertige Erz</v>
          </cell>
          <cell r="D3" t="str">
            <v>BU04</v>
          </cell>
          <cell r="E3" t="str">
            <v>56578041</v>
          </cell>
          <cell r="G3" t="str">
            <v>BUNA EP T 4469 CL VP</v>
          </cell>
          <cell r="H3" t="str">
            <v>RB00000030</v>
          </cell>
          <cell r="I3" t="str">
            <v>2208</v>
          </cell>
          <cell r="J3">
            <v>750</v>
          </cell>
          <cell r="K3" t="str">
            <v>KG</v>
          </cell>
          <cell r="L3">
            <v>1227.68</v>
          </cell>
          <cell r="M3" t="str">
            <v>EUR</v>
          </cell>
          <cell r="N3">
            <v>1276.33</v>
          </cell>
          <cell r="P3">
            <v>1276.33</v>
          </cell>
          <cell r="Q3">
            <v>1276.33</v>
          </cell>
          <cell r="R3">
            <v>-48.65</v>
          </cell>
          <cell r="S3">
            <v>-48.65</v>
          </cell>
          <cell r="T3">
            <v>0</v>
          </cell>
        </row>
        <row r="4">
          <cell r="B4">
            <v>1120000</v>
          </cell>
          <cell r="C4" t="str">
            <v>Fertige Erz</v>
          </cell>
          <cell r="D4" t="str">
            <v>BU04</v>
          </cell>
          <cell r="E4" t="str">
            <v>56568909</v>
          </cell>
          <cell r="G4" t="str">
            <v>BUNA EP T 4969 CL VP</v>
          </cell>
          <cell r="H4" t="str">
            <v>RB00000030</v>
          </cell>
          <cell r="I4" t="str">
            <v>2208</v>
          </cell>
          <cell r="J4">
            <v>254</v>
          </cell>
          <cell r="K4" t="str">
            <v>KG</v>
          </cell>
          <cell r="L4">
            <v>418.69</v>
          </cell>
          <cell r="M4" t="str">
            <v>EUR</v>
          </cell>
          <cell r="N4">
            <v>404.12</v>
          </cell>
          <cell r="P4">
            <v>404.12</v>
          </cell>
          <cell r="Q4">
            <v>404.12</v>
          </cell>
          <cell r="R4">
            <v>14.57</v>
          </cell>
          <cell r="S4">
            <v>14.57</v>
          </cell>
          <cell r="T4">
            <v>0</v>
          </cell>
        </row>
        <row r="5">
          <cell r="B5">
            <v>1120000</v>
          </cell>
          <cell r="C5" t="str">
            <v>Fertige Erz</v>
          </cell>
          <cell r="D5" t="str">
            <v>BU04</v>
          </cell>
          <cell r="E5" t="str">
            <v>56568895</v>
          </cell>
          <cell r="G5" t="str">
            <v>BUNA EP T 6861 CL VP</v>
          </cell>
          <cell r="H5" t="str">
            <v>RB00000030</v>
          </cell>
          <cell r="I5" t="str">
            <v>2208</v>
          </cell>
          <cell r="J5">
            <v>700</v>
          </cell>
          <cell r="K5" t="str">
            <v>KG</v>
          </cell>
          <cell r="L5">
            <v>1357.56</v>
          </cell>
          <cell r="M5" t="str">
            <v>EUR</v>
          </cell>
          <cell r="N5">
            <v>1357.56</v>
          </cell>
          <cell r="P5">
            <v>1357.56</v>
          </cell>
          <cell r="Q5">
            <v>1357.56</v>
          </cell>
          <cell r="R5">
            <v>0</v>
          </cell>
          <cell r="S5">
            <v>0</v>
          </cell>
          <cell r="T5">
            <v>0</v>
          </cell>
        </row>
        <row r="6">
          <cell r="B6">
            <v>1120000</v>
          </cell>
          <cell r="C6" t="str">
            <v>Fertige Erz</v>
          </cell>
          <cell r="D6" t="str">
            <v>BUMA</v>
          </cell>
          <cell r="E6" t="str">
            <v>56563982</v>
          </cell>
          <cell r="G6" t="str">
            <v>BUNA EP G 2470P SOPO</v>
          </cell>
          <cell r="H6" t="str">
            <v>RB00000030</v>
          </cell>
          <cell r="I6" t="str">
            <v>2208</v>
          </cell>
          <cell r="J6">
            <v>908</v>
          </cell>
          <cell r="K6" t="str">
            <v>KG</v>
          </cell>
          <cell r="L6">
            <v>1502.61</v>
          </cell>
          <cell r="M6" t="str">
            <v>EUR</v>
          </cell>
          <cell r="N6">
            <v>1502.61</v>
          </cell>
          <cell r="P6">
            <v>1502.61</v>
          </cell>
          <cell r="Q6">
            <v>1502.61</v>
          </cell>
          <cell r="R6">
            <v>0</v>
          </cell>
          <cell r="S6">
            <v>0</v>
          </cell>
          <cell r="T6">
            <v>0</v>
          </cell>
        </row>
        <row r="7">
          <cell r="B7">
            <v>1120000</v>
          </cell>
          <cell r="C7" t="str">
            <v>Fertige Erz</v>
          </cell>
          <cell r="D7" t="str">
            <v>BUMA</v>
          </cell>
          <cell r="E7" t="str">
            <v>56563877</v>
          </cell>
          <cell r="G7" t="str">
            <v>BUNA EP G 6470 P</v>
          </cell>
          <cell r="H7" t="str">
            <v>RB00000030</v>
          </cell>
          <cell r="I7" t="str">
            <v>2208</v>
          </cell>
          <cell r="J7">
            <v>22265</v>
          </cell>
          <cell r="K7" t="str">
            <v>KG</v>
          </cell>
          <cell r="L7">
            <v>28195.72</v>
          </cell>
          <cell r="M7" t="str">
            <v>EUR</v>
          </cell>
          <cell r="N7">
            <v>40907.199999999997</v>
          </cell>
          <cell r="P7">
            <v>40907.199999999997</v>
          </cell>
          <cell r="Q7">
            <v>40907.199999999997</v>
          </cell>
          <cell r="R7">
            <v>-12711.48</v>
          </cell>
          <cell r="S7">
            <v>-12711.48</v>
          </cell>
          <cell r="T7">
            <v>0</v>
          </cell>
        </row>
        <row r="8">
          <cell r="B8">
            <v>1120000</v>
          </cell>
          <cell r="C8" t="str">
            <v>Fertige Erz</v>
          </cell>
          <cell r="D8" t="str">
            <v>BUMA</v>
          </cell>
          <cell r="E8" t="str">
            <v>56563834</v>
          </cell>
          <cell r="G8" t="str">
            <v>BUNA EP G 2470 P</v>
          </cell>
          <cell r="H8" t="str">
            <v>RB00000030</v>
          </cell>
          <cell r="I8" t="str">
            <v>2208</v>
          </cell>
          <cell r="J8">
            <v>16507</v>
          </cell>
          <cell r="K8" t="str">
            <v>KG</v>
          </cell>
          <cell r="L8">
            <v>14775.73</v>
          </cell>
          <cell r="M8" t="str">
            <v>EUR</v>
          </cell>
          <cell r="N8">
            <v>30349.51</v>
          </cell>
          <cell r="P8">
            <v>30349.51</v>
          </cell>
          <cell r="Q8">
            <v>30349.51</v>
          </cell>
          <cell r="R8">
            <v>-15573.78</v>
          </cell>
          <cell r="S8">
            <v>-15573.78</v>
          </cell>
          <cell r="T8">
            <v>0</v>
          </cell>
        </row>
        <row r="9">
          <cell r="B9">
            <v>1120000</v>
          </cell>
          <cell r="C9" t="str">
            <v>Fertige Erz</v>
          </cell>
          <cell r="D9" t="str">
            <v>BUMA</v>
          </cell>
          <cell r="E9" t="str">
            <v>56529954</v>
          </cell>
          <cell r="G9" t="str">
            <v>BUNA EP G 6850 F</v>
          </cell>
          <cell r="H9" t="str">
            <v>RB00000030</v>
          </cell>
          <cell r="I9" t="str">
            <v>2208</v>
          </cell>
          <cell r="J9">
            <v>92521</v>
          </cell>
          <cell r="K9" t="str">
            <v>KG</v>
          </cell>
          <cell r="L9">
            <v>148968.71</v>
          </cell>
          <cell r="M9" t="str">
            <v>EUR</v>
          </cell>
          <cell r="N9">
            <v>176853.71</v>
          </cell>
          <cell r="P9">
            <v>168744.43</v>
          </cell>
          <cell r="Q9">
            <v>168744.43</v>
          </cell>
          <cell r="R9">
            <v>-19775.72</v>
          </cell>
          <cell r="S9">
            <v>-19775.72</v>
          </cell>
          <cell r="T9">
            <v>0</v>
          </cell>
        </row>
        <row r="10">
          <cell r="B10">
            <v>1120000</v>
          </cell>
          <cell r="C10" t="str">
            <v>Fertige Erz</v>
          </cell>
          <cell r="D10" t="str">
            <v>BUMA</v>
          </cell>
          <cell r="E10" t="str">
            <v>56475757</v>
          </cell>
          <cell r="G10" t="str">
            <v>BUNA EP G 2170 VP</v>
          </cell>
          <cell r="H10" t="str">
            <v>RB00000030</v>
          </cell>
          <cell r="I10" t="str">
            <v>2208</v>
          </cell>
          <cell r="J10">
            <v>140890</v>
          </cell>
          <cell r="K10" t="str">
            <v>KG</v>
          </cell>
          <cell r="L10">
            <v>228838.2</v>
          </cell>
          <cell r="M10" t="str">
            <v>EUR</v>
          </cell>
          <cell r="N10">
            <v>83103.97</v>
          </cell>
          <cell r="P10">
            <v>252631.13</v>
          </cell>
          <cell r="Q10">
            <v>83103.97</v>
          </cell>
          <cell r="R10">
            <v>145734.23000000001</v>
          </cell>
          <cell r="S10">
            <v>-23792.93</v>
          </cell>
          <cell r="T10">
            <v>169527.16</v>
          </cell>
        </row>
        <row r="11">
          <cell r="B11">
            <v>1120000</v>
          </cell>
          <cell r="C11" t="str">
            <v>Fertige Erz</v>
          </cell>
          <cell r="D11" t="str">
            <v>BU04</v>
          </cell>
          <cell r="E11" t="str">
            <v>56472332</v>
          </cell>
          <cell r="G11" t="str">
            <v>BUNA EP T 6060 VP</v>
          </cell>
          <cell r="H11" t="str">
            <v>RB00000030</v>
          </cell>
          <cell r="I11" t="str">
            <v>2208</v>
          </cell>
          <cell r="J11">
            <v>630</v>
          </cell>
          <cell r="K11" t="str">
            <v>KG</v>
          </cell>
          <cell r="L11">
            <v>1092.67</v>
          </cell>
          <cell r="M11" t="str">
            <v>EUR</v>
          </cell>
          <cell r="N11">
            <v>609.04</v>
          </cell>
          <cell r="P11">
            <v>1092.67</v>
          </cell>
          <cell r="Q11">
            <v>609.04</v>
          </cell>
          <cell r="R11">
            <v>483.63</v>
          </cell>
          <cell r="S11">
            <v>0</v>
          </cell>
          <cell r="T11">
            <v>483.63</v>
          </cell>
        </row>
        <row r="12">
          <cell r="B12">
            <v>1120000</v>
          </cell>
          <cell r="C12" t="str">
            <v>Fertige Erz</v>
          </cell>
          <cell r="D12" t="str">
            <v>BUMA</v>
          </cell>
          <cell r="E12" t="str">
            <v>56429119</v>
          </cell>
          <cell r="G12" t="str">
            <v>BUNA EP G 6850 O.CA.</v>
          </cell>
          <cell r="H12" t="str">
            <v>RB00000030</v>
          </cell>
          <cell r="I12" t="str">
            <v>2208</v>
          </cell>
          <cell r="J12">
            <v>39345</v>
          </cell>
          <cell r="K12" t="str">
            <v>KG</v>
          </cell>
          <cell r="L12">
            <v>65858.62</v>
          </cell>
          <cell r="M12" t="str">
            <v>EUR</v>
          </cell>
          <cell r="N12">
            <v>82177.78</v>
          </cell>
          <cell r="P12">
            <v>71643.63</v>
          </cell>
          <cell r="Q12">
            <v>71643.63</v>
          </cell>
          <cell r="R12">
            <v>-5785.01</v>
          </cell>
          <cell r="S12">
            <v>-5785.01</v>
          </cell>
          <cell r="T12">
            <v>0</v>
          </cell>
        </row>
        <row r="13">
          <cell r="B13">
            <v>1120000</v>
          </cell>
          <cell r="C13" t="str">
            <v>Fertige Erz</v>
          </cell>
          <cell r="D13" t="str">
            <v>BUMA</v>
          </cell>
          <cell r="E13" t="str">
            <v>56429100</v>
          </cell>
          <cell r="G13" t="str">
            <v>BUNA EP G 6470 O.CA.</v>
          </cell>
          <cell r="H13" t="str">
            <v>RB00000030</v>
          </cell>
          <cell r="I13" t="str">
            <v>2208</v>
          </cell>
          <cell r="J13">
            <v>199346</v>
          </cell>
          <cell r="K13" t="str">
            <v>KG</v>
          </cell>
          <cell r="L13">
            <v>334099.11</v>
          </cell>
          <cell r="M13" t="str">
            <v>EUR</v>
          </cell>
          <cell r="N13">
            <v>415346.16</v>
          </cell>
          <cell r="P13">
            <v>368112.92</v>
          </cell>
          <cell r="Q13">
            <v>368112.92</v>
          </cell>
          <cell r="R13">
            <v>-34013.81</v>
          </cell>
          <cell r="S13">
            <v>-34013.81</v>
          </cell>
          <cell r="T13">
            <v>0</v>
          </cell>
        </row>
        <row r="14">
          <cell r="B14">
            <v>1120000</v>
          </cell>
          <cell r="C14" t="str">
            <v>Fertige Erz</v>
          </cell>
          <cell r="D14" t="str">
            <v>BUMA</v>
          </cell>
          <cell r="E14" t="str">
            <v>56429089</v>
          </cell>
          <cell r="G14" t="str">
            <v>BUNA EP G 5455 O.CA.</v>
          </cell>
          <cell r="H14" t="str">
            <v>RB00000030</v>
          </cell>
          <cell r="I14" t="str">
            <v>2208</v>
          </cell>
          <cell r="J14">
            <v>5268</v>
          </cell>
          <cell r="K14" t="str">
            <v>KG</v>
          </cell>
          <cell r="L14">
            <v>8856.7000000000007</v>
          </cell>
          <cell r="M14" t="str">
            <v>EUR</v>
          </cell>
          <cell r="N14">
            <v>11431.71</v>
          </cell>
          <cell r="P14">
            <v>9290.36</v>
          </cell>
          <cell r="Q14">
            <v>9290.36</v>
          </cell>
          <cell r="R14">
            <v>-433.66</v>
          </cell>
          <cell r="S14">
            <v>-433.66</v>
          </cell>
          <cell r="T14">
            <v>0</v>
          </cell>
        </row>
        <row r="15">
          <cell r="B15">
            <v>1120000</v>
          </cell>
          <cell r="C15" t="str">
            <v>Fertige Erz</v>
          </cell>
          <cell r="D15" t="str">
            <v>BUMA</v>
          </cell>
          <cell r="E15" t="str">
            <v>56429070</v>
          </cell>
          <cell r="G15" t="str">
            <v>BUNA EP G 5450F O.CA</v>
          </cell>
          <cell r="H15" t="str">
            <v>RB00000030</v>
          </cell>
          <cell r="I15" t="str">
            <v>2208</v>
          </cell>
          <cell r="J15">
            <v>39384</v>
          </cell>
          <cell r="K15" t="str">
            <v>KG</v>
          </cell>
          <cell r="L15">
            <v>63554.51</v>
          </cell>
          <cell r="M15" t="str">
            <v>EUR</v>
          </cell>
          <cell r="N15">
            <v>85487.38</v>
          </cell>
          <cell r="P15">
            <v>69265.429999999993</v>
          </cell>
          <cell r="Q15">
            <v>69265.429999999993</v>
          </cell>
          <cell r="R15">
            <v>-5710.92</v>
          </cell>
          <cell r="S15">
            <v>-5710.92</v>
          </cell>
          <cell r="T15">
            <v>0</v>
          </cell>
        </row>
        <row r="16">
          <cell r="B16">
            <v>1120000</v>
          </cell>
          <cell r="C16" t="str">
            <v>Fertige Erz</v>
          </cell>
          <cell r="D16" t="str">
            <v>BUMA</v>
          </cell>
          <cell r="E16" t="str">
            <v>56429062</v>
          </cell>
          <cell r="G16" t="str">
            <v>BUNA EP G 5450 O.CA.</v>
          </cell>
          <cell r="H16" t="str">
            <v>RB00000030</v>
          </cell>
          <cell r="I16" t="str">
            <v>2208</v>
          </cell>
          <cell r="J16">
            <v>13079</v>
          </cell>
          <cell r="K16" t="str">
            <v>KG</v>
          </cell>
          <cell r="L16">
            <v>21020.45</v>
          </cell>
          <cell r="M16" t="str">
            <v>EUR</v>
          </cell>
          <cell r="N16">
            <v>28028.01</v>
          </cell>
          <cell r="P16">
            <v>22921.040000000001</v>
          </cell>
          <cell r="Q16">
            <v>22921.040000000001</v>
          </cell>
          <cell r="R16">
            <v>-1900.59</v>
          </cell>
          <cell r="S16">
            <v>-1900.59</v>
          </cell>
          <cell r="T16">
            <v>0</v>
          </cell>
        </row>
        <row r="17">
          <cell r="B17">
            <v>1120000</v>
          </cell>
          <cell r="C17" t="str">
            <v>Fertige Erz</v>
          </cell>
          <cell r="D17" t="str">
            <v>BUMA</v>
          </cell>
          <cell r="E17" t="str">
            <v>56429046</v>
          </cell>
          <cell r="G17" t="str">
            <v>BUNA EP G 3850 O.CA.</v>
          </cell>
          <cell r="H17" t="str">
            <v>RB00000030</v>
          </cell>
          <cell r="I17" t="str">
            <v>2208</v>
          </cell>
          <cell r="J17">
            <v>143440</v>
          </cell>
          <cell r="K17" t="str">
            <v>KG</v>
          </cell>
          <cell r="L17">
            <v>246130.7</v>
          </cell>
          <cell r="M17" t="str">
            <v>EUR</v>
          </cell>
          <cell r="N17">
            <v>330512.3</v>
          </cell>
          <cell r="P17">
            <v>266728.83</v>
          </cell>
          <cell r="Q17">
            <v>266728.83</v>
          </cell>
          <cell r="R17">
            <v>-20598.13</v>
          </cell>
          <cell r="S17">
            <v>-20598.13</v>
          </cell>
          <cell r="T17">
            <v>0</v>
          </cell>
        </row>
        <row r="18">
          <cell r="B18">
            <v>1120000</v>
          </cell>
          <cell r="C18" t="str">
            <v>Fertige Erz</v>
          </cell>
          <cell r="D18" t="str">
            <v>BUMA</v>
          </cell>
          <cell r="E18" t="str">
            <v>56429011</v>
          </cell>
          <cell r="G18" t="str">
            <v>BUNA EP G 3440F O.CA</v>
          </cell>
          <cell r="H18" t="str">
            <v>RB00000030</v>
          </cell>
          <cell r="I18" t="str">
            <v>2208</v>
          </cell>
          <cell r="J18">
            <v>51764</v>
          </cell>
          <cell r="K18" t="str">
            <v>KG</v>
          </cell>
          <cell r="L18">
            <v>84930.02</v>
          </cell>
          <cell r="M18" t="str">
            <v>EUR</v>
          </cell>
          <cell r="N18">
            <v>122352.03</v>
          </cell>
          <cell r="P18">
            <v>92298.68</v>
          </cell>
          <cell r="Q18">
            <v>92298.68</v>
          </cell>
          <cell r="R18">
            <v>-7368.66</v>
          </cell>
          <cell r="S18">
            <v>-7368.66</v>
          </cell>
          <cell r="T18">
            <v>0</v>
          </cell>
        </row>
        <row r="19">
          <cell r="B19">
            <v>1120000</v>
          </cell>
          <cell r="C19" t="str">
            <v>Fertige Erz</v>
          </cell>
          <cell r="D19" t="str">
            <v>BUMA</v>
          </cell>
          <cell r="E19" t="str">
            <v>56429003</v>
          </cell>
          <cell r="G19" t="str">
            <v>BUNA EP G 3440 O.CA.</v>
          </cell>
          <cell r="H19" t="str">
            <v>RB00000030</v>
          </cell>
          <cell r="I19" t="str">
            <v>2208</v>
          </cell>
          <cell r="J19">
            <v>75299</v>
          </cell>
          <cell r="K19" t="str">
            <v>KG</v>
          </cell>
          <cell r="L19">
            <v>122409.82</v>
          </cell>
          <cell r="M19" t="str">
            <v>EUR</v>
          </cell>
          <cell r="N19">
            <v>166018.85999999999</v>
          </cell>
          <cell r="P19">
            <v>132794.29999999999</v>
          </cell>
          <cell r="Q19">
            <v>132794.29999999999</v>
          </cell>
          <cell r="R19">
            <v>-10384.48</v>
          </cell>
          <cell r="S19">
            <v>-10384.48</v>
          </cell>
          <cell r="T19">
            <v>0</v>
          </cell>
        </row>
        <row r="20">
          <cell r="B20">
            <v>1120000</v>
          </cell>
          <cell r="C20" t="str">
            <v>Fertige Erz</v>
          </cell>
          <cell r="D20" t="str">
            <v>BUMA</v>
          </cell>
          <cell r="E20" t="str">
            <v>56428996</v>
          </cell>
          <cell r="G20" t="str">
            <v>BUNA EP G 2470 O.CA.</v>
          </cell>
          <cell r="H20" t="str">
            <v>RB00000030</v>
          </cell>
          <cell r="I20" t="str">
            <v>2208</v>
          </cell>
          <cell r="J20">
            <v>21047</v>
          </cell>
          <cell r="K20" t="str">
            <v>KG</v>
          </cell>
          <cell r="L20">
            <v>33410.89</v>
          </cell>
          <cell r="M20" t="str">
            <v>EUR</v>
          </cell>
          <cell r="N20">
            <v>47890.95</v>
          </cell>
          <cell r="P20">
            <v>38252.9</v>
          </cell>
          <cell r="Q20">
            <v>38252.9</v>
          </cell>
          <cell r="R20">
            <v>-4842.01</v>
          </cell>
          <cell r="S20">
            <v>-4842.01</v>
          </cell>
          <cell r="T20">
            <v>0</v>
          </cell>
        </row>
        <row r="21">
          <cell r="B21">
            <v>1120000</v>
          </cell>
          <cell r="C21" t="str">
            <v>Fertige Erz</v>
          </cell>
          <cell r="D21" t="str">
            <v>BUMA</v>
          </cell>
          <cell r="E21" t="str">
            <v>56270004</v>
          </cell>
          <cell r="G21" t="str">
            <v>BUNA EP G 8850</v>
          </cell>
          <cell r="H21" t="str">
            <v>RB00000030</v>
          </cell>
          <cell r="I21" t="str">
            <v>2208</v>
          </cell>
          <cell r="J21">
            <v>129363</v>
          </cell>
          <cell r="K21" t="str">
            <v>KG</v>
          </cell>
          <cell r="L21">
            <v>230260.6</v>
          </cell>
          <cell r="M21" t="str">
            <v>EUR</v>
          </cell>
          <cell r="N21">
            <v>224605.73</v>
          </cell>
          <cell r="P21">
            <v>249291.17</v>
          </cell>
          <cell r="Q21">
            <v>224605.73</v>
          </cell>
          <cell r="R21">
            <v>5654.87</v>
          </cell>
          <cell r="S21">
            <v>-19030.57</v>
          </cell>
          <cell r="T21">
            <v>24685.439999999999</v>
          </cell>
        </row>
        <row r="22">
          <cell r="B22">
            <v>1120000</v>
          </cell>
          <cell r="C22" t="str">
            <v>Fertige Erz</v>
          </cell>
          <cell r="D22" t="str">
            <v>BUMA</v>
          </cell>
          <cell r="E22" t="str">
            <v>56269987</v>
          </cell>
          <cell r="G22" t="str">
            <v>BUNA EP G 8450</v>
          </cell>
          <cell r="H22" t="str">
            <v>RB00000030</v>
          </cell>
          <cell r="I22" t="str">
            <v>2208</v>
          </cell>
          <cell r="J22">
            <v>205320</v>
          </cell>
          <cell r="K22" t="str">
            <v>KG</v>
          </cell>
          <cell r="L22">
            <v>333589.15000000002</v>
          </cell>
          <cell r="M22" t="str">
            <v>EUR</v>
          </cell>
          <cell r="N22">
            <v>402364.99</v>
          </cell>
          <cell r="P22">
            <v>363423.59</v>
          </cell>
          <cell r="Q22">
            <v>363423.59</v>
          </cell>
          <cell r="R22">
            <v>-29834.44</v>
          </cell>
          <cell r="S22">
            <v>-29834.44</v>
          </cell>
          <cell r="T22">
            <v>0</v>
          </cell>
        </row>
        <row r="23">
          <cell r="B23">
            <v>1120000</v>
          </cell>
          <cell r="C23" t="str">
            <v>Fertige Erz</v>
          </cell>
          <cell r="D23" t="str">
            <v>BUMA</v>
          </cell>
          <cell r="E23" t="str">
            <v>56269979</v>
          </cell>
          <cell r="G23" t="str">
            <v>BUNA EP G 6850</v>
          </cell>
          <cell r="H23" t="str">
            <v>RB00000030</v>
          </cell>
          <cell r="I23" t="str">
            <v>2208</v>
          </cell>
          <cell r="J23">
            <v>167978</v>
          </cell>
          <cell r="K23" t="str">
            <v>KG</v>
          </cell>
          <cell r="L23">
            <v>281366.84999999998</v>
          </cell>
          <cell r="M23" t="str">
            <v>EUR</v>
          </cell>
          <cell r="N23">
            <v>319077.07</v>
          </cell>
          <cell r="P23">
            <v>308170.42</v>
          </cell>
          <cell r="Q23">
            <v>308170.42</v>
          </cell>
          <cell r="R23">
            <v>-26803.57</v>
          </cell>
          <cell r="S23">
            <v>-26803.57</v>
          </cell>
          <cell r="T23">
            <v>0</v>
          </cell>
        </row>
        <row r="24">
          <cell r="B24">
            <v>1130000</v>
          </cell>
          <cell r="C24" t="str">
            <v>Unfert Erz</v>
          </cell>
          <cell r="D24" t="str">
            <v>BUMA</v>
          </cell>
          <cell r="E24" t="str">
            <v>04449800</v>
          </cell>
          <cell r="G24" t="str">
            <v>KOHLENWASSERSTOFF GE</v>
          </cell>
          <cell r="H24" t="str">
            <v>RB00000030</v>
          </cell>
          <cell r="I24" t="str">
            <v>2208</v>
          </cell>
          <cell r="J24">
            <v>10234</v>
          </cell>
          <cell r="K24" t="str">
            <v>KG</v>
          </cell>
          <cell r="L24">
            <v>0</v>
          </cell>
          <cell r="M24" t="str">
            <v>EUR</v>
          </cell>
          <cell r="N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</row>
        <row r="25">
          <cell r="B25">
            <v>1120000</v>
          </cell>
          <cell r="C25" t="str">
            <v>Fertige Erz</v>
          </cell>
          <cell r="D25" t="str">
            <v>BU04</v>
          </cell>
          <cell r="E25" t="str">
            <v>03890604</v>
          </cell>
          <cell r="G25" t="str">
            <v>BUNA EP T 5459 CL</v>
          </cell>
          <cell r="H25" t="str">
            <v>RB00000030</v>
          </cell>
          <cell r="I25" t="str">
            <v>2208</v>
          </cell>
          <cell r="J25">
            <v>325</v>
          </cell>
          <cell r="K25" t="str">
            <v>KG</v>
          </cell>
          <cell r="L25">
            <v>525.57000000000005</v>
          </cell>
          <cell r="M25" t="str">
            <v>EUR</v>
          </cell>
          <cell r="N25">
            <v>525.57000000000005</v>
          </cell>
          <cell r="P25">
            <v>525.57000000000005</v>
          </cell>
          <cell r="Q25">
            <v>525.57000000000005</v>
          </cell>
          <cell r="R25">
            <v>0</v>
          </cell>
          <cell r="S25">
            <v>0</v>
          </cell>
          <cell r="T25">
            <v>0</v>
          </cell>
        </row>
        <row r="26">
          <cell r="B26">
            <v>1120000</v>
          </cell>
          <cell r="C26" t="str">
            <v>Fertige Erz</v>
          </cell>
          <cell r="D26" t="str">
            <v>BUMA</v>
          </cell>
          <cell r="E26" t="str">
            <v>03873548</v>
          </cell>
          <cell r="G26" t="str">
            <v>BUNA EP G 2470</v>
          </cell>
          <cell r="H26" t="str">
            <v>RB00000030</v>
          </cell>
          <cell r="I26" t="str">
            <v>2208</v>
          </cell>
          <cell r="J26">
            <v>95129</v>
          </cell>
          <cell r="K26" t="str">
            <v>KG</v>
          </cell>
          <cell r="L26">
            <v>157425.09</v>
          </cell>
          <cell r="M26" t="str">
            <v>EUR</v>
          </cell>
          <cell r="N26">
            <v>213767.42</v>
          </cell>
          <cell r="P26">
            <v>172896.86</v>
          </cell>
          <cell r="Q26">
            <v>172896.86</v>
          </cell>
          <cell r="R26">
            <v>-15471.77</v>
          </cell>
          <cell r="S26">
            <v>-15471.77</v>
          </cell>
          <cell r="T26">
            <v>0</v>
          </cell>
        </row>
        <row r="27">
          <cell r="B27">
            <v>1120000</v>
          </cell>
          <cell r="C27" t="str">
            <v>Fertige Erz</v>
          </cell>
          <cell r="D27" t="str">
            <v>BUMA</v>
          </cell>
          <cell r="E27" t="str">
            <v>03873521</v>
          </cell>
          <cell r="G27" t="str">
            <v>BUNA EP G 6470</v>
          </cell>
          <cell r="H27" t="str">
            <v>RB00000030</v>
          </cell>
          <cell r="I27" t="str">
            <v>2208</v>
          </cell>
          <cell r="J27">
            <v>64193</v>
          </cell>
          <cell r="K27" t="str">
            <v>KG</v>
          </cell>
          <cell r="L27">
            <v>107585.9</v>
          </cell>
          <cell r="M27" t="str">
            <v>EUR</v>
          </cell>
          <cell r="N27">
            <v>124949.68</v>
          </cell>
          <cell r="P27">
            <v>118538.99</v>
          </cell>
          <cell r="Q27">
            <v>118538.99</v>
          </cell>
          <cell r="R27">
            <v>-10953.09</v>
          </cell>
          <cell r="S27">
            <v>-10953.09</v>
          </cell>
          <cell r="T27">
            <v>0</v>
          </cell>
        </row>
        <row r="28">
          <cell r="B28">
            <v>1120000</v>
          </cell>
          <cell r="C28" t="str">
            <v>Fertige Erz</v>
          </cell>
          <cell r="D28" t="str">
            <v>BUMA</v>
          </cell>
          <cell r="E28" t="str">
            <v>03873505</v>
          </cell>
          <cell r="G28" t="str">
            <v>BUNA EP G 3963</v>
          </cell>
          <cell r="H28" t="str">
            <v>RB00000030</v>
          </cell>
          <cell r="I28" t="str">
            <v>2208</v>
          </cell>
          <cell r="J28">
            <v>39499</v>
          </cell>
          <cell r="K28" t="str">
            <v>KG</v>
          </cell>
          <cell r="L28">
            <v>63912.08</v>
          </cell>
          <cell r="M28" t="str">
            <v>EUR</v>
          </cell>
          <cell r="N28">
            <v>82425.72</v>
          </cell>
          <cell r="P28">
            <v>69770.13</v>
          </cell>
          <cell r="Q28">
            <v>69770.13</v>
          </cell>
          <cell r="R28">
            <v>-5858.05</v>
          </cell>
          <cell r="S28">
            <v>-5858.05</v>
          </cell>
          <cell r="T28">
            <v>0</v>
          </cell>
        </row>
        <row r="29">
          <cell r="B29">
            <v>1120000</v>
          </cell>
          <cell r="C29" t="str">
            <v>Fertige Erz</v>
          </cell>
          <cell r="D29" t="str">
            <v>BU04</v>
          </cell>
          <cell r="E29" t="str">
            <v>03818741</v>
          </cell>
          <cell r="G29" t="str">
            <v>BUNA EP T 6861</v>
          </cell>
          <cell r="H29" t="str">
            <v>RB00000030</v>
          </cell>
          <cell r="I29" t="str">
            <v>2208</v>
          </cell>
          <cell r="J29">
            <v>900</v>
          </cell>
          <cell r="K29" t="str">
            <v>KG</v>
          </cell>
          <cell r="L29">
            <v>1653.24</v>
          </cell>
          <cell r="M29" t="str">
            <v>EUR</v>
          </cell>
          <cell r="N29">
            <v>1653.24</v>
          </cell>
          <cell r="P29">
            <v>1653.24</v>
          </cell>
          <cell r="Q29">
            <v>1653.24</v>
          </cell>
          <cell r="R29">
            <v>0</v>
          </cell>
          <cell r="S29">
            <v>0</v>
          </cell>
          <cell r="T29">
            <v>0</v>
          </cell>
        </row>
        <row r="30">
          <cell r="B30">
            <v>1120000</v>
          </cell>
          <cell r="C30" t="str">
            <v>Fertige Erz</v>
          </cell>
          <cell r="D30" t="str">
            <v>BU04</v>
          </cell>
          <cell r="E30" t="str">
            <v>03685024</v>
          </cell>
          <cell r="G30" t="str">
            <v>BUNA EP G 2440</v>
          </cell>
          <cell r="H30" t="str">
            <v>RB00000030</v>
          </cell>
          <cell r="I30" t="str">
            <v>2208</v>
          </cell>
          <cell r="J30">
            <v>775</v>
          </cell>
          <cell r="K30" t="str">
            <v>KG</v>
          </cell>
          <cell r="L30">
            <v>1350.11</v>
          </cell>
          <cell r="M30" t="str">
            <v>EUR</v>
          </cell>
          <cell r="N30">
            <v>1271.8900000000001</v>
          </cell>
          <cell r="P30">
            <v>1430.85</v>
          </cell>
          <cell r="Q30">
            <v>1271.8900000000001</v>
          </cell>
          <cell r="R30">
            <v>78.22</v>
          </cell>
          <cell r="S30">
            <v>-80.739999999999995</v>
          </cell>
          <cell r="T30">
            <v>158.96</v>
          </cell>
        </row>
        <row r="31">
          <cell r="B31">
            <v>1120000</v>
          </cell>
          <cell r="C31" t="str">
            <v>Fertige Erz</v>
          </cell>
          <cell r="D31" t="str">
            <v>BUMA</v>
          </cell>
          <cell r="E31" t="str">
            <v>03685016</v>
          </cell>
          <cell r="G31" t="str">
            <v>BUNA EP G 2440</v>
          </cell>
          <cell r="H31" t="str">
            <v>RB00000030</v>
          </cell>
          <cell r="I31" t="str">
            <v>2208</v>
          </cell>
          <cell r="J31">
            <v>162369</v>
          </cell>
          <cell r="K31" t="str">
            <v>KG</v>
          </cell>
          <cell r="L31">
            <v>282857.68</v>
          </cell>
          <cell r="M31" t="str">
            <v>EUR</v>
          </cell>
          <cell r="N31">
            <v>351736.23</v>
          </cell>
          <cell r="P31">
            <v>299775.55</v>
          </cell>
          <cell r="Q31">
            <v>299775.55</v>
          </cell>
          <cell r="R31">
            <v>-16917.87</v>
          </cell>
          <cell r="S31">
            <v>-16917.87</v>
          </cell>
          <cell r="T31">
            <v>0</v>
          </cell>
        </row>
        <row r="32">
          <cell r="B32">
            <v>1120000</v>
          </cell>
          <cell r="C32" t="str">
            <v>Fertige Erz</v>
          </cell>
          <cell r="D32" t="str">
            <v>BU04</v>
          </cell>
          <cell r="E32" t="str">
            <v>03685008</v>
          </cell>
          <cell r="G32" t="str">
            <v>BUNA EP G 8850</v>
          </cell>
          <cell r="H32" t="str">
            <v>RB00000030</v>
          </cell>
          <cell r="I32" t="str">
            <v>2208</v>
          </cell>
          <cell r="J32">
            <v>375</v>
          </cell>
          <cell r="K32" t="str">
            <v>KG</v>
          </cell>
          <cell r="L32">
            <v>667.48</v>
          </cell>
          <cell r="M32" t="str">
            <v>EUR</v>
          </cell>
          <cell r="N32">
            <v>278.76</v>
          </cell>
          <cell r="P32">
            <v>722.65</v>
          </cell>
          <cell r="Q32">
            <v>278.76</v>
          </cell>
          <cell r="R32">
            <v>388.72</v>
          </cell>
          <cell r="S32">
            <v>-55.17</v>
          </cell>
          <cell r="T32">
            <v>443.89</v>
          </cell>
        </row>
        <row r="33">
          <cell r="B33">
            <v>1120000</v>
          </cell>
          <cell r="C33" t="str">
            <v>Fertige Erz</v>
          </cell>
          <cell r="D33" t="str">
            <v>BU04</v>
          </cell>
          <cell r="E33" t="str">
            <v>03552911</v>
          </cell>
          <cell r="G33" t="str">
            <v>BUNA EP T 6470</v>
          </cell>
          <cell r="H33" t="str">
            <v>RB00000030</v>
          </cell>
          <cell r="I33" t="str">
            <v>2208</v>
          </cell>
          <cell r="J33">
            <v>300</v>
          </cell>
          <cell r="K33" t="str">
            <v>KG</v>
          </cell>
          <cell r="L33">
            <v>474.24</v>
          </cell>
          <cell r="M33" t="str">
            <v>EUR</v>
          </cell>
          <cell r="N33">
            <v>474.24</v>
          </cell>
          <cell r="P33">
            <v>474.24</v>
          </cell>
          <cell r="Q33">
            <v>474.24</v>
          </cell>
          <cell r="R33">
            <v>0</v>
          </cell>
          <cell r="S33">
            <v>0</v>
          </cell>
          <cell r="T33">
            <v>0</v>
          </cell>
        </row>
        <row r="34">
          <cell r="B34">
            <v>1120000</v>
          </cell>
          <cell r="C34" t="str">
            <v>Fertige Erz</v>
          </cell>
          <cell r="D34" t="str">
            <v>BU04</v>
          </cell>
          <cell r="E34" t="str">
            <v>03115856</v>
          </cell>
          <cell r="G34" t="str">
            <v>BUNA EP T 6250</v>
          </cell>
          <cell r="H34" t="str">
            <v>RB00000030</v>
          </cell>
          <cell r="I34" t="str">
            <v>2208</v>
          </cell>
          <cell r="J34">
            <v>425</v>
          </cell>
          <cell r="K34" t="str">
            <v>KG</v>
          </cell>
          <cell r="L34">
            <v>718.5</v>
          </cell>
          <cell r="M34" t="str">
            <v>EUR</v>
          </cell>
          <cell r="N34">
            <v>578.41</v>
          </cell>
          <cell r="P34">
            <v>718.5</v>
          </cell>
          <cell r="Q34">
            <v>578.41</v>
          </cell>
          <cell r="R34">
            <v>140.09</v>
          </cell>
          <cell r="S34">
            <v>0</v>
          </cell>
          <cell r="T34">
            <v>140.09</v>
          </cell>
        </row>
        <row r="35">
          <cell r="B35">
            <v>1120000</v>
          </cell>
          <cell r="C35" t="str">
            <v>Fertige Erz</v>
          </cell>
          <cell r="D35" t="str">
            <v>BU04</v>
          </cell>
          <cell r="E35" t="str">
            <v>03031903</v>
          </cell>
          <cell r="G35" t="str">
            <v>BUNA EP T 6650</v>
          </cell>
          <cell r="H35" t="str">
            <v>RB00000030</v>
          </cell>
          <cell r="I35" t="str">
            <v>2208</v>
          </cell>
          <cell r="J35">
            <v>575</v>
          </cell>
          <cell r="K35" t="str">
            <v>KG</v>
          </cell>
          <cell r="L35">
            <v>892.11</v>
          </cell>
          <cell r="M35" t="str">
            <v>EUR</v>
          </cell>
          <cell r="N35">
            <v>911.04</v>
          </cell>
          <cell r="P35">
            <v>892.11</v>
          </cell>
          <cell r="Q35">
            <v>892.11</v>
          </cell>
          <cell r="R35">
            <v>0</v>
          </cell>
          <cell r="S35">
            <v>0</v>
          </cell>
          <cell r="T35">
            <v>0</v>
          </cell>
        </row>
        <row r="36">
          <cell r="B36">
            <v>1120000</v>
          </cell>
          <cell r="C36" t="str">
            <v>Fertige Erz</v>
          </cell>
          <cell r="D36" t="str">
            <v>BU04</v>
          </cell>
          <cell r="E36" t="str">
            <v>03011953</v>
          </cell>
          <cell r="G36" t="str">
            <v>BUNA EP G 2470-LM</v>
          </cell>
          <cell r="H36" t="str">
            <v>RB00000030</v>
          </cell>
          <cell r="I36" t="str">
            <v>2208</v>
          </cell>
          <cell r="J36">
            <v>400</v>
          </cell>
          <cell r="K36" t="str">
            <v>KG</v>
          </cell>
          <cell r="L36">
            <v>684.15</v>
          </cell>
          <cell r="M36" t="str">
            <v>EUR</v>
          </cell>
          <cell r="N36">
            <v>66.290000000000006</v>
          </cell>
          <cell r="P36">
            <v>749.27</v>
          </cell>
          <cell r="Q36">
            <v>66.290000000000006</v>
          </cell>
          <cell r="R36">
            <v>617.86</v>
          </cell>
          <cell r="S36">
            <v>-65.12</v>
          </cell>
          <cell r="T36">
            <v>682.98</v>
          </cell>
        </row>
        <row r="37">
          <cell r="B37">
            <v>1120000</v>
          </cell>
          <cell r="C37" t="str">
            <v>Fertige Erz</v>
          </cell>
          <cell r="D37" t="str">
            <v>BUMA</v>
          </cell>
          <cell r="E37" t="str">
            <v>03011856</v>
          </cell>
          <cell r="G37" t="str">
            <v>BUNA EP G 2470-LM</v>
          </cell>
          <cell r="H37" t="str">
            <v>RB00000030</v>
          </cell>
          <cell r="I37" t="str">
            <v>2208</v>
          </cell>
          <cell r="J37">
            <v>449785</v>
          </cell>
          <cell r="K37" t="str">
            <v>KG</v>
          </cell>
          <cell r="L37">
            <v>769304.17</v>
          </cell>
          <cell r="M37" t="str">
            <v>EUR</v>
          </cell>
          <cell r="N37">
            <v>889757.94</v>
          </cell>
          <cell r="P37">
            <v>842529.17</v>
          </cell>
          <cell r="Q37">
            <v>842529.17</v>
          </cell>
          <cell r="R37">
            <v>-73225</v>
          </cell>
          <cell r="S37">
            <v>-73225</v>
          </cell>
          <cell r="T37">
            <v>0</v>
          </cell>
        </row>
        <row r="38">
          <cell r="B38">
            <v>1120000</v>
          </cell>
          <cell r="C38" t="str">
            <v>Fertige Erz</v>
          </cell>
          <cell r="D38" t="str">
            <v>BUMA</v>
          </cell>
          <cell r="E38" t="str">
            <v>02975134</v>
          </cell>
          <cell r="G38" t="str">
            <v>BUNA EP G 6470 SOPO</v>
          </cell>
          <cell r="H38" t="str">
            <v>RB00000030</v>
          </cell>
          <cell r="I38" t="str">
            <v>2208</v>
          </cell>
          <cell r="J38">
            <v>598</v>
          </cell>
          <cell r="K38" t="str">
            <v>KG</v>
          </cell>
          <cell r="L38">
            <v>1002.23</v>
          </cell>
          <cell r="M38" t="str">
            <v>EUR</v>
          </cell>
          <cell r="N38">
            <v>704.39</v>
          </cell>
          <cell r="P38">
            <v>1002.23</v>
          </cell>
          <cell r="Q38">
            <v>704.39</v>
          </cell>
          <cell r="R38">
            <v>297.83999999999997</v>
          </cell>
          <cell r="S38">
            <v>0</v>
          </cell>
          <cell r="T38">
            <v>297.83999999999997</v>
          </cell>
        </row>
        <row r="39">
          <cell r="B39">
            <v>1120000</v>
          </cell>
          <cell r="C39" t="str">
            <v>Fertige Erz</v>
          </cell>
          <cell r="D39" t="str">
            <v>BU04</v>
          </cell>
          <cell r="E39" t="str">
            <v>02927377</v>
          </cell>
          <cell r="G39" t="str">
            <v>BUNA EP G 8460</v>
          </cell>
          <cell r="H39" t="str">
            <v>RB00000030</v>
          </cell>
          <cell r="I39" t="str">
            <v>2208</v>
          </cell>
          <cell r="J39">
            <v>340</v>
          </cell>
          <cell r="K39" t="str">
            <v>KG</v>
          </cell>
          <cell r="L39">
            <v>592.14</v>
          </cell>
          <cell r="M39" t="str">
            <v>EUR</v>
          </cell>
          <cell r="N39">
            <v>684</v>
          </cell>
          <cell r="P39">
            <v>635.91999999999996</v>
          </cell>
          <cell r="Q39">
            <v>635.91999999999996</v>
          </cell>
          <cell r="R39">
            <v>-43.78</v>
          </cell>
          <cell r="S39">
            <v>-43.78</v>
          </cell>
          <cell r="T39">
            <v>0</v>
          </cell>
        </row>
        <row r="40">
          <cell r="B40">
            <v>1120000</v>
          </cell>
          <cell r="C40" t="str">
            <v>Fertige Erz</v>
          </cell>
          <cell r="D40" t="str">
            <v>BU04</v>
          </cell>
          <cell r="E40" t="str">
            <v>02927350</v>
          </cell>
          <cell r="G40" t="str">
            <v>BUNA EP G 8450</v>
          </cell>
          <cell r="H40" t="str">
            <v>RB00000030</v>
          </cell>
          <cell r="I40" t="str">
            <v>2208</v>
          </cell>
          <cell r="J40">
            <v>150</v>
          </cell>
          <cell r="K40" t="str">
            <v>KG</v>
          </cell>
          <cell r="L40">
            <v>243.52</v>
          </cell>
          <cell r="M40" t="str">
            <v>EUR</v>
          </cell>
          <cell r="N40">
            <v>125.06</v>
          </cell>
          <cell r="P40">
            <v>265.51</v>
          </cell>
          <cell r="Q40">
            <v>125.06</v>
          </cell>
          <cell r="R40">
            <v>118.46</v>
          </cell>
          <cell r="S40">
            <v>-21.99</v>
          </cell>
          <cell r="T40">
            <v>140.44999999999999</v>
          </cell>
        </row>
        <row r="41">
          <cell r="B41">
            <v>1120000</v>
          </cell>
          <cell r="C41" t="str">
            <v>Fertige Erz</v>
          </cell>
          <cell r="D41" t="str">
            <v>BU04</v>
          </cell>
          <cell r="E41" t="str">
            <v>02927296</v>
          </cell>
          <cell r="G41" t="str">
            <v>BUNA EP G 6850</v>
          </cell>
          <cell r="H41" t="str">
            <v>RB00000030</v>
          </cell>
          <cell r="I41" t="str">
            <v>2208</v>
          </cell>
          <cell r="J41">
            <v>175</v>
          </cell>
          <cell r="K41" t="str">
            <v>KG</v>
          </cell>
          <cell r="L41">
            <v>292.92</v>
          </cell>
          <cell r="M41" t="str">
            <v>EUR</v>
          </cell>
          <cell r="N41">
            <v>253.45</v>
          </cell>
          <cell r="P41">
            <v>318.66000000000003</v>
          </cell>
          <cell r="Q41">
            <v>253.45</v>
          </cell>
          <cell r="R41">
            <v>39.47</v>
          </cell>
          <cell r="S41">
            <v>-25.74</v>
          </cell>
          <cell r="T41">
            <v>65.209999999999994</v>
          </cell>
        </row>
        <row r="42">
          <cell r="B42">
            <v>1120000</v>
          </cell>
          <cell r="C42" t="str">
            <v>Fertige Erz</v>
          </cell>
          <cell r="D42" t="str">
            <v>BU04</v>
          </cell>
          <cell r="E42" t="str">
            <v>02927288</v>
          </cell>
          <cell r="G42" t="str">
            <v>BUNA EP G 6470</v>
          </cell>
          <cell r="H42" t="str">
            <v>RB00000030</v>
          </cell>
          <cell r="I42" t="str">
            <v>2208</v>
          </cell>
          <cell r="J42">
            <v>100</v>
          </cell>
          <cell r="K42" t="str">
            <v>KG</v>
          </cell>
          <cell r="L42">
            <v>167.6</v>
          </cell>
          <cell r="M42" t="str">
            <v>EUR</v>
          </cell>
          <cell r="N42">
            <v>33.92</v>
          </cell>
          <cell r="P42">
            <v>184.66</v>
          </cell>
          <cell r="Q42">
            <v>33.92</v>
          </cell>
          <cell r="R42">
            <v>133.68</v>
          </cell>
          <cell r="S42">
            <v>-17.059999999999999</v>
          </cell>
          <cell r="T42">
            <v>150.74</v>
          </cell>
        </row>
        <row r="43">
          <cell r="B43">
            <v>1120000</v>
          </cell>
          <cell r="C43" t="str">
            <v>Fertige Erz</v>
          </cell>
          <cell r="D43" t="str">
            <v>BU04</v>
          </cell>
          <cell r="E43" t="str">
            <v>02927253</v>
          </cell>
          <cell r="G43" t="str">
            <v>BUNA EP G 6170 C</v>
          </cell>
          <cell r="H43" t="str">
            <v>RB00000030</v>
          </cell>
          <cell r="I43" t="str">
            <v>2208</v>
          </cell>
          <cell r="J43">
            <v>289</v>
          </cell>
          <cell r="K43" t="str">
            <v>KG</v>
          </cell>
          <cell r="L43">
            <v>482.35</v>
          </cell>
          <cell r="M43" t="str">
            <v>EUR</v>
          </cell>
          <cell r="N43">
            <v>529.15</v>
          </cell>
          <cell r="P43">
            <v>529.15</v>
          </cell>
          <cell r="Q43">
            <v>529.15</v>
          </cell>
          <cell r="R43">
            <v>-46.8</v>
          </cell>
          <cell r="S43">
            <v>-46.8</v>
          </cell>
          <cell r="T43">
            <v>0</v>
          </cell>
        </row>
        <row r="44">
          <cell r="B44">
            <v>1120000</v>
          </cell>
          <cell r="C44" t="str">
            <v>Fertige Erz</v>
          </cell>
          <cell r="D44" t="str">
            <v>BU04</v>
          </cell>
          <cell r="E44" t="str">
            <v>02927237</v>
          </cell>
          <cell r="G44" t="str">
            <v>BUNA EP G 6170</v>
          </cell>
          <cell r="H44" t="str">
            <v>RB00000030</v>
          </cell>
          <cell r="I44" t="str">
            <v>2208</v>
          </cell>
          <cell r="J44">
            <v>460</v>
          </cell>
          <cell r="K44" t="str">
            <v>KG</v>
          </cell>
          <cell r="L44">
            <v>736.96</v>
          </cell>
          <cell r="M44" t="str">
            <v>EUR</v>
          </cell>
          <cell r="N44">
            <v>354.97</v>
          </cell>
          <cell r="P44">
            <v>813.71</v>
          </cell>
          <cell r="Q44">
            <v>354.97</v>
          </cell>
          <cell r="R44">
            <v>381.99</v>
          </cell>
          <cell r="S44">
            <v>-76.75</v>
          </cell>
          <cell r="T44">
            <v>458.74</v>
          </cell>
        </row>
        <row r="45">
          <cell r="B45">
            <v>1120000</v>
          </cell>
          <cell r="C45" t="str">
            <v>Fertige Erz</v>
          </cell>
          <cell r="D45" t="str">
            <v>BU04</v>
          </cell>
          <cell r="E45" t="str">
            <v>02927229</v>
          </cell>
          <cell r="G45" t="str">
            <v>BUNA EP G 5962</v>
          </cell>
          <cell r="H45" t="str">
            <v>RB00000030</v>
          </cell>
          <cell r="I45" t="str">
            <v>2208</v>
          </cell>
          <cell r="J45">
            <v>825</v>
          </cell>
          <cell r="K45" t="str">
            <v>KG</v>
          </cell>
          <cell r="L45">
            <v>1386.76</v>
          </cell>
          <cell r="M45" t="str">
            <v>EUR</v>
          </cell>
          <cell r="N45">
            <v>247.5</v>
          </cell>
          <cell r="P45">
            <v>1508.07</v>
          </cell>
          <cell r="Q45">
            <v>247.5</v>
          </cell>
          <cell r="R45">
            <v>1139.26</v>
          </cell>
          <cell r="S45">
            <v>-121.31</v>
          </cell>
          <cell r="T45">
            <v>1260.57</v>
          </cell>
        </row>
        <row r="46">
          <cell r="B46">
            <v>1120000</v>
          </cell>
          <cell r="C46" t="str">
            <v>Fertige Erz</v>
          </cell>
          <cell r="D46" t="str">
            <v>BU04</v>
          </cell>
          <cell r="E46" t="str">
            <v>02927202</v>
          </cell>
          <cell r="G46" t="str">
            <v>BUNA EP G 5567</v>
          </cell>
          <cell r="H46" t="str">
            <v>RB00000030</v>
          </cell>
          <cell r="I46" t="str">
            <v>2208</v>
          </cell>
          <cell r="J46">
            <v>425</v>
          </cell>
          <cell r="K46" t="str">
            <v>KG</v>
          </cell>
          <cell r="L46">
            <v>661.19</v>
          </cell>
          <cell r="M46" t="str">
            <v>EUR</v>
          </cell>
          <cell r="N46">
            <v>194.17</v>
          </cell>
          <cell r="P46">
            <v>715.34</v>
          </cell>
          <cell r="Q46">
            <v>194.17</v>
          </cell>
          <cell r="R46">
            <v>467.02</v>
          </cell>
          <cell r="S46">
            <v>-54.15</v>
          </cell>
          <cell r="T46">
            <v>521.16999999999996</v>
          </cell>
        </row>
        <row r="47">
          <cell r="B47">
            <v>1120000</v>
          </cell>
          <cell r="C47" t="str">
            <v>Fertige Erz</v>
          </cell>
          <cell r="D47" t="str">
            <v>BU04</v>
          </cell>
          <cell r="E47" t="str">
            <v>02927199</v>
          </cell>
          <cell r="G47" t="str">
            <v>BUNA EP G 5455</v>
          </cell>
          <cell r="H47" t="str">
            <v>RB00000030</v>
          </cell>
          <cell r="I47" t="str">
            <v>2208</v>
          </cell>
          <cell r="J47">
            <v>775</v>
          </cell>
          <cell r="K47" t="str">
            <v>KG</v>
          </cell>
          <cell r="L47">
            <v>1302.96</v>
          </cell>
          <cell r="M47" t="str">
            <v>EUR</v>
          </cell>
          <cell r="N47">
            <v>309.69</v>
          </cell>
          <cell r="P47">
            <v>1366.75</v>
          </cell>
          <cell r="Q47">
            <v>309.69</v>
          </cell>
          <cell r="R47">
            <v>993.27</v>
          </cell>
          <cell r="S47">
            <v>-63.79</v>
          </cell>
          <cell r="T47">
            <v>1057.06</v>
          </cell>
        </row>
        <row r="48">
          <cell r="B48">
            <v>1120000</v>
          </cell>
          <cell r="C48" t="str">
            <v>Fertige Erz</v>
          </cell>
          <cell r="D48" t="str">
            <v>BU04</v>
          </cell>
          <cell r="E48" t="str">
            <v>02927172</v>
          </cell>
          <cell r="G48" t="str">
            <v>BUNA EP G 5450</v>
          </cell>
          <cell r="H48" t="str">
            <v>RB00000030</v>
          </cell>
          <cell r="I48" t="str">
            <v>2208</v>
          </cell>
          <cell r="J48">
            <v>225</v>
          </cell>
          <cell r="K48" t="str">
            <v>KG</v>
          </cell>
          <cell r="L48">
            <v>361.61</v>
          </cell>
          <cell r="M48" t="str">
            <v>EUR</v>
          </cell>
          <cell r="N48">
            <v>302.75</v>
          </cell>
          <cell r="P48">
            <v>394.31</v>
          </cell>
          <cell r="Q48">
            <v>302.75</v>
          </cell>
          <cell r="R48">
            <v>58.86</v>
          </cell>
          <cell r="S48">
            <v>-32.700000000000003</v>
          </cell>
          <cell r="T48">
            <v>91.56</v>
          </cell>
        </row>
        <row r="49">
          <cell r="B49">
            <v>1120000</v>
          </cell>
          <cell r="C49" t="str">
            <v>Fertige Erz</v>
          </cell>
          <cell r="D49" t="str">
            <v>BU04</v>
          </cell>
          <cell r="E49" t="str">
            <v>02927164</v>
          </cell>
          <cell r="G49" t="str">
            <v>BUNA EP G 3963</v>
          </cell>
          <cell r="H49" t="str">
            <v>RB00000030</v>
          </cell>
          <cell r="I49" t="str">
            <v>2208</v>
          </cell>
          <cell r="J49">
            <v>675</v>
          </cell>
          <cell r="K49" t="str">
            <v>KG</v>
          </cell>
          <cell r="L49">
            <v>1091.54</v>
          </cell>
          <cell r="M49" t="str">
            <v>EUR</v>
          </cell>
          <cell r="N49">
            <v>1303.83</v>
          </cell>
          <cell r="P49">
            <v>1191.6400000000001</v>
          </cell>
          <cell r="Q49">
            <v>1191.6400000000001</v>
          </cell>
          <cell r="R49">
            <v>-100.1</v>
          </cell>
          <cell r="S49">
            <v>-100.1</v>
          </cell>
          <cell r="T49">
            <v>0</v>
          </cell>
        </row>
        <row r="50">
          <cell r="B50">
            <v>1120000</v>
          </cell>
          <cell r="C50" t="str">
            <v>Fertige Erz</v>
          </cell>
          <cell r="D50" t="str">
            <v>BU04</v>
          </cell>
          <cell r="E50" t="str">
            <v>02927156</v>
          </cell>
          <cell r="G50" t="str">
            <v>BUNA EP G 3850</v>
          </cell>
          <cell r="H50" t="str">
            <v>RB00000030</v>
          </cell>
          <cell r="I50" t="str">
            <v>2208</v>
          </cell>
          <cell r="J50">
            <v>225</v>
          </cell>
          <cell r="K50" t="str">
            <v>KG</v>
          </cell>
          <cell r="L50">
            <v>386.07</v>
          </cell>
          <cell r="M50" t="str">
            <v>EUR</v>
          </cell>
          <cell r="N50">
            <v>31.15</v>
          </cell>
          <cell r="P50">
            <v>418.39</v>
          </cell>
          <cell r="Q50">
            <v>31.15</v>
          </cell>
          <cell r="R50">
            <v>354.92</v>
          </cell>
          <cell r="S50">
            <v>-32.32</v>
          </cell>
          <cell r="T50">
            <v>387.24</v>
          </cell>
        </row>
        <row r="51">
          <cell r="B51">
            <v>1120000</v>
          </cell>
          <cell r="C51" t="str">
            <v>Fertige Erz</v>
          </cell>
          <cell r="D51" t="str">
            <v>BU04</v>
          </cell>
          <cell r="E51" t="str">
            <v>02927121</v>
          </cell>
          <cell r="G51" t="str">
            <v>BUNA EP G 3569 LF</v>
          </cell>
          <cell r="H51" t="str">
            <v>RB00000030</v>
          </cell>
          <cell r="I51" t="str">
            <v>2208</v>
          </cell>
          <cell r="J51">
            <v>825</v>
          </cell>
          <cell r="K51" t="str">
            <v>KG</v>
          </cell>
          <cell r="L51">
            <v>1305.3399999999999</v>
          </cell>
          <cell r="M51" t="str">
            <v>EUR</v>
          </cell>
          <cell r="N51">
            <v>841.02</v>
          </cell>
          <cell r="P51">
            <v>1406.17</v>
          </cell>
          <cell r="Q51">
            <v>841.02</v>
          </cell>
          <cell r="R51">
            <v>464.32</v>
          </cell>
          <cell r="S51">
            <v>-100.83</v>
          </cell>
          <cell r="T51">
            <v>565.15</v>
          </cell>
        </row>
        <row r="52">
          <cell r="B52">
            <v>1120000</v>
          </cell>
          <cell r="C52" t="str">
            <v>Fertige Erz</v>
          </cell>
          <cell r="D52" t="str">
            <v>BU04</v>
          </cell>
          <cell r="E52" t="str">
            <v>02927105</v>
          </cell>
          <cell r="G52" t="str">
            <v>BUNA EP G 3473</v>
          </cell>
          <cell r="H52" t="str">
            <v>RB00000030</v>
          </cell>
          <cell r="I52" t="str">
            <v>2208</v>
          </cell>
          <cell r="J52">
            <v>700</v>
          </cell>
          <cell r="K52" t="str">
            <v>KG</v>
          </cell>
          <cell r="L52">
            <v>1115.6500000000001</v>
          </cell>
          <cell r="M52" t="str">
            <v>EUR</v>
          </cell>
          <cell r="N52">
            <v>268.24</v>
          </cell>
          <cell r="P52">
            <v>1216.8599999999999</v>
          </cell>
          <cell r="Q52">
            <v>268.24</v>
          </cell>
          <cell r="R52">
            <v>847.41</v>
          </cell>
          <cell r="S52">
            <v>-101.21</v>
          </cell>
          <cell r="T52">
            <v>948.62</v>
          </cell>
        </row>
        <row r="53">
          <cell r="B53">
            <v>1120000</v>
          </cell>
          <cell r="C53" t="str">
            <v>Fertige Erz</v>
          </cell>
          <cell r="D53" t="str">
            <v>BU04</v>
          </cell>
          <cell r="E53" t="str">
            <v>02927091</v>
          </cell>
          <cell r="G53" t="str">
            <v>BUNA EP G 3440</v>
          </cell>
          <cell r="H53" t="str">
            <v>RB00000030</v>
          </cell>
          <cell r="I53" t="str">
            <v>2208</v>
          </cell>
          <cell r="J53">
            <v>200</v>
          </cell>
          <cell r="K53" t="str">
            <v>KG</v>
          </cell>
          <cell r="L53">
            <v>325</v>
          </cell>
          <cell r="M53" t="str">
            <v>EUR</v>
          </cell>
          <cell r="N53">
            <v>158.36000000000001</v>
          </cell>
          <cell r="P53">
            <v>352.71</v>
          </cell>
          <cell r="Q53">
            <v>158.36000000000001</v>
          </cell>
          <cell r="R53">
            <v>166.64</v>
          </cell>
          <cell r="S53">
            <v>-27.71</v>
          </cell>
          <cell r="T53">
            <v>194.35</v>
          </cell>
        </row>
        <row r="54">
          <cell r="B54">
            <v>1120000</v>
          </cell>
          <cell r="C54" t="str">
            <v>Fertige Erz</v>
          </cell>
          <cell r="D54" t="str">
            <v>BU04</v>
          </cell>
          <cell r="E54" t="str">
            <v>02926931</v>
          </cell>
          <cell r="G54" t="str">
            <v>BUNA EP G 2470</v>
          </cell>
          <cell r="H54" t="str">
            <v>RB00000030</v>
          </cell>
          <cell r="I54" t="str">
            <v>2208</v>
          </cell>
          <cell r="J54">
            <v>625</v>
          </cell>
          <cell r="K54" t="str">
            <v>KG</v>
          </cell>
          <cell r="L54">
            <v>1034.3</v>
          </cell>
          <cell r="M54" t="str">
            <v>EUR</v>
          </cell>
          <cell r="N54">
            <v>529.58000000000004</v>
          </cell>
          <cell r="P54">
            <v>1135.94</v>
          </cell>
          <cell r="Q54">
            <v>529.58000000000004</v>
          </cell>
          <cell r="R54">
            <v>504.72</v>
          </cell>
          <cell r="S54">
            <v>-101.64</v>
          </cell>
          <cell r="T54">
            <v>606.36</v>
          </cell>
        </row>
        <row r="55">
          <cell r="B55">
            <v>1120000</v>
          </cell>
          <cell r="C55" t="str">
            <v>Fertige Erz</v>
          </cell>
          <cell r="D55" t="str">
            <v>BU04</v>
          </cell>
          <cell r="E55" t="str">
            <v>02777812</v>
          </cell>
          <cell r="G55" t="str">
            <v>BUNA EP T 2070 P</v>
          </cell>
          <cell r="H55" t="str">
            <v>RB00000030</v>
          </cell>
          <cell r="I55" t="str">
            <v>2208</v>
          </cell>
          <cell r="J55">
            <v>282</v>
          </cell>
          <cell r="K55" t="str">
            <v>KG</v>
          </cell>
          <cell r="L55">
            <v>625.33000000000004</v>
          </cell>
          <cell r="M55" t="str">
            <v>EUR</v>
          </cell>
          <cell r="N55">
            <v>625.33000000000004</v>
          </cell>
          <cell r="P55">
            <v>625.33000000000004</v>
          </cell>
          <cell r="Q55">
            <v>625.33000000000004</v>
          </cell>
          <cell r="R55">
            <v>0</v>
          </cell>
          <cell r="S55">
            <v>0</v>
          </cell>
          <cell r="T55">
            <v>0</v>
          </cell>
        </row>
        <row r="56">
          <cell r="B56">
            <v>1120000</v>
          </cell>
          <cell r="C56" t="str">
            <v>Fertige Erz</v>
          </cell>
          <cell r="D56" t="str">
            <v>BU04</v>
          </cell>
          <cell r="E56" t="str">
            <v>02654699</v>
          </cell>
          <cell r="G56" t="str">
            <v>BUNA EP T 2460</v>
          </cell>
          <cell r="H56" t="str">
            <v>RB00000030</v>
          </cell>
          <cell r="I56" t="str">
            <v>2208</v>
          </cell>
          <cell r="J56">
            <v>700</v>
          </cell>
          <cell r="K56" t="str">
            <v>KG</v>
          </cell>
          <cell r="L56">
            <v>1188.49</v>
          </cell>
          <cell r="M56" t="str">
            <v>EUR</v>
          </cell>
          <cell r="N56">
            <v>1188.49</v>
          </cell>
          <cell r="P56">
            <v>1188.49</v>
          </cell>
          <cell r="Q56">
            <v>1188.49</v>
          </cell>
          <cell r="R56">
            <v>0</v>
          </cell>
          <cell r="S56">
            <v>0</v>
          </cell>
          <cell r="T56">
            <v>0</v>
          </cell>
        </row>
        <row r="57">
          <cell r="B57">
            <v>1120000</v>
          </cell>
          <cell r="C57" t="str">
            <v>Fertige Erz</v>
          </cell>
          <cell r="D57" t="str">
            <v>BU04</v>
          </cell>
          <cell r="E57" t="str">
            <v>02404196</v>
          </cell>
          <cell r="G57" t="str">
            <v>BUNA EP T 6465</v>
          </cell>
          <cell r="H57" t="str">
            <v>RB00000030</v>
          </cell>
          <cell r="I57" t="str">
            <v>2208</v>
          </cell>
          <cell r="J57">
            <v>700</v>
          </cell>
          <cell r="K57" t="str">
            <v>KG</v>
          </cell>
          <cell r="L57">
            <v>2289.54</v>
          </cell>
          <cell r="M57" t="str">
            <v>EUR</v>
          </cell>
          <cell r="N57">
            <v>2289.54</v>
          </cell>
          <cell r="P57">
            <v>2289.54</v>
          </cell>
          <cell r="Q57">
            <v>2289.54</v>
          </cell>
          <cell r="R57">
            <v>0</v>
          </cell>
          <cell r="S57">
            <v>0</v>
          </cell>
          <cell r="T57">
            <v>0</v>
          </cell>
        </row>
        <row r="58">
          <cell r="B58">
            <v>1120000</v>
          </cell>
          <cell r="C58" t="str">
            <v>Fertige Erz</v>
          </cell>
          <cell r="D58" t="str">
            <v>BU04</v>
          </cell>
          <cell r="E58" t="str">
            <v>02278662</v>
          </cell>
          <cell r="G58" t="str">
            <v>BUNA EP T 4969</v>
          </cell>
          <cell r="H58" t="str">
            <v>RB00000030</v>
          </cell>
          <cell r="I58" t="str">
            <v>2208</v>
          </cell>
          <cell r="J58">
            <v>225</v>
          </cell>
          <cell r="K58" t="str">
            <v>KG</v>
          </cell>
          <cell r="L58">
            <v>383.68</v>
          </cell>
          <cell r="M58" t="str">
            <v>EUR</v>
          </cell>
          <cell r="N58">
            <v>383.68</v>
          </cell>
          <cell r="P58">
            <v>383.68</v>
          </cell>
          <cell r="Q58">
            <v>383.68</v>
          </cell>
          <cell r="R58">
            <v>0</v>
          </cell>
          <cell r="S58">
            <v>0</v>
          </cell>
          <cell r="T58">
            <v>0</v>
          </cell>
        </row>
        <row r="59">
          <cell r="B59">
            <v>1120000</v>
          </cell>
          <cell r="C59" t="str">
            <v>Fertige Erz</v>
          </cell>
          <cell r="D59" t="str">
            <v>BUMA</v>
          </cell>
          <cell r="E59" t="str">
            <v>02267105</v>
          </cell>
          <cell r="G59" t="str">
            <v>BUNA EP G 3569 LF</v>
          </cell>
          <cell r="H59" t="str">
            <v>RB00000030</v>
          </cell>
          <cell r="I59" t="str">
            <v>2208</v>
          </cell>
          <cell r="J59">
            <v>251794</v>
          </cell>
          <cell r="K59" t="str">
            <v>KG</v>
          </cell>
          <cell r="L59">
            <v>398397.78</v>
          </cell>
          <cell r="M59" t="str">
            <v>EUR</v>
          </cell>
          <cell r="N59">
            <v>417089.71</v>
          </cell>
          <cell r="P59">
            <v>429169.02</v>
          </cell>
          <cell r="Q59">
            <v>417089.71</v>
          </cell>
          <cell r="R59">
            <v>-18691.93</v>
          </cell>
          <cell r="S59">
            <v>-30771.24</v>
          </cell>
          <cell r="T59">
            <v>12079.31</v>
          </cell>
        </row>
        <row r="60">
          <cell r="B60">
            <v>1120000</v>
          </cell>
          <cell r="C60" t="str">
            <v>Fertige Erz</v>
          </cell>
          <cell r="D60" t="str">
            <v>BU04</v>
          </cell>
          <cell r="E60" t="str">
            <v>01789000</v>
          </cell>
          <cell r="G60" t="str">
            <v>BUNA EP T 9650</v>
          </cell>
          <cell r="H60" t="str">
            <v>RB00000030</v>
          </cell>
          <cell r="I60" t="str">
            <v>2208</v>
          </cell>
          <cell r="J60">
            <v>550</v>
          </cell>
          <cell r="K60" t="str">
            <v>KG</v>
          </cell>
          <cell r="L60">
            <v>885.54</v>
          </cell>
          <cell r="M60" t="str">
            <v>EUR</v>
          </cell>
          <cell r="N60">
            <v>885.54</v>
          </cell>
          <cell r="P60">
            <v>885.54</v>
          </cell>
          <cell r="Q60">
            <v>885.54</v>
          </cell>
          <cell r="R60">
            <v>0</v>
          </cell>
          <cell r="S60">
            <v>0</v>
          </cell>
          <cell r="T60">
            <v>0</v>
          </cell>
        </row>
        <row r="61">
          <cell r="B61">
            <v>1120000</v>
          </cell>
          <cell r="C61" t="str">
            <v>Fertige Erz</v>
          </cell>
          <cell r="D61" t="str">
            <v>BU04</v>
          </cell>
          <cell r="E61" t="str">
            <v>01736438</v>
          </cell>
          <cell r="G61" t="str">
            <v>BUNA EP T 2070</v>
          </cell>
          <cell r="H61" t="str">
            <v>RB00000030</v>
          </cell>
          <cell r="I61" t="str">
            <v>2208</v>
          </cell>
          <cell r="J61">
            <v>1199</v>
          </cell>
          <cell r="K61" t="str">
            <v>KG</v>
          </cell>
          <cell r="L61">
            <v>3056.57</v>
          </cell>
          <cell r="M61" t="str">
            <v>EUR</v>
          </cell>
          <cell r="N61">
            <v>3056.57</v>
          </cell>
          <cell r="P61">
            <v>3056.57</v>
          </cell>
          <cell r="Q61">
            <v>3056.57</v>
          </cell>
          <cell r="R61">
            <v>0</v>
          </cell>
          <cell r="S61">
            <v>0</v>
          </cell>
          <cell r="T61">
            <v>0</v>
          </cell>
        </row>
        <row r="62">
          <cell r="B62">
            <v>1120000</v>
          </cell>
          <cell r="C62" t="str">
            <v>Fertige Erz</v>
          </cell>
          <cell r="D62" t="str">
            <v>BUMA</v>
          </cell>
          <cell r="E62" t="str">
            <v>01728575</v>
          </cell>
          <cell r="G62" t="str">
            <v>BUNA EP G PCU</v>
          </cell>
          <cell r="H62" t="str">
            <v>RB00000030</v>
          </cell>
          <cell r="I62" t="str">
            <v>2208</v>
          </cell>
          <cell r="J62">
            <v>533</v>
          </cell>
          <cell r="K62" t="str">
            <v>KG</v>
          </cell>
          <cell r="L62">
            <v>626.32000000000005</v>
          </cell>
          <cell r="M62" t="str">
            <v>EUR</v>
          </cell>
          <cell r="N62">
            <v>77.19</v>
          </cell>
          <cell r="P62">
            <v>626.12</v>
          </cell>
          <cell r="Q62">
            <v>77.19</v>
          </cell>
          <cell r="R62">
            <v>549.13</v>
          </cell>
          <cell r="S62">
            <v>0.2</v>
          </cell>
          <cell r="T62">
            <v>548.92999999999995</v>
          </cell>
        </row>
        <row r="63">
          <cell r="B63">
            <v>1120000</v>
          </cell>
          <cell r="C63" t="str">
            <v>Fertige Erz</v>
          </cell>
          <cell r="D63" t="str">
            <v>BU04</v>
          </cell>
          <cell r="E63" t="str">
            <v>01661365</v>
          </cell>
          <cell r="G63" t="str">
            <v>BUNA EP T 2450</v>
          </cell>
          <cell r="H63" t="str">
            <v>RB00000030</v>
          </cell>
          <cell r="I63" t="str">
            <v>2208</v>
          </cell>
          <cell r="J63">
            <v>350</v>
          </cell>
          <cell r="K63" t="str">
            <v>KG</v>
          </cell>
          <cell r="L63">
            <v>537.88</v>
          </cell>
          <cell r="M63" t="str">
            <v>EUR</v>
          </cell>
          <cell r="N63">
            <v>227.74</v>
          </cell>
          <cell r="P63">
            <v>537.88</v>
          </cell>
          <cell r="Q63">
            <v>227.74</v>
          </cell>
          <cell r="R63">
            <v>310.14</v>
          </cell>
          <cell r="S63">
            <v>0</v>
          </cell>
          <cell r="T63">
            <v>310.14</v>
          </cell>
        </row>
        <row r="64">
          <cell r="B64">
            <v>1120000</v>
          </cell>
          <cell r="C64" t="str">
            <v>Fertige Erz</v>
          </cell>
          <cell r="D64" t="str">
            <v>BU04</v>
          </cell>
          <cell r="E64" t="str">
            <v>01661330</v>
          </cell>
          <cell r="G64" t="str">
            <v>BUNA EP T 3950</v>
          </cell>
          <cell r="H64" t="str">
            <v>RB00000030</v>
          </cell>
          <cell r="I64" t="str">
            <v>2208</v>
          </cell>
          <cell r="J64">
            <v>426</v>
          </cell>
          <cell r="K64" t="str">
            <v>KG</v>
          </cell>
          <cell r="L64">
            <v>648.46</v>
          </cell>
          <cell r="M64" t="str">
            <v>EUR</v>
          </cell>
          <cell r="N64">
            <v>206.71</v>
          </cell>
          <cell r="P64">
            <v>684.1</v>
          </cell>
          <cell r="Q64">
            <v>206.71</v>
          </cell>
          <cell r="R64">
            <v>441.75</v>
          </cell>
          <cell r="S64">
            <v>-35.64</v>
          </cell>
          <cell r="T64">
            <v>477.39</v>
          </cell>
        </row>
        <row r="65">
          <cell r="B65">
            <v>1120000</v>
          </cell>
          <cell r="C65" t="str">
            <v>Fertige Erz</v>
          </cell>
          <cell r="D65" t="str">
            <v>BU04</v>
          </cell>
          <cell r="E65" t="str">
            <v>01368722</v>
          </cell>
          <cell r="G65" t="str">
            <v>BUNA EP T 6470 P</v>
          </cell>
          <cell r="H65" t="str">
            <v>RB00000030</v>
          </cell>
          <cell r="I65" t="str">
            <v>2208</v>
          </cell>
          <cell r="J65">
            <v>803</v>
          </cell>
          <cell r="K65" t="str">
            <v>KG</v>
          </cell>
          <cell r="L65">
            <v>1857.04</v>
          </cell>
          <cell r="M65" t="str">
            <v>EUR</v>
          </cell>
          <cell r="N65">
            <v>1857.04</v>
          </cell>
          <cell r="P65">
            <v>1857.04</v>
          </cell>
          <cell r="Q65">
            <v>1857.04</v>
          </cell>
          <cell r="R65">
            <v>0</v>
          </cell>
          <cell r="S65">
            <v>0</v>
          </cell>
          <cell r="T65">
            <v>0</v>
          </cell>
        </row>
        <row r="66">
          <cell r="B66">
            <v>1120000</v>
          </cell>
          <cell r="C66" t="str">
            <v>Fertige Erz</v>
          </cell>
          <cell r="D66" t="str">
            <v>BUMA</v>
          </cell>
          <cell r="E66" t="str">
            <v>00997211</v>
          </cell>
          <cell r="G66" t="str">
            <v>BUNA EP G SCRAP</v>
          </cell>
          <cell r="H66" t="str">
            <v>RB00000030</v>
          </cell>
          <cell r="I66" t="str">
            <v>2208</v>
          </cell>
          <cell r="J66">
            <v>1805</v>
          </cell>
          <cell r="K66" t="str">
            <v>KG</v>
          </cell>
          <cell r="L66">
            <v>2121.04</v>
          </cell>
          <cell r="M66" t="str">
            <v>EUR</v>
          </cell>
          <cell r="N66">
            <v>627.38</v>
          </cell>
          <cell r="P66">
            <v>2120.36</v>
          </cell>
          <cell r="Q66">
            <v>627.38</v>
          </cell>
          <cell r="R66">
            <v>1493.66</v>
          </cell>
          <cell r="S66">
            <v>0.68</v>
          </cell>
          <cell r="T66">
            <v>1492.98</v>
          </cell>
        </row>
        <row r="67">
          <cell r="B67">
            <v>1120000</v>
          </cell>
          <cell r="C67" t="str">
            <v>Fertige Erz</v>
          </cell>
          <cell r="D67" t="str">
            <v>BUMA</v>
          </cell>
          <cell r="E67" t="str">
            <v>00997122</v>
          </cell>
          <cell r="G67" t="str">
            <v>BUNA EP G OFF GR.TR</v>
          </cell>
          <cell r="H67" t="str">
            <v>RB00000030</v>
          </cell>
          <cell r="I67" t="str">
            <v>2208</v>
          </cell>
          <cell r="J67">
            <v>5488</v>
          </cell>
          <cell r="K67" t="str">
            <v>KG</v>
          </cell>
          <cell r="L67">
            <v>6448.88</v>
          </cell>
          <cell r="M67" t="str">
            <v>EUR</v>
          </cell>
          <cell r="N67">
            <v>3656.08</v>
          </cell>
          <cell r="P67">
            <v>6446.85</v>
          </cell>
          <cell r="Q67">
            <v>3656.08</v>
          </cell>
          <cell r="R67">
            <v>2792.8</v>
          </cell>
          <cell r="S67">
            <v>2.0299999999999998</v>
          </cell>
          <cell r="T67">
            <v>2790.77</v>
          </cell>
        </row>
        <row r="68">
          <cell r="B68">
            <v>1120000</v>
          </cell>
          <cell r="C68" t="str">
            <v>Fertige Erz</v>
          </cell>
          <cell r="D68" t="str">
            <v>BUMA</v>
          </cell>
          <cell r="E68" t="str">
            <v>00993798</v>
          </cell>
          <cell r="G68" t="str">
            <v>BUNA EP G ZYW</v>
          </cell>
          <cell r="H68" t="str">
            <v>RB00000030</v>
          </cell>
          <cell r="I68" t="str">
            <v>2208</v>
          </cell>
          <cell r="J68">
            <v>444</v>
          </cell>
          <cell r="K68" t="str">
            <v>KG</v>
          </cell>
          <cell r="L68">
            <v>521.74</v>
          </cell>
          <cell r="M68" t="str">
            <v>EUR</v>
          </cell>
          <cell r="N68">
            <v>137.18</v>
          </cell>
          <cell r="P68">
            <v>521.57000000000005</v>
          </cell>
          <cell r="Q68">
            <v>137.18</v>
          </cell>
          <cell r="R68">
            <v>384.56</v>
          </cell>
          <cell r="S68">
            <v>0.17</v>
          </cell>
          <cell r="T68">
            <v>384.39</v>
          </cell>
        </row>
        <row r="69">
          <cell r="B69">
            <v>1120000</v>
          </cell>
          <cell r="C69" t="str">
            <v>Fertige Erz</v>
          </cell>
          <cell r="D69" t="str">
            <v>BUMA</v>
          </cell>
          <cell r="E69" t="str">
            <v>00432508</v>
          </cell>
          <cell r="G69" t="str">
            <v>BUNA EP G 6170 C</v>
          </cell>
          <cell r="H69" t="str">
            <v>RB00000030</v>
          </cell>
          <cell r="I69" t="str">
            <v>2208</v>
          </cell>
          <cell r="J69">
            <v>88654</v>
          </cell>
          <cell r="K69" t="str">
            <v>KG</v>
          </cell>
          <cell r="L69">
            <v>147964.60999999999</v>
          </cell>
          <cell r="M69" t="str">
            <v>EUR</v>
          </cell>
          <cell r="N69">
            <v>209849.60000000001</v>
          </cell>
          <cell r="P69">
            <v>162321.48000000001</v>
          </cell>
          <cell r="Q69">
            <v>162321.48000000001</v>
          </cell>
          <cell r="R69">
            <v>-14356.87</v>
          </cell>
          <cell r="S69">
            <v>-14356.87</v>
          </cell>
          <cell r="T69">
            <v>0</v>
          </cell>
        </row>
        <row r="70">
          <cell r="B70">
            <v>1120000</v>
          </cell>
          <cell r="C70" t="str">
            <v>Fertige Erz</v>
          </cell>
          <cell r="D70" t="str">
            <v>BUMA</v>
          </cell>
          <cell r="E70" t="str">
            <v>00432451</v>
          </cell>
          <cell r="G70" t="str">
            <v>BUNA EP G 3440 F</v>
          </cell>
          <cell r="H70" t="str">
            <v>RB00000030</v>
          </cell>
          <cell r="I70" t="str">
            <v>2208</v>
          </cell>
          <cell r="J70">
            <v>163418</v>
          </cell>
          <cell r="K70" t="str">
            <v>KG</v>
          </cell>
          <cell r="L70">
            <v>268122.53000000003</v>
          </cell>
          <cell r="M70" t="str">
            <v>EUR</v>
          </cell>
          <cell r="N70">
            <v>377765.06</v>
          </cell>
          <cell r="P70">
            <v>291385.24</v>
          </cell>
          <cell r="Q70">
            <v>291385.24</v>
          </cell>
          <cell r="R70">
            <v>-23262.71</v>
          </cell>
          <cell r="S70">
            <v>-23262.71</v>
          </cell>
          <cell r="T70">
            <v>0</v>
          </cell>
        </row>
        <row r="71">
          <cell r="B71">
            <v>1120000</v>
          </cell>
          <cell r="C71" t="str">
            <v>Fertige Erz</v>
          </cell>
          <cell r="D71" t="str">
            <v>BUMA</v>
          </cell>
          <cell r="E71" t="str">
            <v>00429507</v>
          </cell>
          <cell r="G71" t="str">
            <v>BUNA EP G 5450 F</v>
          </cell>
          <cell r="H71" t="str">
            <v>RB00000030</v>
          </cell>
          <cell r="I71" t="str">
            <v>2208</v>
          </cell>
          <cell r="J71">
            <v>83364</v>
          </cell>
          <cell r="K71" t="str">
            <v>KG</v>
          </cell>
          <cell r="L71">
            <v>134525.65</v>
          </cell>
          <cell r="M71" t="str">
            <v>EUR</v>
          </cell>
          <cell r="N71">
            <v>146396.26999999999</v>
          </cell>
          <cell r="P71">
            <v>146613.93</v>
          </cell>
          <cell r="Q71">
            <v>146396.26999999999</v>
          </cell>
          <cell r="R71">
            <v>-11870.62</v>
          </cell>
          <cell r="S71">
            <v>-12088.28</v>
          </cell>
          <cell r="T71">
            <v>217.66</v>
          </cell>
        </row>
        <row r="72">
          <cell r="B72">
            <v>1120000</v>
          </cell>
          <cell r="C72" t="str">
            <v>Fertige Erz</v>
          </cell>
          <cell r="D72" t="str">
            <v>BUMA</v>
          </cell>
          <cell r="E72" t="str">
            <v>00416375</v>
          </cell>
          <cell r="G72" t="str">
            <v>BUNA EP G 9650</v>
          </cell>
          <cell r="H72" t="str">
            <v>RB00000030</v>
          </cell>
          <cell r="I72" t="str">
            <v>2208</v>
          </cell>
          <cell r="J72">
            <v>255821</v>
          </cell>
          <cell r="K72" t="str">
            <v>KG</v>
          </cell>
          <cell r="L72">
            <v>450254.64</v>
          </cell>
          <cell r="M72" t="str">
            <v>EUR</v>
          </cell>
          <cell r="N72">
            <v>404481.65</v>
          </cell>
          <cell r="P72">
            <v>479172.18</v>
          </cell>
          <cell r="Q72">
            <v>404481.65</v>
          </cell>
          <cell r="R72">
            <v>45772.99</v>
          </cell>
          <cell r="S72">
            <v>-28917.54</v>
          </cell>
          <cell r="T72">
            <v>74690.53</v>
          </cell>
        </row>
        <row r="73">
          <cell r="B73">
            <v>1120000</v>
          </cell>
          <cell r="C73" t="str">
            <v>Fertige Erz</v>
          </cell>
          <cell r="D73" t="str">
            <v>BUMA</v>
          </cell>
          <cell r="E73" t="str">
            <v>00416359</v>
          </cell>
          <cell r="G73" t="str">
            <v>BUNA EP G 8460</v>
          </cell>
          <cell r="H73" t="str">
            <v>RB00000030</v>
          </cell>
          <cell r="I73" t="str">
            <v>2208</v>
          </cell>
          <cell r="J73">
            <v>439186</v>
          </cell>
          <cell r="K73" t="str">
            <v>KG</v>
          </cell>
          <cell r="L73">
            <v>764876.27</v>
          </cell>
          <cell r="M73" t="str">
            <v>EUR</v>
          </cell>
          <cell r="N73">
            <v>888623.48</v>
          </cell>
          <cell r="P73">
            <v>821428.46</v>
          </cell>
          <cell r="Q73">
            <v>821428.46</v>
          </cell>
          <cell r="R73">
            <v>-56552.19</v>
          </cell>
          <cell r="S73">
            <v>-56552.19</v>
          </cell>
          <cell r="T73">
            <v>0</v>
          </cell>
        </row>
        <row r="74">
          <cell r="B74">
            <v>1120000</v>
          </cell>
          <cell r="C74" t="str">
            <v>Fertige Erz</v>
          </cell>
          <cell r="D74" t="str">
            <v>BUMA</v>
          </cell>
          <cell r="E74" t="str">
            <v>00415425</v>
          </cell>
          <cell r="G74" t="str">
            <v>BUNA EP G 6850</v>
          </cell>
          <cell r="H74" t="str">
            <v>RB00000030</v>
          </cell>
          <cell r="I74" t="str">
            <v>2208</v>
          </cell>
          <cell r="J74">
            <v>164758</v>
          </cell>
          <cell r="K74" t="str">
            <v>KG</v>
          </cell>
          <cell r="L74">
            <v>275784.3</v>
          </cell>
          <cell r="M74" t="str">
            <v>EUR</v>
          </cell>
          <cell r="N74">
            <v>287400.89</v>
          </cell>
          <cell r="P74">
            <v>300009.15999999997</v>
          </cell>
          <cell r="Q74">
            <v>287400.89</v>
          </cell>
          <cell r="R74">
            <v>-11616.59</v>
          </cell>
          <cell r="S74">
            <v>-24224.86</v>
          </cell>
          <cell r="T74">
            <v>12608.27</v>
          </cell>
        </row>
        <row r="75">
          <cell r="B75">
            <v>1120000</v>
          </cell>
          <cell r="C75" t="str">
            <v>Fertige Erz</v>
          </cell>
          <cell r="D75" t="str">
            <v>BUMA</v>
          </cell>
          <cell r="E75" t="str">
            <v>00415409</v>
          </cell>
          <cell r="G75" t="str">
            <v>BUNA EP G 6470</v>
          </cell>
          <cell r="H75" t="str">
            <v>RB00000030</v>
          </cell>
          <cell r="I75" t="str">
            <v>2208</v>
          </cell>
          <cell r="J75">
            <v>244971</v>
          </cell>
          <cell r="K75" t="str">
            <v>KG</v>
          </cell>
          <cell r="L75">
            <v>410565.52</v>
          </cell>
          <cell r="M75" t="str">
            <v>EUR</v>
          </cell>
          <cell r="N75">
            <v>475403.46</v>
          </cell>
          <cell r="P75">
            <v>452364.18</v>
          </cell>
          <cell r="Q75">
            <v>452364.18</v>
          </cell>
          <cell r="R75">
            <v>-41798.660000000003</v>
          </cell>
          <cell r="S75">
            <v>-41798.660000000003</v>
          </cell>
          <cell r="T75">
            <v>0</v>
          </cell>
        </row>
        <row r="76">
          <cell r="B76">
            <v>1120000</v>
          </cell>
          <cell r="C76" t="str">
            <v>Fertige Erz</v>
          </cell>
          <cell r="D76" t="str">
            <v>BUMA</v>
          </cell>
          <cell r="E76" t="str">
            <v>00415344</v>
          </cell>
          <cell r="G76" t="str">
            <v>BUNA EP G 5962</v>
          </cell>
          <cell r="H76" t="str">
            <v>RB00000030</v>
          </cell>
          <cell r="I76" t="str">
            <v>2208</v>
          </cell>
          <cell r="J76">
            <v>143775</v>
          </cell>
          <cell r="K76" t="str">
            <v>KG</v>
          </cell>
          <cell r="L76">
            <v>241673.57</v>
          </cell>
          <cell r="M76" t="str">
            <v>EUR</v>
          </cell>
          <cell r="N76">
            <v>302109.81</v>
          </cell>
          <cell r="P76">
            <v>262815.38</v>
          </cell>
          <cell r="Q76">
            <v>262815.38</v>
          </cell>
          <cell r="R76">
            <v>-21141.81</v>
          </cell>
          <cell r="S76">
            <v>-21141.81</v>
          </cell>
          <cell r="T76">
            <v>0</v>
          </cell>
        </row>
        <row r="77">
          <cell r="B77">
            <v>1120000</v>
          </cell>
          <cell r="C77" t="str">
            <v>Fertige Erz</v>
          </cell>
          <cell r="D77" t="str">
            <v>BUMA</v>
          </cell>
          <cell r="E77" t="str">
            <v>00415336</v>
          </cell>
          <cell r="G77" t="str">
            <v>BUNA EP G 5567</v>
          </cell>
          <cell r="H77" t="str">
            <v>RB00000030</v>
          </cell>
          <cell r="I77" t="str">
            <v>2208</v>
          </cell>
          <cell r="J77">
            <v>270338</v>
          </cell>
          <cell r="K77" t="str">
            <v>KG</v>
          </cell>
          <cell r="L77">
            <v>420576.98</v>
          </cell>
          <cell r="M77" t="str">
            <v>EUR</v>
          </cell>
          <cell r="N77">
            <v>475459.93</v>
          </cell>
          <cell r="P77">
            <v>455022.11</v>
          </cell>
          <cell r="Q77">
            <v>455022.11</v>
          </cell>
          <cell r="R77">
            <v>-34445.129999999997</v>
          </cell>
          <cell r="S77">
            <v>-34445.129999999997</v>
          </cell>
          <cell r="T77">
            <v>0</v>
          </cell>
        </row>
        <row r="78">
          <cell r="B78">
            <v>1120000</v>
          </cell>
          <cell r="C78" t="str">
            <v>Fertige Erz</v>
          </cell>
          <cell r="D78" t="str">
            <v>BUMA</v>
          </cell>
          <cell r="E78" t="str">
            <v>00415328</v>
          </cell>
          <cell r="G78" t="str">
            <v>BUNA EP G 5455</v>
          </cell>
          <cell r="H78" t="str">
            <v>RB00000030</v>
          </cell>
          <cell r="I78" t="str">
            <v>2208</v>
          </cell>
          <cell r="J78">
            <v>245617</v>
          </cell>
          <cell r="K78" t="str">
            <v>KG</v>
          </cell>
          <cell r="L78">
            <v>412937.68</v>
          </cell>
          <cell r="M78" t="str">
            <v>EUR</v>
          </cell>
          <cell r="N78">
            <v>486563.84000000003</v>
          </cell>
          <cell r="P78">
            <v>433156.63</v>
          </cell>
          <cell r="Q78">
            <v>433156.63</v>
          </cell>
          <cell r="R78">
            <v>-20218.95</v>
          </cell>
          <cell r="S78">
            <v>-20218.95</v>
          </cell>
          <cell r="T78">
            <v>0</v>
          </cell>
        </row>
        <row r="79">
          <cell r="B79">
            <v>1120000</v>
          </cell>
          <cell r="C79" t="str">
            <v>Fertige Erz</v>
          </cell>
          <cell r="D79" t="str">
            <v>BUMA</v>
          </cell>
          <cell r="E79" t="str">
            <v>00415301</v>
          </cell>
          <cell r="G79" t="str">
            <v>BUNA EP G 5450</v>
          </cell>
          <cell r="H79" t="str">
            <v>RB00000030</v>
          </cell>
          <cell r="I79" t="str">
            <v>2208</v>
          </cell>
          <cell r="J79">
            <v>370785</v>
          </cell>
          <cell r="K79" t="str">
            <v>KG</v>
          </cell>
          <cell r="L79">
            <v>595922.71</v>
          </cell>
          <cell r="M79" t="str">
            <v>EUR</v>
          </cell>
          <cell r="N79">
            <v>778770.12</v>
          </cell>
          <cell r="P79">
            <v>649803.31000000006</v>
          </cell>
          <cell r="Q79">
            <v>649803.31000000006</v>
          </cell>
          <cell r="R79">
            <v>-53880.6</v>
          </cell>
          <cell r="S79">
            <v>-53880.6</v>
          </cell>
          <cell r="T79">
            <v>0</v>
          </cell>
        </row>
        <row r="80">
          <cell r="B80">
            <v>1120000</v>
          </cell>
          <cell r="C80" t="str">
            <v>Fertige Erz</v>
          </cell>
          <cell r="D80" t="str">
            <v>BUMA</v>
          </cell>
          <cell r="E80" t="str">
            <v>00415174</v>
          </cell>
          <cell r="G80" t="str">
            <v>BUNA EP G 3963</v>
          </cell>
          <cell r="H80" t="str">
            <v>RB00000030</v>
          </cell>
          <cell r="I80" t="str">
            <v>2208</v>
          </cell>
          <cell r="J80">
            <v>108733</v>
          </cell>
          <cell r="K80" t="str">
            <v>KG</v>
          </cell>
          <cell r="L80">
            <v>175831.14</v>
          </cell>
          <cell r="M80" t="str">
            <v>EUR</v>
          </cell>
          <cell r="N80">
            <v>214289.58</v>
          </cell>
          <cell r="P80">
            <v>191956.37</v>
          </cell>
          <cell r="Q80">
            <v>191956.37</v>
          </cell>
          <cell r="R80">
            <v>-16125.23</v>
          </cell>
          <cell r="S80">
            <v>-16125.23</v>
          </cell>
          <cell r="T80">
            <v>0</v>
          </cell>
        </row>
        <row r="81">
          <cell r="B81">
            <v>1120000</v>
          </cell>
          <cell r="C81" t="str">
            <v>Fertige Erz</v>
          </cell>
          <cell r="D81" t="str">
            <v>BUMA</v>
          </cell>
          <cell r="E81" t="str">
            <v>00415158</v>
          </cell>
          <cell r="G81" t="str">
            <v>BUNA EP G 3850</v>
          </cell>
          <cell r="H81" t="str">
            <v>RB00000030</v>
          </cell>
          <cell r="I81" t="str">
            <v>2208</v>
          </cell>
          <cell r="J81">
            <v>316446</v>
          </cell>
          <cell r="K81" t="str">
            <v>KG</v>
          </cell>
          <cell r="L81">
            <v>542994.13</v>
          </cell>
          <cell r="M81" t="str">
            <v>EUR</v>
          </cell>
          <cell r="N81">
            <v>586512.09</v>
          </cell>
          <cell r="P81">
            <v>588436.07999999996</v>
          </cell>
          <cell r="Q81">
            <v>586512.09</v>
          </cell>
          <cell r="R81">
            <v>-43517.96</v>
          </cell>
          <cell r="S81">
            <v>-45441.95</v>
          </cell>
          <cell r="T81">
            <v>1923.99</v>
          </cell>
        </row>
        <row r="82">
          <cell r="B82">
            <v>1120000</v>
          </cell>
          <cell r="C82" t="str">
            <v>Fertige Erz</v>
          </cell>
          <cell r="D82" t="str">
            <v>BUMA</v>
          </cell>
          <cell r="E82" t="str">
            <v>00415115</v>
          </cell>
          <cell r="G82" t="str">
            <v>BUNA EP G 3473</v>
          </cell>
          <cell r="H82" t="str">
            <v>RB00000030</v>
          </cell>
          <cell r="I82" t="str">
            <v>2208</v>
          </cell>
          <cell r="J82">
            <v>380294</v>
          </cell>
          <cell r="K82" t="str">
            <v>KG</v>
          </cell>
          <cell r="L82">
            <v>606108.41</v>
          </cell>
          <cell r="M82" t="str">
            <v>EUR</v>
          </cell>
          <cell r="N82">
            <v>772978.36</v>
          </cell>
          <cell r="P82">
            <v>661089.78</v>
          </cell>
          <cell r="Q82">
            <v>661089.78</v>
          </cell>
          <cell r="R82">
            <v>-54981.37</v>
          </cell>
          <cell r="S82">
            <v>-54981.37</v>
          </cell>
          <cell r="T82">
            <v>0</v>
          </cell>
        </row>
        <row r="83">
          <cell r="B83">
            <v>1120000</v>
          </cell>
          <cell r="C83" t="str">
            <v>Fertige Erz</v>
          </cell>
          <cell r="D83" t="str">
            <v>BUMA</v>
          </cell>
          <cell r="E83" t="str">
            <v>00415085</v>
          </cell>
          <cell r="G83" t="str">
            <v>BUNA EP G 3440</v>
          </cell>
          <cell r="H83" t="str">
            <v>RB00000030</v>
          </cell>
          <cell r="I83" t="str">
            <v>2208</v>
          </cell>
          <cell r="J83">
            <v>125066</v>
          </cell>
          <cell r="K83" t="str">
            <v>KG</v>
          </cell>
          <cell r="L83">
            <v>203227.91</v>
          </cell>
          <cell r="M83" t="str">
            <v>EUR</v>
          </cell>
          <cell r="N83">
            <v>259069.97</v>
          </cell>
          <cell r="P83">
            <v>220561.39</v>
          </cell>
          <cell r="Q83">
            <v>220561.39</v>
          </cell>
          <cell r="R83">
            <v>-17333.48</v>
          </cell>
          <cell r="S83">
            <v>-17333.48</v>
          </cell>
          <cell r="T83">
            <v>0</v>
          </cell>
        </row>
        <row r="84">
          <cell r="B84">
            <v>1120000</v>
          </cell>
          <cell r="C84" t="str">
            <v>Fertige Erz</v>
          </cell>
          <cell r="D84" t="str">
            <v>BUMA</v>
          </cell>
          <cell r="E84" t="str">
            <v>00414488</v>
          </cell>
          <cell r="G84" t="str">
            <v>BUNA EP G 2470</v>
          </cell>
          <cell r="H84" t="str">
            <v>RB00000030</v>
          </cell>
          <cell r="I84" t="str">
            <v>2208</v>
          </cell>
          <cell r="J84">
            <v>630320</v>
          </cell>
          <cell r="K84" t="str">
            <v>KG</v>
          </cell>
          <cell r="L84">
            <v>1043090.69</v>
          </cell>
          <cell r="M84" t="str">
            <v>EUR</v>
          </cell>
          <cell r="N84">
            <v>1275958.04</v>
          </cell>
          <cell r="P84">
            <v>1145605.97</v>
          </cell>
          <cell r="Q84">
            <v>1145605.97</v>
          </cell>
          <cell r="R84">
            <v>-102515.28</v>
          </cell>
          <cell r="S84">
            <v>-102515.28</v>
          </cell>
          <cell r="T84">
            <v>0</v>
          </cell>
        </row>
        <row r="85">
          <cell r="B85">
            <v>1120000</v>
          </cell>
          <cell r="C85" t="str">
            <v>Fertige Erz</v>
          </cell>
          <cell r="D85" t="str">
            <v>RHNL</v>
          </cell>
          <cell r="E85" t="str">
            <v>05532329</v>
          </cell>
          <cell r="G85" t="str">
            <v>LEVOXIN 35</v>
          </cell>
          <cell r="H85" t="str">
            <v>RB00000512</v>
          </cell>
          <cell r="I85" t="str">
            <v>2201</v>
          </cell>
          <cell r="J85">
            <v>9000</v>
          </cell>
          <cell r="K85" t="str">
            <v>KG</v>
          </cell>
          <cell r="L85">
            <v>11965.5</v>
          </cell>
          <cell r="M85" t="str">
            <v>EUR</v>
          </cell>
          <cell r="N85">
            <v>11874.6</v>
          </cell>
          <cell r="P85">
            <v>11874.6</v>
          </cell>
          <cell r="Q85">
            <v>11874.6</v>
          </cell>
          <cell r="R85">
            <v>90.9</v>
          </cell>
          <cell r="S85">
            <v>90.9</v>
          </cell>
          <cell r="T85">
            <v>0</v>
          </cell>
        </row>
        <row r="86">
          <cell r="B86">
            <v>1120000</v>
          </cell>
          <cell r="C86" t="str">
            <v>Fertige Erz</v>
          </cell>
          <cell r="D86" t="str">
            <v>RHNL</v>
          </cell>
          <cell r="E86" t="str">
            <v>05532248</v>
          </cell>
          <cell r="G86" t="str">
            <v>LEVOXIN 15</v>
          </cell>
          <cell r="H86" t="str">
            <v>RB00000512</v>
          </cell>
          <cell r="I86" t="str">
            <v>2201</v>
          </cell>
          <cell r="J86">
            <v>4800</v>
          </cell>
          <cell r="K86" t="str">
            <v>KG</v>
          </cell>
          <cell r="L86">
            <v>2897.76</v>
          </cell>
          <cell r="M86" t="str">
            <v>EUR</v>
          </cell>
          <cell r="N86">
            <v>2850.24</v>
          </cell>
          <cell r="P86">
            <v>2850.24</v>
          </cell>
          <cell r="Q86">
            <v>2850.24</v>
          </cell>
          <cell r="R86">
            <v>47.52</v>
          </cell>
          <cell r="S86">
            <v>47.52</v>
          </cell>
          <cell r="T86">
            <v>0</v>
          </cell>
        </row>
        <row r="87">
          <cell r="B87">
            <v>1120000</v>
          </cell>
          <cell r="C87" t="str">
            <v>Fertige Erz</v>
          </cell>
          <cell r="D87" t="str">
            <v>RHNL</v>
          </cell>
          <cell r="E87" t="str">
            <v>05529611</v>
          </cell>
          <cell r="G87" t="str">
            <v>HYDRAZIN 64%</v>
          </cell>
          <cell r="H87" t="str">
            <v>RB00000512</v>
          </cell>
          <cell r="I87" t="str">
            <v>2201</v>
          </cell>
          <cell r="J87">
            <v>91402.615000000005</v>
          </cell>
          <cell r="K87" t="str">
            <v>KG</v>
          </cell>
          <cell r="L87">
            <v>212529.37</v>
          </cell>
          <cell r="M87" t="str">
            <v>EUR</v>
          </cell>
          <cell r="N87">
            <v>212456.24</v>
          </cell>
          <cell r="P87">
            <v>212456.24</v>
          </cell>
          <cell r="Q87">
            <v>212456.24</v>
          </cell>
          <cell r="R87">
            <v>73.13</v>
          </cell>
          <cell r="S87">
            <v>73.13</v>
          </cell>
          <cell r="T87">
            <v>0</v>
          </cell>
        </row>
        <row r="88">
          <cell r="B88">
            <v>1120000</v>
          </cell>
          <cell r="C88" t="str">
            <v>Fertige Erz</v>
          </cell>
          <cell r="D88" t="str">
            <v>RHNL</v>
          </cell>
          <cell r="E88" t="str">
            <v>03598989</v>
          </cell>
          <cell r="G88" t="str">
            <v>Ammoniak flüssig Pip</v>
          </cell>
          <cell r="H88" t="str">
            <v>RB00000512</v>
          </cell>
          <cell r="I88" t="str">
            <v>2201</v>
          </cell>
          <cell r="J88">
            <v>9000</v>
          </cell>
          <cell r="K88" t="str">
            <v>KG</v>
          </cell>
          <cell r="L88">
            <v>2761.2</v>
          </cell>
          <cell r="M88" t="str">
            <v>EUR</v>
          </cell>
          <cell r="N88">
            <v>3569.4</v>
          </cell>
          <cell r="P88">
            <v>3569.4</v>
          </cell>
          <cell r="Q88">
            <v>3569.4</v>
          </cell>
          <cell r="R88">
            <v>-808.2</v>
          </cell>
          <cell r="S88">
            <v>-808.2</v>
          </cell>
          <cell r="T88">
            <v>0</v>
          </cell>
        </row>
        <row r="89">
          <cell r="B89">
            <v>1120000</v>
          </cell>
          <cell r="C89" t="str">
            <v>Fertige Erz</v>
          </cell>
          <cell r="D89" t="str">
            <v>RHNL</v>
          </cell>
          <cell r="E89" t="str">
            <v>02534294</v>
          </cell>
          <cell r="G89" t="str">
            <v>Ammoniakwasser Wdgw.</v>
          </cell>
          <cell r="H89" t="str">
            <v>RB00000512</v>
          </cell>
          <cell r="I89" t="str">
            <v>2201</v>
          </cell>
          <cell r="J89">
            <v>560</v>
          </cell>
          <cell r="K89" t="str">
            <v>KG</v>
          </cell>
          <cell r="L89">
            <v>22.34</v>
          </cell>
          <cell r="M89" t="str">
            <v>EUR</v>
          </cell>
          <cell r="N89">
            <v>22.34</v>
          </cell>
          <cell r="P89">
            <v>22.34</v>
          </cell>
          <cell r="Q89">
            <v>22.34</v>
          </cell>
          <cell r="R89">
            <v>0</v>
          </cell>
          <cell r="S89">
            <v>0</v>
          </cell>
          <cell r="T89">
            <v>0</v>
          </cell>
        </row>
        <row r="90">
          <cell r="B90">
            <v>1120000</v>
          </cell>
          <cell r="C90" t="str">
            <v>Fertige Erz</v>
          </cell>
          <cell r="D90" t="str">
            <v>RHNL</v>
          </cell>
          <cell r="E90" t="str">
            <v>02518671</v>
          </cell>
          <cell r="G90" t="str">
            <v>HYHYDRAT 100%</v>
          </cell>
          <cell r="H90" t="str">
            <v>RB00000512</v>
          </cell>
          <cell r="I90" t="str">
            <v>2201</v>
          </cell>
          <cell r="J90">
            <v>1000</v>
          </cell>
          <cell r="K90" t="str">
            <v>KG</v>
          </cell>
          <cell r="L90">
            <v>2461.6</v>
          </cell>
          <cell r="M90" t="str">
            <v>EUR</v>
          </cell>
          <cell r="N90">
            <v>2986.6</v>
          </cell>
          <cell r="P90">
            <v>2452.6</v>
          </cell>
          <cell r="Q90">
            <v>2452.6</v>
          </cell>
          <cell r="R90">
            <v>9</v>
          </cell>
          <cell r="S90">
            <v>9</v>
          </cell>
          <cell r="T90">
            <v>0</v>
          </cell>
        </row>
        <row r="91">
          <cell r="B91">
            <v>1120000</v>
          </cell>
          <cell r="C91" t="str">
            <v>Fertige Erz</v>
          </cell>
          <cell r="D91" t="str">
            <v>RHNL</v>
          </cell>
          <cell r="E91" t="str">
            <v>02436993</v>
          </cell>
          <cell r="G91" t="str">
            <v>LEVOXIN 64</v>
          </cell>
          <cell r="H91" t="str">
            <v>RB00000512</v>
          </cell>
          <cell r="I91" t="str">
            <v>2201</v>
          </cell>
          <cell r="J91">
            <v>5400</v>
          </cell>
          <cell r="K91" t="str">
            <v>KG</v>
          </cell>
          <cell r="L91">
            <v>13665.78</v>
          </cell>
          <cell r="M91" t="str">
            <v>EUR</v>
          </cell>
          <cell r="N91">
            <v>15445.08</v>
          </cell>
          <cell r="P91">
            <v>13524.84</v>
          </cell>
          <cell r="Q91">
            <v>13524.84</v>
          </cell>
          <cell r="R91">
            <v>140.94</v>
          </cell>
          <cell r="S91">
            <v>140.94</v>
          </cell>
          <cell r="T91">
            <v>0</v>
          </cell>
        </row>
        <row r="92">
          <cell r="B92">
            <v>1120000</v>
          </cell>
          <cell r="C92" t="str">
            <v>Fertige Erz</v>
          </cell>
          <cell r="D92" t="str">
            <v>RHNL</v>
          </cell>
          <cell r="E92" t="str">
            <v>02436918</v>
          </cell>
          <cell r="G92" t="str">
            <v>LEVOXIN 35</v>
          </cell>
          <cell r="H92" t="str">
            <v>RB00000512</v>
          </cell>
          <cell r="I92" t="str">
            <v>2201</v>
          </cell>
          <cell r="J92">
            <v>8000</v>
          </cell>
          <cell r="K92" t="str">
            <v>KG</v>
          </cell>
          <cell r="L92">
            <v>11818.4</v>
          </cell>
          <cell r="M92" t="str">
            <v>EUR</v>
          </cell>
          <cell r="N92">
            <v>14966.4</v>
          </cell>
          <cell r="P92">
            <v>11612</v>
          </cell>
          <cell r="Q92">
            <v>11612</v>
          </cell>
          <cell r="R92">
            <v>206.4</v>
          </cell>
          <cell r="S92">
            <v>206.4</v>
          </cell>
          <cell r="T92">
            <v>0</v>
          </cell>
        </row>
        <row r="93">
          <cell r="B93">
            <v>1120000</v>
          </cell>
          <cell r="C93" t="str">
            <v>Fertige Erz</v>
          </cell>
          <cell r="D93" t="str">
            <v>RHNL</v>
          </cell>
          <cell r="E93" t="str">
            <v>02433420</v>
          </cell>
          <cell r="G93" t="str">
            <v>HYHYDRAT 80%   PE-FA</v>
          </cell>
          <cell r="H93" t="str">
            <v>RB00000512</v>
          </cell>
          <cell r="I93" t="str">
            <v>2201</v>
          </cell>
          <cell r="J93">
            <v>128000</v>
          </cell>
          <cell r="K93" t="str">
            <v>KG</v>
          </cell>
          <cell r="L93">
            <v>259481.60000000001</v>
          </cell>
          <cell r="M93" t="str">
            <v>EUR</v>
          </cell>
          <cell r="N93">
            <v>261427.20000000001</v>
          </cell>
          <cell r="P93">
            <v>257088</v>
          </cell>
          <cell r="Q93">
            <v>257088</v>
          </cell>
          <cell r="R93">
            <v>2393.6</v>
          </cell>
          <cell r="S93">
            <v>2393.6</v>
          </cell>
          <cell r="T93">
            <v>0</v>
          </cell>
        </row>
        <row r="94">
          <cell r="B94">
            <v>1120000</v>
          </cell>
          <cell r="C94" t="str">
            <v>Fertige Erz</v>
          </cell>
          <cell r="D94" t="str">
            <v>RHNL</v>
          </cell>
          <cell r="E94" t="str">
            <v>02433293</v>
          </cell>
          <cell r="G94" t="str">
            <v>HYHYDRAT 24%</v>
          </cell>
          <cell r="H94" t="str">
            <v>RB00000512</v>
          </cell>
          <cell r="I94" t="str">
            <v>2201</v>
          </cell>
          <cell r="J94">
            <v>1600</v>
          </cell>
          <cell r="K94" t="str">
            <v>KG</v>
          </cell>
          <cell r="L94">
            <v>1172.1600000000001</v>
          </cell>
          <cell r="M94" t="str">
            <v>EUR</v>
          </cell>
          <cell r="N94">
            <v>1431.36</v>
          </cell>
          <cell r="P94">
            <v>1141.28</v>
          </cell>
          <cell r="Q94">
            <v>1141.28</v>
          </cell>
          <cell r="R94">
            <v>30.88</v>
          </cell>
          <cell r="S94">
            <v>30.88</v>
          </cell>
          <cell r="T94">
            <v>0</v>
          </cell>
        </row>
        <row r="95">
          <cell r="B95">
            <v>1120000</v>
          </cell>
          <cell r="C95" t="str">
            <v>Fertige Erz</v>
          </cell>
          <cell r="D95" t="str">
            <v>RHNL</v>
          </cell>
          <cell r="E95" t="str">
            <v>02433188</v>
          </cell>
          <cell r="G95" t="str">
            <v>HYHYDRAT 100%</v>
          </cell>
          <cell r="H95" t="str">
            <v>RB00000512</v>
          </cell>
          <cell r="I95" t="str">
            <v>2201</v>
          </cell>
          <cell r="J95">
            <v>16000</v>
          </cell>
          <cell r="K95" t="str">
            <v>KG</v>
          </cell>
          <cell r="L95">
            <v>39568</v>
          </cell>
          <cell r="M95" t="str">
            <v>EUR</v>
          </cell>
          <cell r="N95">
            <v>36830.400000000001</v>
          </cell>
          <cell r="P95">
            <v>39304</v>
          </cell>
          <cell r="Q95">
            <v>36830.400000000001</v>
          </cell>
          <cell r="R95">
            <v>2737.6</v>
          </cell>
          <cell r="S95">
            <v>264</v>
          </cell>
          <cell r="T95">
            <v>2473.6</v>
          </cell>
        </row>
        <row r="96">
          <cell r="B96">
            <v>1120000</v>
          </cell>
          <cell r="C96" t="str">
            <v>Fertige Erz</v>
          </cell>
          <cell r="D96" t="str">
            <v>RHNL</v>
          </cell>
          <cell r="E96" t="str">
            <v>02432556</v>
          </cell>
          <cell r="G96" t="str">
            <v>HYHYDRAT 100%</v>
          </cell>
          <cell r="H96" t="str">
            <v>RB00000512</v>
          </cell>
          <cell r="I96" t="str">
            <v>2201</v>
          </cell>
          <cell r="J96">
            <v>1670</v>
          </cell>
          <cell r="K96" t="str">
            <v>KG</v>
          </cell>
          <cell r="L96">
            <v>3939.53</v>
          </cell>
          <cell r="M96" t="str">
            <v>EUR</v>
          </cell>
          <cell r="N96">
            <v>3764.68</v>
          </cell>
          <cell r="P96">
            <v>3931.35</v>
          </cell>
          <cell r="Q96">
            <v>3764.68</v>
          </cell>
          <cell r="R96">
            <v>174.85</v>
          </cell>
          <cell r="S96">
            <v>8.18</v>
          </cell>
          <cell r="T96">
            <v>166.67</v>
          </cell>
        </row>
        <row r="97">
          <cell r="B97">
            <v>1120000</v>
          </cell>
          <cell r="C97" t="str">
            <v>Fertige Erz</v>
          </cell>
          <cell r="D97" t="str">
            <v>RHNL</v>
          </cell>
          <cell r="E97" t="str">
            <v>00710117</v>
          </cell>
          <cell r="G97" t="str">
            <v>SCHWEFELS. 96%......</v>
          </cell>
          <cell r="H97" t="str">
            <v>RB00000512</v>
          </cell>
          <cell r="I97" t="str">
            <v>2201</v>
          </cell>
          <cell r="J97">
            <v>-2844</v>
          </cell>
          <cell r="K97" t="str">
            <v>KG</v>
          </cell>
          <cell r="L97">
            <v>-165.8</v>
          </cell>
          <cell r="M97" t="str">
            <v>EUR</v>
          </cell>
          <cell r="N97">
            <v>-486.61</v>
          </cell>
          <cell r="P97">
            <v>-339.57</v>
          </cell>
          <cell r="Q97">
            <v>-486.61</v>
          </cell>
          <cell r="R97">
            <v>320.81</v>
          </cell>
          <cell r="S97">
            <v>173.77</v>
          </cell>
          <cell r="T97">
            <v>147.04</v>
          </cell>
        </row>
        <row r="98">
          <cell r="B98">
            <v>1120000</v>
          </cell>
          <cell r="C98" t="str">
            <v>Fertige Erz</v>
          </cell>
          <cell r="D98" t="str">
            <v>RHA1</v>
          </cell>
          <cell r="E98" t="str">
            <v>56564873</v>
          </cell>
          <cell r="G98" t="str">
            <v>O-CHLORPHENYLISOCYAN</v>
          </cell>
          <cell r="H98" t="str">
            <v>RB00000685</v>
          </cell>
          <cell r="I98" t="str">
            <v>2201</v>
          </cell>
          <cell r="J98">
            <v>20850</v>
          </cell>
          <cell r="K98" t="str">
            <v>KG</v>
          </cell>
          <cell r="L98">
            <v>85293.18</v>
          </cell>
          <cell r="M98" t="str">
            <v>EUR</v>
          </cell>
          <cell r="N98">
            <v>116701.62</v>
          </cell>
          <cell r="P98">
            <v>88491.57</v>
          </cell>
          <cell r="Q98">
            <v>88491.57</v>
          </cell>
          <cell r="R98">
            <v>-3198.39</v>
          </cell>
          <cell r="S98">
            <v>-3198.39</v>
          </cell>
          <cell r="T98">
            <v>0</v>
          </cell>
        </row>
        <row r="99">
          <cell r="B99">
            <v>1120000</v>
          </cell>
          <cell r="C99" t="str">
            <v>Fertige Erz</v>
          </cell>
          <cell r="D99" t="str">
            <v>RHE1</v>
          </cell>
          <cell r="E99" t="str">
            <v>56561769</v>
          </cell>
          <cell r="G99" t="str">
            <v>M-DICHLORBENZOL 99%</v>
          </cell>
          <cell r="H99" t="str">
            <v>RB00000685</v>
          </cell>
          <cell r="I99" t="str">
            <v>2201</v>
          </cell>
          <cell r="J99">
            <v>79820</v>
          </cell>
          <cell r="K99" t="str">
            <v>KG</v>
          </cell>
          <cell r="L99">
            <v>0</v>
          </cell>
          <cell r="M99" t="str">
            <v>EUR</v>
          </cell>
          <cell r="N99">
            <v>0</v>
          </cell>
          <cell r="O99" t="str">
            <v>x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</row>
        <row r="100">
          <cell r="B100">
            <v>1120000</v>
          </cell>
          <cell r="C100" t="str">
            <v>Fertige Erz</v>
          </cell>
          <cell r="D100" t="str">
            <v>RHD2</v>
          </cell>
          <cell r="E100" t="str">
            <v>56554789</v>
          </cell>
          <cell r="G100" t="str">
            <v>ISOPROPYLIOSCYANAT</v>
          </cell>
          <cell r="H100" t="str">
            <v>RB00000685</v>
          </cell>
          <cell r="I100" t="str">
            <v>2201</v>
          </cell>
          <cell r="J100">
            <v>10880</v>
          </cell>
          <cell r="K100" t="str">
            <v>KG</v>
          </cell>
          <cell r="L100">
            <v>32628.03</v>
          </cell>
          <cell r="M100" t="str">
            <v>EUR</v>
          </cell>
          <cell r="N100">
            <v>35715.78</v>
          </cell>
          <cell r="P100">
            <v>35715.78</v>
          </cell>
          <cell r="Q100">
            <v>35715.78</v>
          </cell>
          <cell r="R100">
            <v>-3087.75</v>
          </cell>
          <cell r="S100">
            <v>-3087.75</v>
          </cell>
          <cell r="T100">
            <v>0</v>
          </cell>
        </row>
        <row r="101">
          <cell r="B101">
            <v>1120000</v>
          </cell>
          <cell r="C101" t="str">
            <v>Fertige Erz</v>
          </cell>
          <cell r="D101" t="str">
            <v>RHU1</v>
          </cell>
          <cell r="E101" t="str">
            <v>56549106</v>
          </cell>
          <cell r="G101" t="str">
            <v>KATALYSATOR K 9186-5</v>
          </cell>
          <cell r="H101" t="str">
            <v>RB00000685</v>
          </cell>
          <cell r="I101" t="str">
            <v>2201</v>
          </cell>
          <cell r="J101">
            <v>2471.9</v>
          </cell>
          <cell r="K101" t="str">
            <v>KG</v>
          </cell>
          <cell r="L101">
            <v>121816.22</v>
          </cell>
          <cell r="M101" t="str">
            <v>EUR</v>
          </cell>
          <cell r="N101">
            <v>121816.22</v>
          </cell>
          <cell r="P101">
            <v>121816.22</v>
          </cell>
          <cell r="Q101">
            <v>121816.22</v>
          </cell>
          <cell r="R101">
            <v>0</v>
          </cell>
          <cell r="S101">
            <v>0</v>
          </cell>
          <cell r="T101">
            <v>0</v>
          </cell>
        </row>
        <row r="102">
          <cell r="B102">
            <v>1120000</v>
          </cell>
          <cell r="C102" t="str">
            <v>Fertige Erz</v>
          </cell>
          <cell r="D102" t="str">
            <v>RHJG</v>
          </cell>
          <cell r="E102" t="str">
            <v>56534613</v>
          </cell>
          <cell r="G102" t="str">
            <v>POLYAMIN L</v>
          </cell>
          <cell r="H102" t="str">
            <v>RB00000685</v>
          </cell>
          <cell r="I102" t="str">
            <v>2201</v>
          </cell>
          <cell r="J102">
            <v>8300</v>
          </cell>
          <cell r="K102" t="str">
            <v>KG</v>
          </cell>
          <cell r="L102">
            <v>15563.33</v>
          </cell>
          <cell r="M102" t="str">
            <v>EUR</v>
          </cell>
          <cell r="N102">
            <v>13076.65</v>
          </cell>
          <cell r="P102">
            <v>15809.84</v>
          </cell>
          <cell r="Q102">
            <v>13076.65</v>
          </cell>
          <cell r="R102">
            <v>2486.6799999999998</v>
          </cell>
          <cell r="S102">
            <v>-246.51</v>
          </cell>
          <cell r="T102">
            <v>2733.19</v>
          </cell>
        </row>
        <row r="103">
          <cell r="B103">
            <v>1120000</v>
          </cell>
          <cell r="C103" t="str">
            <v>Fertige Erz</v>
          </cell>
          <cell r="D103" t="str">
            <v>RHAX</v>
          </cell>
          <cell r="E103" t="str">
            <v>56515775</v>
          </cell>
          <cell r="G103" t="str">
            <v>KATALYSATOR 9362/442</v>
          </cell>
          <cell r="H103" t="str">
            <v>RB00000685</v>
          </cell>
          <cell r="I103" t="str">
            <v>2201</v>
          </cell>
          <cell r="J103">
            <v>2314</v>
          </cell>
          <cell r="K103" t="str">
            <v>KG</v>
          </cell>
          <cell r="L103">
            <v>155875.9</v>
          </cell>
          <cell r="M103" t="str">
            <v>EUR</v>
          </cell>
          <cell r="N103">
            <v>155875.9</v>
          </cell>
          <cell r="P103">
            <v>155875.9</v>
          </cell>
          <cell r="Q103">
            <v>155875.9</v>
          </cell>
          <cell r="R103">
            <v>0</v>
          </cell>
          <cell r="S103">
            <v>0</v>
          </cell>
          <cell r="T103">
            <v>0</v>
          </cell>
        </row>
        <row r="104">
          <cell r="B104">
            <v>1120000</v>
          </cell>
          <cell r="C104" t="str">
            <v>Fertige Erz</v>
          </cell>
          <cell r="D104" t="str">
            <v>RHNY</v>
          </cell>
          <cell r="E104" t="str">
            <v>56500360</v>
          </cell>
          <cell r="G104" t="str">
            <v>ANHYPLAN M</v>
          </cell>
          <cell r="H104" t="str">
            <v>RB00000685</v>
          </cell>
          <cell r="I104" t="str">
            <v>2201</v>
          </cell>
          <cell r="J104">
            <v>975</v>
          </cell>
          <cell r="K104" t="str">
            <v>KG</v>
          </cell>
          <cell r="L104">
            <v>939.8</v>
          </cell>
          <cell r="M104" t="str">
            <v>EUR</v>
          </cell>
          <cell r="N104">
            <v>2002.55</v>
          </cell>
          <cell r="P104">
            <v>945.36</v>
          </cell>
          <cell r="Q104">
            <v>945.36</v>
          </cell>
          <cell r="R104">
            <v>-5.56</v>
          </cell>
          <cell r="S104">
            <v>-5.56</v>
          </cell>
          <cell r="T104">
            <v>0</v>
          </cell>
        </row>
        <row r="105">
          <cell r="B105">
            <v>1120000</v>
          </cell>
          <cell r="C105" t="str">
            <v>Fertige Erz</v>
          </cell>
          <cell r="D105" t="str">
            <v>RHJG</v>
          </cell>
          <cell r="E105" t="str">
            <v>56472294</v>
          </cell>
          <cell r="G105" t="str">
            <v>POLYAMIN HR</v>
          </cell>
          <cell r="H105" t="str">
            <v>RB00000685</v>
          </cell>
          <cell r="I105" t="str">
            <v>2201</v>
          </cell>
          <cell r="J105">
            <v>21600</v>
          </cell>
          <cell r="K105" t="str">
            <v>KG</v>
          </cell>
          <cell r="L105">
            <v>42536.88</v>
          </cell>
          <cell r="M105" t="str">
            <v>EUR</v>
          </cell>
          <cell r="N105">
            <v>35776.080000000002</v>
          </cell>
          <cell r="P105">
            <v>43517.52</v>
          </cell>
          <cell r="Q105">
            <v>35776.080000000002</v>
          </cell>
          <cell r="R105">
            <v>6760.8</v>
          </cell>
          <cell r="S105">
            <v>-980.64</v>
          </cell>
          <cell r="T105">
            <v>7741.44</v>
          </cell>
        </row>
        <row r="106">
          <cell r="B106">
            <v>1120000</v>
          </cell>
          <cell r="C106" t="str">
            <v>Fertige Erz</v>
          </cell>
          <cell r="D106" t="str">
            <v>RHNY</v>
          </cell>
          <cell r="E106" t="str">
            <v>56470453</v>
          </cell>
          <cell r="G106" t="str">
            <v>ANHYPLAN M</v>
          </cell>
          <cell r="H106" t="str">
            <v>RB00000685</v>
          </cell>
          <cell r="I106" t="str">
            <v>2201</v>
          </cell>
          <cell r="J106">
            <v>1405</v>
          </cell>
          <cell r="K106" t="str">
            <v>KG</v>
          </cell>
          <cell r="L106">
            <v>988.7</v>
          </cell>
          <cell r="M106" t="str">
            <v>EUR</v>
          </cell>
          <cell r="N106">
            <v>996.57</v>
          </cell>
          <cell r="P106">
            <v>996.57</v>
          </cell>
          <cell r="Q106">
            <v>996.57</v>
          </cell>
          <cell r="R106">
            <v>-7.87</v>
          </cell>
          <cell r="S106">
            <v>-7.87</v>
          </cell>
          <cell r="T106">
            <v>0</v>
          </cell>
        </row>
        <row r="107">
          <cell r="B107">
            <v>1120000</v>
          </cell>
          <cell r="C107" t="str">
            <v>Fertige Erz</v>
          </cell>
          <cell r="D107" t="str">
            <v>RHJG</v>
          </cell>
          <cell r="E107" t="str">
            <v>56464054</v>
          </cell>
          <cell r="G107" t="str">
            <v>POLYAMIN HR</v>
          </cell>
          <cell r="H107" t="str">
            <v>RB00000685</v>
          </cell>
          <cell r="I107" t="str">
            <v>2201</v>
          </cell>
          <cell r="J107">
            <v>1000</v>
          </cell>
          <cell r="K107" t="str">
            <v>KG</v>
          </cell>
          <cell r="L107">
            <v>1875.1</v>
          </cell>
          <cell r="M107" t="str">
            <v>EUR</v>
          </cell>
          <cell r="N107">
            <v>1503.2</v>
          </cell>
          <cell r="P107">
            <v>1904.8</v>
          </cell>
          <cell r="Q107">
            <v>1503.2</v>
          </cell>
          <cell r="R107">
            <v>371.9</v>
          </cell>
          <cell r="S107">
            <v>-29.7</v>
          </cell>
          <cell r="T107">
            <v>401.6</v>
          </cell>
        </row>
        <row r="108">
          <cell r="B108">
            <v>1120000</v>
          </cell>
          <cell r="C108" t="str">
            <v>Fertige Erz</v>
          </cell>
          <cell r="D108" t="str">
            <v>RHE1</v>
          </cell>
          <cell r="E108" t="str">
            <v>56425903</v>
          </cell>
          <cell r="G108" t="str">
            <v>BAYNOX BIG BAG 500KG</v>
          </cell>
          <cell r="H108" t="str">
            <v>RB00000685</v>
          </cell>
          <cell r="I108" t="str">
            <v>2201</v>
          </cell>
          <cell r="J108">
            <v>5000</v>
          </cell>
          <cell r="K108" t="str">
            <v>KG</v>
          </cell>
          <cell r="L108">
            <v>7792.5</v>
          </cell>
          <cell r="M108" t="str">
            <v>EUR</v>
          </cell>
          <cell r="N108">
            <v>10136.5</v>
          </cell>
          <cell r="P108">
            <v>8261</v>
          </cell>
          <cell r="Q108">
            <v>8261</v>
          </cell>
          <cell r="R108">
            <v>-468.5</v>
          </cell>
          <cell r="S108">
            <v>-468.5</v>
          </cell>
          <cell r="T108">
            <v>0</v>
          </cell>
        </row>
        <row r="109">
          <cell r="B109">
            <v>1120000</v>
          </cell>
          <cell r="C109" t="str">
            <v>Fertige Erz</v>
          </cell>
          <cell r="D109" t="str">
            <v>RHE1</v>
          </cell>
          <cell r="E109" t="str">
            <v>56424079</v>
          </cell>
          <cell r="G109" t="str">
            <v>2.4-Dichlornitrobenz</v>
          </cell>
          <cell r="H109" t="str">
            <v>RB00000685</v>
          </cell>
          <cell r="I109" t="str">
            <v>2201</v>
          </cell>
          <cell r="J109">
            <v>115340</v>
          </cell>
          <cell r="K109" t="str">
            <v>KG</v>
          </cell>
          <cell r="L109">
            <v>93667.61</v>
          </cell>
          <cell r="M109" t="str">
            <v>EUR</v>
          </cell>
          <cell r="N109">
            <v>93344.66</v>
          </cell>
          <cell r="P109">
            <v>93344.66</v>
          </cell>
          <cell r="Q109">
            <v>93344.66</v>
          </cell>
          <cell r="R109">
            <v>322.95</v>
          </cell>
          <cell r="S109">
            <v>322.95</v>
          </cell>
          <cell r="T109">
            <v>0</v>
          </cell>
        </row>
        <row r="110">
          <cell r="B110">
            <v>1120000</v>
          </cell>
          <cell r="C110" t="str">
            <v>Fertige Erz</v>
          </cell>
          <cell r="D110" t="str">
            <v>RHE1</v>
          </cell>
          <cell r="E110" t="str">
            <v>56418036</v>
          </cell>
          <cell r="G110" t="str">
            <v>2,4-Dichloranilin re</v>
          </cell>
          <cell r="H110" t="str">
            <v>RB00000685</v>
          </cell>
          <cell r="I110" t="str">
            <v>2201</v>
          </cell>
          <cell r="J110">
            <v>26840</v>
          </cell>
          <cell r="K110" t="str">
            <v>KG</v>
          </cell>
          <cell r="L110">
            <v>63702.06</v>
          </cell>
          <cell r="M110" t="str">
            <v>EUR</v>
          </cell>
          <cell r="N110">
            <v>178196.13</v>
          </cell>
          <cell r="P110">
            <v>64402.58</v>
          </cell>
          <cell r="Q110">
            <v>64402.58</v>
          </cell>
          <cell r="R110">
            <v>-700.52</v>
          </cell>
          <cell r="S110">
            <v>-700.52</v>
          </cell>
          <cell r="T110">
            <v>0</v>
          </cell>
        </row>
        <row r="111">
          <cell r="B111">
            <v>1120000</v>
          </cell>
          <cell r="C111" t="str">
            <v>Fertige Erz</v>
          </cell>
          <cell r="D111" t="str">
            <v>RHE1</v>
          </cell>
          <cell r="E111" t="str">
            <v>56392134</v>
          </cell>
          <cell r="G111" t="str">
            <v>TRICHLORBENZOL 1 (NA</v>
          </cell>
          <cell r="H111" t="str">
            <v>RB00000685</v>
          </cell>
          <cell r="I111" t="str">
            <v>2201</v>
          </cell>
          <cell r="J111">
            <v>13553</v>
          </cell>
          <cell r="K111" t="str">
            <v>KG</v>
          </cell>
          <cell r="L111">
            <v>2645.55</v>
          </cell>
          <cell r="M111" t="str">
            <v>EUR</v>
          </cell>
          <cell r="N111">
            <v>2908.47</v>
          </cell>
          <cell r="P111">
            <v>2908.47</v>
          </cell>
          <cell r="Q111">
            <v>2908.47</v>
          </cell>
          <cell r="R111">
            <v>-262.92</v>
          </cell>
          <cell r="S111">
            <v>-262.92</v>
          </cell>
          <cell r="T111">
            <v>0</v>
          </cell>
        </row>
        <row r="112">
          <cell r="B112">
            <v>1120000</v>
          </cell>
          <cell r="C112" t="str">
            <v>Fertige Erz</v>
          </cell>
          <cell r="D112" t="str">
            <v>RHE1</v>
          </cell>
          <cell r="E112" t="str">
            <v>56388994</v>
          </cell>
          <cell r="G112" t="str">
            <v>2,4-Dichloranilin re</v>
          </cell>
          <cell r="H112" t="str">
            <v>RB00000685</v>
          </cell>
          <cell r="I112" t="str">
            <v>2201</v>
          </cell>
          <cell r="J112">
            <v>209000</v>
          </cell>
          <cell r="K112" t="str">
            <v>KG</v>
          </cell>
          <cell r="L112">
            <v>496040.6</v>
          </cell>
          <cell r="M112" t="str">
            <v>EUR</v>
          </cell>
          <cell r="N112">
            <v>501495.5</v>
          </cell>
          <cell r="P112">
            <v>501495.5</v>
          </cell>
          <cell r="Q112">
            <v>501495.5</v>
          </cell>
          <cell r="R112">
            <v>-5454.9</v>
          </cell>
          <cell r="S112">
            <v>-5454.9</v>
          </cell>
          <cell r="T112">
            <v>0</v>
          </cell>
        </row>
        <row r="113">
          <cell r="B113">
            <v>1120000</v>
          </cell>
          <cell r="C113" t="str">
            <v>Fertige Erz</v>
          </cell>
          <cell r="D113" t="str">
            <v>RHD2</v>
          </cell>
          <cell r="E113" t="str">
            <v>56304596</v>
          </cell>
          <cell r="G113" t="str">
            <v>2.4-Dichlorphenyliso</v>
          </cell>
          <cell r="H113" t="str">
            <v>RB00000685</v>
          </cell>
          <cell r="I113" t="str">
            <v>2201</v>
          </cell>
          <cell r="J113">
            <v>45750</v>
          </cell>
          <cell r="K113" t="str">
            <v>KG</v>
          </cell>
          <cell r="L113">
            <v>63862.43</v>
          </cell>
          <cell r="M113" t="str">
            <v>EUR</v>
          </cell>
          <cell r="N113">
            <v>9.15</v>
          </cell>
          <cell r="P113">
            <v>65729.02</v>
          </cell>
          <cell r="Q113">
            <v>9.15</v>
          </cell>
          <cell r="R113">
            <v>63853.279999999999</v>
          </cell>
          <cell r="S113">
            <v>-1866.59</v>
          </cell>
          <cell r="T113">
            <v>65719.87</v>
          </cell>
        </row>
        <row r="114">
          <cell r="B114">
            <v>1120000</v>
          </cell>
          <cell r="C114" t="str">
            <v>Fertige Erz</v>
          </cell>
          <cell r="D114" t="str">
            <v>RHU1</v>
          </cell>
          <cell r="E114" t="str">
            <v>56304588</v>
          </cell>
          <cell r="G114" t="str">
            <v>RUTHENIUM AUS AUFARB</v>
          </cell>
          <cell r="H114" t="str">
            <v>RB00000685</v>
          </cell>
          <cell r="I114" t="str">
            <v>2201</v>
          </cell>
          <cell r="J114">
            <v>3414.5</v>
          </cell>
          <cell r="K114" t="str">
            <v>G</v>
          </cell>
          <cell r="L114">
            <v>38027.29</v>
          </cell>
          <cell r="M114" t="str">
            <v>EUR</v>
          </cell>
          <cell r="N114">
            <v>38027.29</v>
          </cell>
          <cell r="P114">
            <v>4148.28</v>
          </cell>
          <cell r="Q114">
            <v>4148.28</v>
          </cell>
          <cell r="R114">
            <v>33879.01</v>
          </cell>
          <cell r="S114">
            <v>33879.01</v>
          </cell>
          <cell r="T114">
            <v>0</v>
          </cell>
        </row>
        <row r="115">
          <cell r="B115">
            <v>1120000</v>
          </cell>
          <cell r="C115" t="str">
            <v>Fertige Erz</v>
          </cell>
          <cell r="D115" t="str">
            <v>RHE1</v>
          </cell>
          <cell r="E115" t="str">
            <v>56276959</v>
          </cell>
          <cell r="G115" t="str">
            <v>BAYNOX PLUS SOLUTION</v>
          </cell>
          <cell r="H115" t="str">
            <v>RB00000685</v>
          </cell>
          <cell r="I115" t="str">
            <v>2201</v>
          </cell>
          <cell r="J115">
            <v>75</v>
          </cell>
          <cell r="K115" t="str">
            <v>KG</v>
          </cell>
          <cell r="L115">
            <v>115.19</v>
          </cell>
          <cell r="M115" t="str">
            <v>EUR</v>
          </cell>
          <cell r="N115">
            <v>200.66</v>
          </cell>
          <cell r="P115">
            <v>125.31</v>
          </cell>
          <cell r="Q115">
            <v>125.31</v>
          </cell>
          <cell r="R115">
            <v>-10.119999999999999</v>
          </cell>
          <cell r="S115">
            <v>-10.119999999999999</v>
          </cell>
          <cell r="T115">
            <v>0</v>
          </cell>
        </row>
        <row r="116">
          <cell r="B116">
            <v>1120000</v>
          </cell>
          <cell r="C116" t="str">
            <v>Fertige Erz</v>
          </cell>
          <cell r="D116" t="str">
            <v>RHE1</v>
          </cell>
          <cell r="E116" t="str">
            <v>56265477</v>
          </cell>
          <cell r="G116" t="str">
            <v>P-NITROTOLUOL RN.EG.</v>
          </cell>
          <cell r="H116" t="str">
            <v>RB00000685</v>
          </cell>
          <cell r="I116" t="str">
            <v>2201</v>
          </cell>
          <cell r="J116">
            <v>620000</v>
          </cell>
          <cell r="K116" t="str">
            <v>KG</v>
          </cell>
          <cell r="L116">
            <v>487568</v>
          </cell>
          <cell r="M116" t="str">
            <v>EUR</v>
          </cell>
          <cell r="N116">
            <v>1249024.72</v>
          </cell>
          <cell r="P116">
            <v>560535.80000000005</v>
          </cell>
          <cell r="Q116">
            <v>560535.80000000005</v>
          </cell>
          <cell r="R116">
            <v>-72967.8</v>
          </cell>
          <cell r="S116">
            <v>-72967.8</v>
          </cell>
          <cell r="T116">
            <v>0</v>
          </cell>
        </row>
        <row r="117">
          <cell r="B117">
            <v>1120000</v>
          </cell>
          <cell r="C117" t="str">
            <v>Fertige Erz</v>
          </cell>
          <cell r="D117" t="str">
            <v>RHE1</v>
          </cell>
          <cell r="E117" t="str">
            <v>56250739</v>
          </cell>
          <cell r="G117" t="str">
            <v>2.4-DICHLORNITROBENZ</v>
          </cell>
          <cell r="H117" t="str">
            <v>RB00000685</v>
          </cell>
          <cell r="I117" t="str">
            <v>2201</v>
          </cell>
          <cell r="J117">
            <v>350970</v>
          </cell>
          <cell r="K117" t="str">
            <v>KG</v>
          </cell>
          <cell r="L117">
            <v>445310.74</v>
          </cell>
          <cell r="M117" t="str">
            <v>EUR</v>
          </cell>
          <cell r="N117">
            <v>70.19</v>
          </cell>
          <cell r="P117">
            <v>443801.57</v>
          </cell>
          <cell r="Q117">
            <v>70.19</v>
          </cell>
          <cell r="R117">
            <v>445240.55</v>
          </cell>
          <cell r="S117">
            <v>1509.17</v>
          </cell>
          <cell r="T117">
            <v>443731.38</v>
          </cell>
        </row>
        <row r="118">
          <cell r="B118">
            <v>1120000</v>
          </cell>
          <cell r="C118" t="str">
            <v>Fertige Erz</v>
          </cell>
          <cell r="D118" t="str">
            <v>RHE1</v>
          </cell>
          <cell r="E118" t="str">
            <v>56210710</v>
          </cell>
          <cell r="G118" t="str">
            <v>BAYNOX MOLTEN (GG) T</v>
          </cell>
          <cell r="H118" t="str">
            <v>RB00000685</v>
          </cell>
          <cell r="I118" t="str">
            <v>2201</v>
          </cell>
          <cell r="J118">
            <v>10020</v>
          </cell>
          <cell r="K118" t="str">
            <v>KG</v>
          </cell>
          <cell r="L118">
            <v>12928.8</v>
          </cell>
          <cell r="M118" t="str">
            <v>EUR</v>
          </cell>
          <cell r="N118">
            <v>18343.650000000001</v>
          </cell>
          <cell r="P118">
            <v>13986.02</v>
          </cell>
          <cell r="Q118">
            <v>13986.02</v>
          </cell>
          <cell r="R118">
            <v>-1057.22</v>
          </cell>
          <cell r="S118">
            <v>-1057.22</v>
          </cell>
          <cell r="T118">
            <v>0</v>
          </cell>
        </row>
        <row r="119">
          <cell r="B119">
            <v>1120000</v>
          </cell>
          <cell r="C119" t="str">
            <v>Fertige Erz</v>
          </cell>
          <cell r="D119" t="str">
            <v>RHE1</v>
          </cell>
          <cell r="E119" t="str">
            <v>56210699</v>
          </cell>
          <cell r="G119" t="str">
            <v>BAYNOX       25KG PP</v>
          </cell>
          <cell r="H119" t="str">
            <v>RB00000685</v>
          </cell>
          <cell r="I119" t="str">
            <v>2201</v>
          </cell>
          <cell r="J119">
            <v>39000</v>
          </cell>
          <cell r="K119" t="str">
            <v>KG</v>
          </cell>
          <cell r="L119">
            <v>62306.400000000001</v>
          </cell>
          <cell r="M119" t="str">
            <v>EUR</v>
          </cell>
          <cell r="N119">
            <v>93830.1</v>
          </cell>
          <cell r="P119">
            <v>65617.5</v>
          </cell>
          <cell r="Q119">
            <v>65617.5</v>
          </cell>
          <cell r="R119">
            <v>-3311.1</v>
          </cell>
          <cell r="S119">
            <v>-3311.1</v>
          </cell>
          <cell r="T119">
            <v>0</v>
          </cell>
        </row>
        <row r="120">
          <cell r="B120">
            <v>1120000</v>
          </cell>
          <cell r="C120" t="str">
            <v>Fertige Erz</v>
          </cell>
          <cell r="D120" t="str">
            <v>RHKF</v>
          </cell>
          <cell r="E120" t="str">
            <v>56210699</v>
          </cell>
          <cell r="G120" t="str">
            <v>BAYNOX       25KG PP</v>
          </cell>
          <cell r="H120" t="str">
            <v>RB00000685</v>
          </cell>
          <cell r="I120" t="str">
            <v>2201</v>
          </cell>
          <cell r="J120">
            <v>50</v>
          </cell>
          <cell r="K120" t="str">
            <v>KG</v>
          </cell>
          <cell r="L120">
            <v>79.88</v>
          </cell>
          <cell r="M120" t="str">
            <v>EUR</v>
          </cell>
          <cell r="N120">
            <v>120.3</v>
          </cell>
          <cell r="P120">
            <v>84.13</v>
          </cell>
          <cell r="Q120">
            <v>84.13</v>
          </cell>
          <cell r="R120">
            <v>-4.25</v>
          </cell>
          <cell r="S120">
            <v>-4.25</v>
          </cell>
          <cell r="T120">
            <v>0</v>
          </cell>
        </row>
        <row r="121">
          <cell r="B121">
            <v>1120000</v>
          </cell>
          <cell r="C121" t="str">
            <v>Fertige Erz</v>
          </cell>
          <cell r="D121" t="str">
            <v>RHE1</v>
          </cell>
          <cell r="E121" t="str">
            <v>56198583</v>
          </cell>
          <cell r="G121" t="str">
            <v>BAYNOX PLUS SOLUTION</v>
          </cell>
          <cell r="H121" t="str">
            <v>RB00000685</v>
          </cell>
          <cell r="I121" t="str">
            <v>2201</v>
          </cell>
          <cell r="J121">
            <v>57428</v>
          </cell>
          <cell r="K121" t="str">
            <v>KG</v>
          </cell>
          <cell r="L121">
            <v>97949.2</v>
          </cell>
          <cell r="M121" t="str">
            <v>EUR</v>
          </cell>
          <cell r="N121">
            <v>161499.01999999999</v>
          </cell>
          <cell r="P121">
            <v>98724.47</v>
          </cell>
          <cell r="Q121">
            <v>98724.47</v>
          </cell>
          <cell r="R121">
            <v>-775.27</v>
          </cell>
          <cell r="S121">
            <v>-775.27</v>
          </cell>
          <cell r="T121">
            <v>0</v>
          </cell>
        </row>
        <row r="122">
          <cell r="B122">
            <v>1120000</v>
          </cell>
          <cell r="C122" t="str">
            <v>Fertige Erz</v>
          </cell>
          <cell r="D122" t="str">
            <v>RHE1</v>
          </cell>
          <cell r="E122" t="str">
            <v>56198575</v>
          </cell>
          <cell r="G122" t="str">
            <v>BAYNOX PLUS SOLUTION</v>
          </cell>
          <cell r="H122" t="str">
            <v>RB00000685</v>
          </cell>
          <cell r="I122" t="str">
            <v>2201</v>
          </cell>
          <cell r="J122">
            <v>472</v>
          </cell>
          <cell r="K122" t="str">
            <v>KG</v>
          </cell>
          <cell r="L122">
            <v>368.35</v>
          </cell>
          <cell r="M122" t="str">
            <v>EUR</v>
          </cell>
          <cell r="N122">
            <v>368.35</v>
          </cell>
          <cell r="P122">
            <v>368.35</v>
          </cell>
          <cell r="Q122">
            <v>368.35</v>
          </cell>
          <cell r="R122">
            <v>0</v>
          </cell>
          <cell r="S122">
            <v>0</v>
          </cell>
          <cell r="T122">
            <v>0</v>
          </cell>
        </row>
        <row r="123">
          <cell r="B123">
            <v>1120000</v>
          </cell>
          <cell r="C123" t="str">
            <v>Fertige Erz</v>
          </cell>
          <cell r="D123" t="str">
            <v>RHE1</v>
          </cell>
          <cell r="E123" t="str">
            <v>56198567</v>
          </cell>
          <cell r="G123" t="str">
            <v>VULKANOX BHT FLUESSI</v>
          </cell>
          <cell r="H123" t="str">
            <v>RB00000685</v>
          </cell>
          <cell r="I123" t="str">
            <v>2201</v>
          </cell>
          <cell r="J123">
            <v>5596</v>
          </cell>
          <cell r="K123" t="str">
            <v>KG</v>
          </cell>
          <cell r="L123">
            <v>7220.52</v>
          </cell>
          <cell r="M123" t="str">
            <v>EUR</v>
          </cell>
          <cell r="N123">
            <v>12449.42</v>
          </cell>
          <cell r="P123">
            <v>7810.9</v>
          </cell>
          <cell r="Q123">
            <v>7810.9</v>
          </cell>
          <cell r="R123">
            <v>-590.38</v>
          </cell>
          <cell r="S123">
            <v>-590.38</v>
          </cell>
          <cell r="T123">
            <v>0</v>
          </cell>
        </row>
        <row r="124">
          <cell r="B124">
            <v>1120000</v>
          </cell>
          <cell r="C124" t="str">
            <v>Fertige Erz</v>
          </cell>
          <cell r="D124" t="str">
            <v>RHE1</v>
          </cell>
          <cell r="E124" t="str">
            <v>56194340</v>
          </cell>
          <cell r="G124" t="str">
            <v>VULKANOX BHT FL. GR.</v>
          </cell>
          <cell r="H124" t="str">
            <v>RB00000685</v>
          </cell>
          <cell r="I124" t="str">
            <v>2201</v>
          </cell>
          <cell r="J124">
            <v>104040</v>
          </cell>
          <cell r="K124" t="str">
            <v>KG</v>
          </cell>
          <cell r="L124">
            <v>131829.09</v>
          </cell>
          <cell r="M124" t="str">
            <v>EUR</v>
          </cell>
          <cell r="N124">
            <v>142576.42000000001</v>
          </cell>
          <cell r="P124">
            <v>142576.42000000001</v>
          </cell>
          <cell r="Q124">
            <v>142576.42000000001</v>
          </cell>
          <cell r="R124">
            <v>-10747.33</v>
          </cell>
          <cell r="S124">
            <v>-10747.33</v>
          </cell>
          <cell r="T124">
            <v>0</v>
          </cell>
        </row>
        <row r="125">
          <cell r="B125">
            <v>1120000</v>
          </cell>
          <cell r="C125" t="str">
            <v>Fertige Erz</v>
          </cell>
          <cell r="D125" t="str">
            <v>RHJG</v>
          </cell>
          <cell r="E125" t="str">
            <v>56170735</v>
          </cell>
          <cell r="G125" t="str">
            <v>BENZYLAMIN RN STAHLF</v>
          </cell>
          <cell r="H125" t="str">
            <v>RB00000685</v>
          </cell>
          <cell r="I125" t="str">
            <v>2201</v>
          </cell>
          <cell r="J125">
            <v>105600</v>
          </cell>
          <cell r="K125" t="str">
            <v>KG</v>
          </cell>
          <cell r="L125">
            <v>206110.07999999999</v>
          </cell>
          <cell r="M125" t="str">
            <v>EUR</v>
          </cell>
          <cell r="N125">
            <v>310231.67999999999</v>
          </cell>
          <cell r="P125">
            <v>215276.16</v>
          </cell>
          <cell r="Q125">
            <v>215276.16</v>
          </cell>
          <cell r="R125">
            <v>-9166.08</v>
          </cell>
          <cell r="S125">
            <v>-9166.08</v>
          </cell>
          <cell r="T125">
            <v>0</v>
          </cell>
        </row>
        <row r="126">
          <cell r="B126">
            <v>1120000</v>
          </cell>
          <cell r="C126" t="str">
            <v>Fertige Erz</v>
          </cell>
          <cell r="D126" t="str">
            <v>RHE1</v>
          </cell>
          <cell r="E126" t="str">
            <v>56163550</v>
          </cell>
          <cell r="G126" t="str">
            <v>VULKANOX BHT FLUESSI</v>
          </cell>
          <cell r="H126" t="str">
            <v>RB00000685</v>
          </cell>
          <cell r="I126" t="str">
            <v>2201</v>
          </cell>
          <cell r="J126">
            <v>812.5</v>
          </cell>
          <cell r="K126" t="str">
            <v>KG</v>
          </cell>
          <cell r="L126">
            <v>1082.49</v>
          </cell>
          <cell r="M126" t="str">
            <v>EUR</v>
          </cell>
          <cell r="N126">
            <v>2113.8000000000002</v>
          </cell>
          <cell r="P126">
            <v>1175.77</v>
          </cell>
          <cell r="Q126">
            <v>1175.77</v>
          </cell>
          <cell r="R126">
            <v>-93.28</v>
          </cell>
          <cell r="S126">
            <v>-93.28</v>
          </cell>
          <cell r="T126">
            <v>0</v>
          </cell>
        </row>
        <row r="127">
          <cell r="B127">
            <v>1120000</v>
          </cell>
          <cell r="C127" t="str">
            <v>Fertige Erz</v>
          </cell>
          <cell r="D127" t="str">
            <v>RHE1</v>
          </cell>
          <cell r="E127" t="str">
            <v>56142480</v>
          </cell>
          <cell r="G127" t="str">
            <v>BAYNOX PLUS 15KG PP-</v>
          </cell>
          <cell r="H127" t="str">
            <v>RB00000685</v>
          </cell>
          <cell r="I127" t="str">
            <v>2201</v>
          </cell>
          <cell r="J127">
            <v>24330</v>
          </cell>
          <cell r="K127" t="str">
            <v>KG</v>
          </cell>
          <cell r="L127">
            <v>75646.83</v>
          </cell>
          <cell r="M127" t="str">
            <v>EUR</v>
          </cell>
          <cell r="N127">
            <v>144503.17000000001</v>
          </cell>
          <cell r="P127">
            <v>76023.95</v>
          </cell>
          <cell r="Q127">
            <v>76023.95</v>
          </cell>
          <cell r="R127">
            <v>-377.12</v>
          </cell>
          <cell r="S127">
            <v>-377.12</v>
          </cell>
          <cell r="T127">
            <v>0</v>
          </cell>
        </row>
        <row r="128">
          <cell r="B128">
            <v>1120000</v>
          </cell>
          <cell r="C128" t="str">
            <v>Fertige Erz</v>
          </cell>
          <cell r="D128" t="str">
            <v>RHKF</v>
          </cell>
          <cell r="E128" t="str">
            <v>56142480</v>
          </cell>
          <cell r="G128" t="str">
            <v>BAYNOX PLUS 15KG PP-</v>
          </cell>
          <cell r="H128" t="str">
            <v>RB00000685</v>
          </cell>
          <cell r="I128" t="str">
            <v>2201</v>
          </cell>
          <cell r="J128">
            <v>75</v>
          </cell>
          <cell r="K128" t="str">
            <v>KG</v>
          </cell>
          <cell r="L128">
            <v>233.19</v>
          </cell>
          <cell r="M128" t="str">
            <v>EUR</v>
          </cell>
          <cell r="N128">
            <v>445.45</v>
          </cell>
          <cell r="P128">
            <v>234.35</v>
          </cell>
          <cell r="Q128">
            <v>234.35</v>
          </cell>
          <cell r="R128">
            <v>-1.1599999999999999</v>
          </cell>
          <cell r="S128">
            <v>-1.1599999999999999</v>
          </cell>
          <cell r="T128">
            <v>0</v>
          </cell>
        </row>
        <row r="129">
          <cell r="B129">
            <v>1120000</v>
          </cell>
          <cell r="C129" t="str">
            <v>Fertige Erz</v>
          </cell>
          <cell r="D129" t="str">
            <v>RHE1</v>
          </cell>
          <cell r="E129" t="str">
            <v>56130202</v>
          </cell>
          <cell r="G129" t="str">
            <v>VULKANOX  BHT   / BB</v>
          </cell>
          <cell r="H129" t="str">
            <v>RB00000685</v>
          </cell>
          <cell r="I129" t="str">
            <v>2201</v>
          </cell>
          <cell r="J129">
            <v>21500</v>
          </cell>
          <cell r="K129" t="str">
            <v>KG</v>
          </cell>
          <cell r="L129">
            <v>33497</v>
          </cell>
          <cell r="M129" t="str">
            <v>EUR</v>
          </cell>
          <cell r="N129">
            <v>55760.25</v>
          </cell>
          <cell r="P129">
            <v>35472.85</v>
          </cell>
          <cell r="Q129">
            <v>35472.85</v>
          </cell>
          <cell r="R129">
            <v>-1975.85</v>
          </cell>
          <cell r="S129">
            <v>-1975.85</v>
          </cell>
          <cell r="T129">
            <v>0</v>
          </cell>
        </row>
        <row r="130">
          <cell r="B130">
            <v>1120000</v>
          </cell>
          <cell r="C130" t="str">
            <v>Fertige Erz</v>
          </cell>
          <cell r="D130" t="str">
            <v>RHU1</v>
          </cell>
          <cell r="E130" t="str">
            <v>56113073</v>
          </cell>
          <cell r="G130" t="str">
            <v>RU(III)-CHLORID-HYDR</v>
          </cell>
          <cell r="H130" t="str">
            <v>RB00000685</v>
          </cell>
          <cell r="I130" t="str">
            <v>2201</v>
          </cell>
          <cell r="J130">
            <v>28.8</v>
          </cell>
          <cell r="K130" t="str">
            <v>KG</v>
          </cell>
          <cell r="L130">
            <v>30579.84</v>
          </cell>
          <cell r="M130" t="str">
            <v>EUR</v>
          </cell>
          <cell r="N130">
            <v>30579.84</v>
          </cell>
          <cell r="P130">
            <v>30579.84</v>
          </cell>
          <cell r="Q130">
            <v>30579.84</v>
          </cell>
          <cell r="R130">
            <v>0</v>
          </cell>
          <cell r="S130">
            <v>0</v>
          </cell>
          <cell r="T130">
            <v>0</v>
          </cell>
        </row>
        <row r="131">
          <cell r="B131">
            <v>1120000</v>
          </cell>
          <cell r="C131" t="str">
            <v>Fertige Erz</v>
          </cell>
          <cell r="D131" t="str">
            <v>RHA1</v>
          </cell>
          <cell r="E131" t="str">
            <v>56066229</v>
          </cell>
          <cell r="G131" t="str">
            <v>O-CHLORPHENYLISOCYAN</v>
          </cell>
          <cell r="H131" t="str">
            <v>RB00000685</v>
          </cell>
          <cell r="I131" t="str">
            <v>2201</v>
          </cell>
          <cell r="J131">
            <v>23540</v>
          </cell>
          <cell r="K131" t="str">
            <v>KG</v>
          </cell>
          <cell r="L131">
            <v>91142.17</v>
          </cell>
          <cell r="M131" t="str">
            <v>EUR</v>
          </cell>
          <cell r="N131">
            <v>93924.6</v>
          </cell>
          <cell r="P131">
            <v>93924.6</v>
          </cell>
          <cell r="Q131">
            <v>93924.6</v>
          </cell>
          <cell r="R131">
            <v>-2782.43</v>
          </cell>
          <cell r="S131">
            <v>-2782.43</v>
          </cell>
          <cell r="T131">
            <v>0</v>
          </cell>
        </row>
        <row r="132">
          <cell r="B132">
            <v>1120000</v>
          </cell>
          <cell r="C132" t="str">
            <v>Fertige Erz</v>
          </cell>
          <cell r="D132" t="str">
            <v>RHD2</v>
          </cell>
          <cell r="E132" t="str">
            <v>06354181</v>
          </cell>
          <cell r="G132" t="str">
            <v>TFMOPI a.a.LV.</v>
          </cell>
          <cell r="H132" t="str">
            <v>RB00000685</v>
          </cell>
          <cell r="I132" t="str">
            <v>2201</v>
          </cell>
          <cell r="J132">
            <v>9700</v>
          </cell>
          <cell r="K132" t="str">
            <v>KG</v>
          </cell>
          <cell r="L132">
            <v>12323.85</v>
          </cell>
          <cell r="M132" t="str">
            <v>EUR</v>
          </cell>
          <cell r="N132">
            <v>12460.62</v>
          </cell>
          <cell r="P132">
            <v>12460.62</v>
          </cell>
          <cell r="Q132">
            <v>12460.62</v>
          </cell>
          <cell r="R132">
            <v>-136.77000000000001</v>
          </cell>
          <cell r="S132">
            <v>-136.77000000000001</v>
          </cell>
          <cell r="T132">
            <v>0</v>
          </cell>
        </row>
        <row r="133">
          <cell r="B133">
            <v>1120000</v>
          </cell>
          <cell r="C133" t="str">
            <v>Fertige Erz</v>
          </cell>
          <cell r="D133" t="str">
            <v>RHE1</v>
          </cell>
          <cell r="E133" t="str">
            <v>06331319</v>
          </cell>
          <cell r="G133" t="str">
            <v>m/p-Dichlorbenzol Gr</v>
          </cell>
          <cell r="H133" t="str">
            <v>RB00000685</v>
          </cell>
          <cell r="I133" t="str">
            <v>2201</v>
          </cell>
          <cell r="J133">
            <v>49000</v>
          </cell>
          <cell r="K133" t="str">
            <v>KG</v>
          </cell>
          <cell r="L133">
            <v>29792</v>
          </cell>
          <cell r="M133" t="str">
            <v>EUR</v>
          </cell>
          <cell r="N133">
            <v>32756.5</v>
          </cell>
          <cell r="P133">
            <v>32756.5</v>
          </cell>
          <cell r="Q133">
            <v>32756.5</v>
          </cell>
          <cell r="R133">
            <v>-2964.5</v>
          </cell>
          <cell r="S133">
            <v>-2964.5</v>
          </cell>
          <cell r="T133">
            <v>0</v>
          </cell>
        </row>
        <row r="134">
          <cell r="B134">
            <v>1120000</v>
          </cell>
          <cell r="C134" t="str">
            <v>Fertige Erz</v>
          </cell>
          <cell r="D134" t="str">
            <v>RHE1</v>
          </cell>
          <cell r="E134" t="str">
            <v>06230512</v>
          </cell>
          <cell r="G134" t="str">
            <v>m-Dichlorbenzol 99%</v>
          </cell>
          <cell r="H134" t="str">
            <v>RB00000685</v>
          </cell>
          <cell r="I134" t="str">
            <v>2201</v>
          </cell>
          <cell r="J134">
            <v>125000</v>
          </cell>
          <cell r="K134" t="str">
            <v>KG</v>
          </cell>
          <cell r="L134">
            <v>159887.5</v>
          </cell>
          <cell r="M134" t="str">
            <v>EUR</v>
          </cell>
          <cell r="N134">
            <v>162300</v>
          </cell>
          <cell r="P134">
            <v>162300</v>
          </cell>
          <cell r="Q134">
            <v>162300</v>
          </cell>
          <cell r="R134">
            <v>-2412.5</v>
          </cell>
          <cell r="S134">
            <v>-2412.5</v>
          </cell>
          <cell r="T134">
            <v>0</v>
          </cell>
        </row>
        <row r="135">
          <cell r="B135">
            <v>1120000</v>
          </cell>
          <cell r="C135" t="str">
            <v>Fertige Erz</v>
          </cell>
          <cell r="D135" t="str">
            <v>RHE1</v>
          </cell>
          <cell r="E135" t="str">
            <v>06186564</v>
          </cell>
          <cell r="G135" t="str">
            <v>m-Dichlorbenzol 99%</v>
          </cell>
          <cell r="H135" t="str">
            <v>RB00000685</v>
          </cell>
          <cell r="I135" t="str">
            <v>2201</v>
          </cell>
          <cell r="J135">
            <v>67435</v>
          </cell>
          <cell r="K135" t="str">
            <v>KG</v>
          </cell>
          <cell r="L135">
            <v>86256.11</v>
          </cell>
          <cell r="M135" t="str">
            <v>EUR</v>
          </cell>
          <cell r="N135">
            <v>87557.6</v>
          </cell>
          <cell r="P135">
            <v>87557.6</v>
          </cell>
          <cell r="Q135">
            <v>87557.6</v>
          </cell>
          <cell r="R135">
            <v>-1301.49</v>
          </cell>
          <cell r="S135">
            <v>-1301.49</v>
          </cell>
          <cell r="T135">
            <v>0</v>
          </cell>
        </row>
        <row r="136">
          <cell r="B136">
            <v>1120000</v>
          </cell>
          <cell r="C136" t="str">
            <v>Fertige Erz</v>
          </cell>
          <cell r="D136" t="str">
            <v>RHAC</v>
          </cell>
          <cell r="E136" t="str">
            <v>05882281</v>
          </cell>
          <cell r="G136" t="str">
            <v>Benzotrichlorid -Dis</v>
          </cell>
          <cell r="H136" t="str">
            <v>RB00000685</v>
          </cell>
          <cell r="I136" t="str">
            <v>2201</v>
          </cell>
          <cell r="J136">
            <v>95394</v>
          </cell>
          <cell r="K136" t="str">
            <v>KG</v>
          </cell>
          <cell r="L136">
            <v>43499.66</v>
          </cell>
          <cell r="M136" t="str">
            <v>EUR</v>
          </cell>
          <cell r="N136">
            <v>47992.72</v>
          </cell>
          <cell r="P136">
            <v>47992.72</v>
          </cell>
          <cell r="Q136">
            <v>47992.72</v>
          </cell>
          <cell r="R136">
            <v>-4493.0600000000004</v>
          </cell>
          <cell r="S136">
            <v>-4493.0600000000004</v>
          </cell>
          <cell r="T136">
            <v>0</v>
          </cell>
        </row>
        <row r="137">
          <cell r="B137">
            <v>1120000</v>
          </cell>
          <cell r="C137" t="str">
            <v>Fertige Erz</v>
          </cell>
          <cell r="D137" t="str">
            <v>RHJG</v>
          </cell>
          <cell r="E137" t="str">
            <v>05791421</v>
          </cell>
          <cell r="G137" t="str">
            <v>Nickel 37 T</v>
          </cell>
          <cell r="H137" t="str">
            <v>RB00000685</v>
          </cell>
          <cell r="I137" t="str">
            <v>2201</v>
          </cell>
          <cell r="J137">
            <v>2000</v>
          </cell>
          <cell r="K137" t="str">
            <v>KG</v>
          </cell>
          <cell r="L137">
            <v>67089</v>
          </cell>
          <cell r="M137" t="str">
            <v>EUR</v>
          </cell>
          <cell r="N137">
            <v>0.4</v>
          </cell>
          <cell r="P137">
            <v>67089</v>
          </cell>
          <cell r="Q137">
            <v>0.4</v>
          </cell>
          <cell r="R137">
            <v>67088.600000000006</v>
          </cell>
          <cell r="S137">
            <v>0</v>
          </cell>
          <cell r="T137">
            <v>67088.600000000006</v>
          </cell>
        </row>
        <row r="138">
          <cell r="B138">
            <v>1120000</v>
          </cell>
          <cell r="C138" t="str">
            <v>Fertige Erz</v>
          </cell>
          <cell r="D138" t="str">
            <v>RHD2</v>
          </cell>
          <cell r="E138" t="str">
            <v>05789826</v>
          </cell>
          <cell r="G138" t="str">
            <v>3,5-Dichl.phenylisoc</v>
          </cell>
          <cell r="H138" t="str">
            <v>RB00000685</v>
          </cell>
          <cell r="I138" t="str">
            <v>2201</v>
          </cell>
          <cell r="J138">
            <v>62660</v>
          </cell>
          <cell r="K138" t="str">
            <v>KG</v>
          </cell>
          <cell r="L138">
            <v>70260.66</v>
          </cell>
          <cell r="M138" t="str">
            <v>EUR</v>
          </cell>
          <cell r="N138">
            <v>72077.8</v>
          </cell>
          <cell r="P138">
            <v>72077.8</v>
          </cell>
          <cell r="Q138">
            <v>72077.8</v>
          </cell>
          <cell r="R138">
            <v>-1817.14</v>
          </cell>
          <cell r="S138">
            <v>-1817.14</v>
          </cell>
          <cell r="T138">
            <v>0</v>
          </cell>
        </row>
        <row r="139">
          <cell r="B139">
            <v>1120000</v>
          </cell>
          <cell r="C139" t="str">
            <v>Fertige Erz</v>
          </cell>
          <cell r="D139" t="str">
            <v>RHD2</v>
          </cell>
          <cell r="E139" t="str">
            <v>05732077</v>
          </cell>
          <cell r="G139" t="str">
            <v>P-TOLYLISOCYANAT</v>
          </cell>
          <cell r="H139" t="str">
            <v>RB00000685</v>
          </cell>
          <cell r="I139" t="str">
            <v>2201</v>
          </cell>
          <cell r="J139">
            <v>21480</v>
          </cell>
          <cell r="K139" t="str">
            <v>KG</v>
          </cell>
          <cell r="L139">
            <v>36997.15</v>
          </cell>
          <cell r="M139" t="str">
            <v>EUR</v>
          </cell>
          <cell r="N139">
            <v>40238.480000000003</v>
          </cell>
          <cell r="P139">
            <v>40238.480000000003</v>
          </cell>
          <cell r="Q139">
            <v>40238.480000000003</v>
          </cell>
          <cell r="R139">
            <v>-3241.33</v>
          </cell>
          <cell r="S139">
            <v>-3241.33</v>
          </cell>
          <cell r="T139">
            <v>0</v>
          </cell>
        </row>
        <row r="140">
          <cell r="B140">
            <v>1120000</v>
          </cell>
          <cell r="C140" t="str">
            <v>Fertige Erz</v>
          </cell>
          <cell r="D140" t="str">
            <v>RHD2</v>
          </cell>
          <cell r="E140" t="str">
            <v>05727375</v>
          </cell>
          <cell r="G140" t="str">
            <v>Isopropylisocyanat a</v>
          </cell>
          <cell r="H140" t="str">
            <v>RB00000685</v>
          </cell>
          <cell r="I140" t="str">
            <v>2201</v>
          </cell>
          <cell r="J140">
            <v>158340</v>
          </cell>
          <cell r="K140" t="str">
            <v>KG</v>
          </cell>
          <cell r="L140">
            <v>264981.99</v>
          </cell>
          <cell r="M140" t="str">
            <v>EUR</v>
          </cell>
          <cell r="N140">
            <v>274466.56</v>
          </cell>
          <cell r="P140">
            <v>274466.56</v>
          </cell>
          <cell r="Q140">
            <v>274466.56</v>
          </cell>
          <cell r="R140">
            <v>-9484.57</v>
          </cell>
          <cell r="S140">
            <v>-9484.57</v>
          </cell>
          <cell r="T140">
            <v>0</v>
          </cell>
        </row>
        <row r="141">
          <cell r="B141">
            <v>1120000</v>
          </cell>
          <cell r="C141" t="str">
            <v>Fertige Erz</v>
          </cell>
          <cell r="D141" t="str">
            <v>RHE1</v>
          </cell>
          <cell r="E141" t="str">
            <v>05690943</v>
          </cell>
          <cell r="G141" t="str">
            <v>p-Toluidin dest.</v>
          </cell>
          <cell r="H141" t="str">
            <v>RB00000685</v>
          </cell>
          <cell r="I141" t="str">
            <v>2201</v>
          </cell>
          <cell r="J141">
            <v>169140</v>
          </cell>
          <cell r="K141" t="str">
            <v>KG</v>
          </cell>
          <cell r="L141">
            <v>188117.5</v>
          </cell>
          <cell r="M141" t="str">
            <v>EUR</v>
          </cell>
          <cell r="N141">
            <v>211729.45</v>
          </cell>
          <cell r="P141">
            <v>211729.45</v>
          </cell>
          <cell r="Q141">
            <v>211729.45</v>
          </cell>
          <cell r="R141">
            <v>-23611.95</v>
          </cell>
          <cell r="S141">
            <v>-23611.95</v>
          </cell>
          <cell r="T141">
            <v>0</v>
          </cell>
        </row>
        <row r="142">
          <cell r="B142">
            <v>1120000</v>
          </cell>
          <cell r="C142" t="str">
            <v>Fertige Erz</v>
          </cell>
          <cell r="D142" t="str">
            <v>RHE1</v>
          </cell>
          <cell r="E142" t="str">
            <v>05690935</v>
          </cell>
          <cell r="G142" t="str">
            <v>m-Toluidin dest.</v>
          </cell>
          <cell r="H142" t="str">
            <v>RB00000685</v>
          </cell>
          <cell r="I142" t="str">
            <v>2201</v>
          </cell>
          <cell r="J142">
            <v>65060</v>
          </cell>
          <cell r="K142" t="str">
            <v>KG</v>
          </cell>
          <cell r="L142">
            <v>72086.48</v>
          </cell>
          <cell r="M142" t="str">
            <v>EUR</v>
          </cell>
          <cell r="N142">
            <v>80889.100000000006</v>
          </cell>
          <cell r="P142">
            <v>80889.100000000006</v>
          </cell>
          <cell r="Q142">
            <v>80889.100000000006</v>
          </cell>
          <cell r="R142">
            <v>-8802.6200000000008</v>
          </cell>
          <cell r="S142">
            <v>-8802.6200000000008</v>
          </cell>
          <cell r="T142">
            <v>0</v>
          </cell>
        </row>
        <row r="143">
          <cell r="B143">
            <v>1120000</v>
          </cell>
          <cell r="C143" t="str">
            <v>Fertige Erz</v>
          </cell>
          <cell r="D143" t="str">
            <v>RHE1</v>
          </cell>
          <cell r="E143" t="str">
            <v>05689074</v>
          </cell>
          <cell r="G143" t="str">
            <v>K 8628 N p.LV.</v>
          </cell>
          <cell r="H143" t="str">
            <v>RB00000685</v>
          </cell>
          <cell r="I143" t="str">
            <v>2201</v>
          </cell>
          <cell r="J143">
            <v>130</v>
          </cell>
          <cell r="K143" t="str">
            <v>KG</v>
          </cell>
          <cell r="L143">
            <v>28145.02</v>
          </cell>
          <cell r="M143" t="str">
            <v>EUR</v>
          </cell>
          <cell r="N143">
            <v>28145.02</v>
          </cell>
          <cell r="P143">
            <v>28331.84</v>
          </cell>
          <cell r="Q143">
            <v>28145.02</v>
          </cell>
          <cell r="R143">
            <v>0</v>
          </cell>
          <cell r="S143">
            <v>-186.82</v>
          </cell>
          <cell r="T143">
            <v>186.82</v>
          </cell>
        </row>
        <row r="144">
          <cell r="B144">
            <v>1120000</v>
          </cell>
          <cell r="C144" t="str">
            <v>Fertige Erz</v>
          </cell>
          <cell r="D144" t="str">
            <v>RHE1</v>
          </cell>
          <cell r="E144" t="str">
            <v>05685877</v>
          </cell>
          <cell r="G144" t="str">
            <v>1.5-Dihydroxynaphtha</v>
          </cell>
          <cell r="H144" t="str">
            <v>RB00000685</v>
          </cell>
          <cell r="I144" t="str">
            <v>2201</v>
          </cell>
          <cell r="J144">
            <v>9180</v>
          </cell>
          <cell r="K144" t="str">
            <v>KG</v>
          </cell>
          <cell r="L144">
            <v>36576.79</v>
          </cell>
          <cell r="M144" t="str">
            <v>EUR</v>
          </cell>
          <cell r="N144">
            <v>36411.550000000003</v>
          </cell>
          <cell r="P144">
            <v>36411.550000000003</v>
          </cell>
          <cell r="Q144">
            <v>36411.550000000003</v>
          </cell>
          <cell r="R144">
            <v>165.24</v>
          </cell>
          <cell r="S144">
            <v>165.24</v>
          </cell>
          <cell r="T144">
            <v>0</v>
          </cell>
        </row>
        <row r="145">
          <cell r="B145">
            <v>1120000</v>
          </cell>
          <cell r="C145" t="str">
            <v>Fertige Erz</v>
          </cell>
          <cell r="D145" t="str">
            <v>RHRP</v>
          </cell>
          <cell r="E145" t="str">
            <v>05650321</v>
          </cell>
          <cell r="G145" t="str">
            <v>o-Toluidin rn.BRU</v>
          </cell>
          <cell r="H145" t="str">
            <v>RB00000685</v>
          </cell>
          <cell r="I145" t="str">
            <v>2201</v>
          </cell>
          <cell r="J145">
            <v>300847</v>
          </cell>
          <cell r="K145" t="str">
            <v>KG</v>
          </cell>
          <cell r="L145">
            <v>307616.06</v>
          </cell>
          <cell r="M145" t="str">
            <v>EUR</v>
          </cell>
          <cell r="N145">
            <v>275275.01</v>
          </cell>
          <cell r="P145">
            <v>347177.44</v>
          </cell>
          <cell r="Q145">
            <v>275275.01</v>
          </cell>
          <cell r="R145">
            <v>32341.05</v>
          </cell>
          <cell r="S145">
            <v>-39561.379999999997</v>
          </cell>
          <cell r="T145">
            <v>71902.429999999993</v>
          </cell>
        </row>
        <row r="146">
          <cell r="B146">
            <v>1120000</v>
          </cell>
          <cell r="C146" t="str">
            <v>Fertige Erz</v>
          </cell>
          <cell r="D146" t="str">
            <v>RHJG</v>
          </cell>
          <cell r="E146" t="str">
            <v>05597277</v>
          </cell>
          <cell r="G146" t="str">
            <v>1.2-Propylendiamin t</v>
          </cell>
          <cell r="H146" t="str">
            <v>RB00000685</v>
          </cell>
          <cell r="I146" t="str">
            <v>2201</v>
          </cell>
          <cell r="J146">
            <v>30579.5</v>
          </cell>
          <cell r="K146" t="str">
            <v>KG</v>
          </cell>
          <cell r="L146">
            <v>60143.76</v>
          </cell>
          <cell r="M146" t="str">
            <v>EUR</v>
          </cell>
          <cell r="N146">
            <v>60629.97</v>
          </cell>
          <cell r="P146">
            <v>60629.97</v>
          </cell>
          <cell r="Q146">
            <v>60629.97</v>
          </cell>
          <cell r="R146">
            <v>-486.21</v>
          </cell>
          <cell r="S146">
            <v>-486.21</v>
          </cell>
          <cell r="T146">
            <v>0</v>
          </cell>
        </row>
        <row r="147">
          <cell r="B147">
            <v>1120000</v>
          </cell>
          <cell r="C147" t="str">
            <v>Fertige Erz</v>
          </cell>
          <cell r="D147" t="str">
            <v>RHE1</v>
          </cell>
          <cell r="E147" t="str">
            <v>05595533</v>
          </cell>
          <cell r="G147" t="str">
            <v>o-Toluidin rn. Gr.Ge</v>
          </cell>
          <cell r="H147" t="str">
            <v>RB00000685</v>
          </cell>
          <cell r="I147" t="str">
            <v>2201</v>
          </cell>
          <cell r="J147">
            <v>672114</v>
          </cell>
          <cell r="K147" t="str">
            <v>KG</v>
          </cell>
          <cell r="L147">
            <v>674331.98</v>
          </cell>
          <cell r="M147" t="str">
            <v>EUR</v>
          </cell>
          <cell r="N147">
            <v>473773.16</v>
          </cell>
          <cell r="P147">
            <v>761841.22</v>
          </cell>
          <cell r="Q147">
            <v>473773.16</v>
          </cell>
          <cell r="R147">
            <v>200558.82</v>
          </cell>
          <cell r="S147">
            <v>-87509.24</v>
          </cell>
          <cell r="T147">
            <v>288068.06</v>
          </cell>
        </row>
        <row r="148">
          <cell r="B148">
            <v>1120000</v>
          </cell>
          <cell r="C148" t="str">
            <v>Fertige Erz</v>
          </cell>
          <cell r="D148" t="str">
            <v>RHE1</v>
          </cell>
          <cell r="E148" t="str">
            <v>05455480</v>
          </cell>
          <cell r="G148" t="str">
            <v>SALZSAEURE TCH.DEST.</v>
          </cell>
          <cell r="H148" t="str">
            <v>RB00000685</v>
          </cell>
          <cell r="I148" t="str">
            <v>2201</v>
          </cell>
          <cell r="J148">
            <v>2</v>
          </cell>
          <cell r="K148" t="str">
            <v>KG</v>
          </cell>
          <cell r="L148">
            <v>0.01</v>
          </cell>
          <cell r="M148" t="str">
            <v>EUR</v>
          </cell>
          <cell r="N148">
            <v>0.01</v>
          </cell>
          <cell r="P148">
            <v>0.01</v>
          </cell>
          <cell r="Q148">
            <v>0.01</v>
          </cell>
          <cell r="R148">
            <v>0</v>
          </cell>
          <cell r="S148">
            <v>0</v>
          </cell>
          <cell r="T148">
            <v>0</v>
          </cell>
        </row>
        <row r="149">
          <cell r="B149">
            <v>1120000</v>
          </cell>
          <cell r="C149" t="str">
            <v>Fertige Erz</v>
          </cell>
          <cell r="D149" t="str">
            <v>RHHD</v>
          </cell>
          <cell r="E149" t="str">
            <v>05451914</v>
          </cell>
          <cell r="G149" t="str">
            <v>NA.BISULFIT 38-40%</v>
          </cell>
          <cell r="H149" t="str">
            <v>RB00000685</v>
          </cell>
          <cell r="I149" t="str">
            <v>2201</v>
          </cell>
          <cell r="J149">
            <v>39000</v>
          </cell>
          <cell r="K149" t="str">
            <v>KG</v>
          </cell>
          <cell r="L149">
            <v>2078.6999999999998</v>
          </cell>
          <cell r="M149" t="str">
            <v>EUR</v>
          </cell>
          <cell r="N149">
            <v>2991.3</v>
          </cell>
          <cell r="P149">
            <v>2991.3</v>
          </cell>
          <cell r="Q149">
            <v>2991.3</v>
          </cell>
          <cell r="R149">
            <v>-912.6</v>
          </cell>
          <cell r="S149">
            <v>-912.6</v>
          </cell>
          <cell r="T149">
            <v>0</v>
          </cell>
        </row>
        <row r="150">
          <cell r="B150">
            <v>1120000</v>
          </cell>
          <cell r="C150" t="str">
            <v>Fertige Erz</v>
          </cell>
          <cell r="D150" t="str">
            <v>RHRK</v>
          </cell>
          <cell r="E150" t="str">
            <v>05451914</v>
          </cell>
          <cell r="G150" t="str">
            <v>NA.BISULFIT 38-40%</v>
          </cell>
          <cell r="H150" t="str">
            <v>RB00000685</v>
          </cell>
          <cell r="I150" t="str">
            <v>2201</v>
          </cell>
          <cell r="J150">
            <v>191423.14</v>
          </cell>
          <cell r="K150" t="str">
            <v>KG</v>
          </cell>
          <cell r="L150">
            <v>2909.63</v>
          </cell>
          <cell r="M150" t="str">
            <v>EUR</v>
          </cell>
          <cell r="N150">
            <v>2909.63</v>
          </cell>
          <cell r="P150">
            <v>2909.63</v>
          </cell>
          <cell r="Q150">
            <v>2909.63</v>
          </cell>
          <cell r="R150">
            <v>0</v>
          </cell>
          <cell r="S150">
            <v>0</v>
          </cell>
          <cell r="T150">
            <v>0</v>
          </cell>
        </row>
        <row r="151">
          <cell r="B151">
            <v>1120000</v>
          </cell>
          <cell r="C151" t="str">
            <v>Fertige Erz</v>
          </cell>
          <cell r="D151" t="str">
            <v>RHNY</v>
          </cell>
          <cell r="E151" t="str">
            <v>05450926</v>
          </cell>
          <cell r="G151" t="str">
            <v>FLUSSSAEURE ARSENARM</v>
          </cell>
          <cell r="H151" t="str">
            <v>RB00000685</v>
          </cell>
          <cell r="I151" t="str">
            <v>2201</v>
          </cell>
          <cell r="J151">
            <v>303965</v>
          </cell>
          <cell r="K151" t="str">
            <v>KG</v>
          </cell>
          <cell r="L151">
            <v>235086.53</v>
          </cell>
          <cell r="M151" t="str">
            <v>EUR</v>
          </cell>
          <cell r="N151">
            <v>251591.83</v>
          </cell>
          <cell r="P151">
            <v>251591.83</v>
          </cell>
          <cell r="Q151">
            <v>251591.83</v>
          </cell>
          <cell r="R151">
            <v>-16505.3</v>
          </cell>
          <cell r="S151">
            <v>-16505.3</v>
          </cell>
          <cell r="T151">
            <v>0</v>
          </cell>
        </row>
        <row r="152">
          <cell r="B152">
            <v>1120000</v>
          </cell>
          <cell r="C152" t="str">
            <v>Fertige Erz</v>
          </cell>
          <cell r="D152" t="str">
            <v>RHNY</v>
          </cell>
          <cell r="E152" t="str">
            <v>05450829</v>
          </cell>
          <cell r="G152" t="str">
            <v>FLUSSSAEURE 81-85%</v>
          </cell>
          <cell r="H152" t="str">
            <v>RB00000685</v>
          </cell>
          <cell r="I152" t="str">
            <v>2201</v>
          </cell>
          <cell r="J152">
            <v>15677</v>
          </cell>
          <cell r="K152" t="str">
            <v>KG</v>
          </cell>
          <cell r="L152">
            <v>9832.61</v>
          </cell>
          <cell r="M152" t="str">
            <v>EUR</v>
          </cell>
          <cell r="N152">
            <v>10511.43</v>
          </cell>
          <cell r="P152">
            <v>10511.43</v>
          </cell>
          <cell r="Q152">
            <v>10511.43</v>
          </cell>
          <cell r="R152">
            <v>-678.82</v>
          </cell>
          <cell r="S152">
            <v>-678.82</v>
          </cell>
          <cell r="T152">
            <v>0</v>
          </cell>
        </row>
        <row r="153">
          <cell r="B153">
            <v>1120000</v>
          </cell>
          <cell r="C153" t="str">
            <v>Fertige Erz</v>
          </cell>
          <cell r="D153" t="str">
            <v>RHNY</v>
          </cell>
          <cell r="E153" t="str">
            <v>05450691</v>
          </cell>
          <cell r="G153" t="str">
            <v>FLUSSSAEURE 71-75%</v>
          </cell>
          <cell r="H153" t="str">
            <v>RB00000685</v>
          </cell>
          <cell r="I153" t="str">
            <v>2201</v>
          </cell>
          <cell r="J153">
            <v>179328</v>
          </cell>
          <cell r="K153" t="str">
            <v>KG</v>
          </cell>
          <cell r="L153">
            <v>99365.64</v>
          </cell>
          <cell r="M153" t="str">
            <v>EUR</v>
          </cell>
          <cell r="N153">
            <v>106287.71</v>
          </cell>
          <cell r="P153">
            <v>106287.71</v>
          </cell>
          <cell r="Q153">
            <v>106287.71</v>
          </cell>
          <cell r="R153">
            <v>-6922.07</v>
          </cell>
          <cell r="S153">
            <v>-6922.07</v>
          </cell>
          <cell r="T153">
            <v>0</v>
          </cell>
        </row>
        <row r="154">
          <cell r="B154">
            <v>1120000</v>
          </cell>
          <cell r="C154" t="str">
            <v>Fertige Erz</v>
          </cell>
          <cell r="D154" t="str">
            <v>RHNY</v>
          </cell>
          <cell r="E154" t="str">
            <v>05450217</v>
          </cell>
          <cell r="G154" t="str">
            <v>FLUSSSAEURE 40%</v>
          </cell>
          <cell r="H154" t="str">
            <v>RB00000685</v>
          </cell>
          <cell r="I154" t="str">
            <v>2201</v>
          </cell>
          <cell r="J154">
            <v>72303</v>
          </cell>
          <cell r="K154" t="str">
            <v>KG</v>
          </cell>
          <cell r="L154">
            <v>22616.37</v>
          </cell>
          <cell r="M154" t="str">
            <v>EUR</v>
          </cell>
          <cell r="N154">
            <v>24264.89</v>
          </cell>
          <cell r="P154">
            <v>24264.89</v>
          </cell>
          <cell r="Q154">
            <v>24264.89</v>
          </cell>
          <cell r="R154">
            <v>-1648.52</v>
          </cell>
          <cell r="S154">
            <v>-1648.52</v>
          </cell>
          <cell r="T154">
            <v>0</v>
          </cell>
        </row>
        <row r="155">
          <cell r="B155">
            <v>1120000</v>
          </cell>
          <cell r="C155" t="str">
            <v>Fertige Erz</v>
          </cell>
          <cell r="D155" t="str">
            <v>RHNY</v>
          </cell>
          <cell r="E155" t="str">
            <v>05450101</v>
          </cell>
          <cell r="G155" t="str">
            <v>FLUSSSAEURE REIN</v>
          </cell>
          <cell r="H155" t="str">
            <v>RB00000685</v>
          </cell>
          <cell r="I155" t="str">
            <v>2201</v>
          </cell>
          <cell r="J155">
            <v>762920</v>
          </cell>
          <cell r="K155" t="str">
            <v>KG</v>
          </cell>
          <cell r="L155">
            <v>557770.81000000006</v>
          </cell>
          <cell r="M155" t="str">
            <v>EUR</v>
          </cell>
          <cell r="N155">
            <v>594162.1</v>
          </cell>
          <cell r="P155">
            <v>594162.1</v>
          </cell>
          <cell r="Q155">
            <v>594162.1</v>
          </cell>
          <cell r="R155">
            <v>-36391.29</v>
          </cell>
          <cell r="S155">
            <v>-36391.29</v>
          </cell>
          <cell r="T155">
            <v>0</v>
          </cell>
        </row>
        <row r="156">
          <cell r="B156">
            <v>1120000</v>
          </cell>
          <cell r="C156" t="str">
            <v>Fertige Erz</v>
          </cell>
          <cell r="D156" t="str">
            <v>RHE1</v>
          </cell>
          <cell r="E156" t="str">
            <v>05433126</v>
          </cell>
          <cell r="G156" t="str">
            <v>2.6-Bis-dime.ethyl-4</v>
          </cell>
          <cell r="H156" t="str">
            <v>RB00000685</v>
          </cell>
          <cell r="I156" t="str">
            <v>2201</v>
          </cell>
          <cell r="J156">
            <v>2060</v>
          </cell>
          <cell r="K156" t="str">
            <v>KG</v>
          </cell>
          <cell r="L156">
            <v>2606.11</v>
          </cell>
          <cell r="M156" t="str">
            <v>EUR</v>
          </cell>
          <cell r="N156">
            <v>2817.87</v>
          </cell>
          <cell r="P156">
            <v>2817.87</v>
          </cell>
          <cell r="Q156">
            <v>2817.87</v>
          </cell>
          <cell r="R156">
            <v>-211.76</v>
          </cell>
          <cell r="S156">
            <v>-211.76</v>
          </cell>
          <cell r="T156">
            <v>0</v>
          </cell>
        </row>
        <row r="157">
          <cell r="B157">
            <v>1120000</v>
          </cell>
          <cell r="C157" t="str">
            <v>Fertige Erz</v>
          </cell>
          <cell r="D157" t="str">
            <v>RHE1</v>
          </cell>
          <cell r="E157" t="str">
            <v>05411378</v>
          </cell>
          <cell r="G157" t="str">
            <v>P-NITROCHLORBENZOL 9</v>
          </cell>
          <cell r="H157" t="str">
            <v>RB00000685</v>
          </cell>
          <cell r="I157" t="str">
            <v>2201</v>
          </cell>
          <cell r="J157">
            <v>617712.46799999999</v>
          </cell>
          <cell r="K157" t="str">
            <v>KG</v>
          </cell>
          <cell r="L157">
            <v>500161.79</v>
          </cell>
          <cell r="M157" t="str">
            <v>EUR</v>
          </cell>
          <cell r="N157">
            <v>478294.76</v>
          </cell>
          <cell r="P157">
            <v>538954.13</v>
          </cell>
          <cell r="Q157">
            <v>478294.76</v>
          </cell>
          <cell r="R157">
            <v>21867.03</v>
          </cell>
          <cell r="S157">
            <v>-38792.339999999997</v>
          </cell>
          <cell r="T157">
            <v>60659.37</v>
          </cell>
        </row>
        <row r="158">
          <cell r="B158">
            <v>1120000</v>
          </cell>
          <cell r="C158" t="str">
            <v>Fertige Erz</v>
          </cell>
          <cell r="D158" t="str">
            <v>RHE1</v>
          </cell>
          <cell r="E158" t="str">
            <v>05372828</v>
          </cell>
          <cell r="G158" t="str">
            <v>p-Dichlorbenzol rn.e</v>
          </cell>
          <cell r="H158" t="str">
            <v>RB00000685</v>
          </cell>
          <cell r="I158" t="str">
            <v>2201</v>
          </cell>
          <cell r="J158">
            <v>625087.4</v>
          </cell>
          <cell r="K158" t="str">
            <v>KG</v>
          </cell>
          <cell r="L158">
            <v>458314.08</v>
          </cell>
          <cell r="M158" t="str">
            <v>EUR</v>
          </cell>
          <cell r="N158">
            <v>393367.5</v>
          </cell>
          <cell r="P158">
            <v>492068.8</v>
          </cell>
          <cell r="Q158">
            <v>393367.5</v>
          </cell>
          <cell r="R158">
            <v>64946.58</v>
          </cell>
          <cell r="S158">
            <v>-33754.720000000001</v>
          </cell>
          <cell r="T158">
            <v>98701.3</v>
          </cell>
        </row>
        <row r="159">
          <cell r="B159">
            <v>1120000</v>
          </cell>
          <cell r="C159" t="str">
            <v>Fertige Erz</v>
          </cell>
          <cell r="D159" t="str">
            <v>RHE1</v>
          </cell>
          <cell r="E159" t="str">
            <v>05361079</v>
          </cell>
          <cell r="G159" t="str">
            <v>p-Nitrochlorbenzol 9</v>
          </cell>
          <cell r="H159" t="str">
            <v>RB00000685</v>
          </cell>
          <cell r="I159" t="str">
            <v>2201</v>
          </cell>
          <cell r="J159">
            <v>14000</v>
          </cell>
          <cell r="K159" t="str">
            <v>KG</v>
          </cell>
          <cell r="L159">
            <v>11335.8</v>
          </cell>
          <cell r="M159" t="str">
            <v>EUR</v>
          </cell>
          <cell r="N159">
            <v>10840.2</v>
          </cell>
          <cell r="P159">
            <v>12215</v>
          </cell>
          <cell r="Q159">
            <v>10840.2</v>
          </cell>
          <cell r="R159">
            <v>495.6</v>
          </cell>
          <cell r="S159">
            <v>-879.2</v>
          </cell>
          <cell r="T159">
            <v>1374.8</v>
          </cell>
        </row>
        <row r="160">
          <cell r="B160">
            <v>1120000</v>
          </cell>
          <cell r="C160" t="str">
            <v>Fertige Erz</v>
          </cell>
          <cell r="D160" t="str">
            <v>RHE1</v>
          </cell>
          <cell r="E160" t="str">
            <v>05352541</v>
          </cell>
          <cell r="G160" t="str">
            <v>3.4-Dichlornitrobenz</v>
          </cell>
          <cell r="H160" t="str">
            <v>RB00000685</v>
          </cell>
          <cell r="I160" t="str">
            <v>2201</v>
          </cell>
          <cell r="J160">
            <v>401117</v>
          </cell>
          <cell r="K160" t="str">
            <v>KG</v>
          </cell>
          <cell r="L160">
            <v>381702.94</v>
          </cell>
          <cell r="M160" t="str">
            <v>EUR</v>
          </cell>
          <cell r="N160">
            <v>394779.35</v>
          </cell>
          <cell r="P160">
            <v>394779.35</v>
          </cell>
          <cell r="Q160">
            <v>394779.35</v>
          </cell>
          <cell r="R160">
            <v>-13076.41</v>
          </cell>
          <cell r="S160">
            <v>-13076.41</v>
          </cell>
          <cell r="T160">
            <v>0</v>
          </cell>
        </row>
        <row r="161">
          <cell r="B161">
            <v>1120000</v>
          </cell>
          <cell r="C161" t="str">
            <v>Fertige Erz</v>
          </cell>
          <cell r="D161" t="str">
            <v>RHE1</v>
          </cell>
          <cell r="E161" t="str">
            <v>05256607</v>
          </cell>
          <cell r="G161" t="str">
            <v>Diphenyloxid Großgeb</v>
          </cell>
          <cell r="H161" t="str">
            <v>RB00000685</v>
          </cell>
          <cell r="I161" t="str">
            <v>2201</v>
          </cell>
          <cell r="J161">
            <v>5155</v>
          </cell>
          <cell r="K161" t="str">
            <v>KG</v>
          </cell>
          <cell r="L161">
            <v>8658.34</v>
          </cell>
          <cell r="M161" t="str">
            <v>EUR</v>
          </cell>
          <cell r="N161">
            <v>9464.58</v>
          </cell>
          <cell r="P161">
            <v>9464.58</v>
          </cell>
          <cell r="Q161">
            <v>9464.58</v>
          </cell>
          <cell r="R161">
            <v>-806.24</v>
          </cell>
          <cell r="S161">
            <v>-806.24</v>
          </cell>
          <cell r="T161">
            <v>0</v>
          </cell>
        </row>
        <row r="162">
          <cell r="B162">
            <v>1120000</v>
          </cell>
          <cell r="C162" t="str">
            <v>Fertige Erz</v>
          </cell>
          <cell r="D162" t="str">
            <v>RHJG</v>
          </cell>
          <cell r="E162" t="str">
            <v>05217636</v>
          </cell>
          <cell r="G162" t="str">
            <v>ALPHA-AMINOTOLUOL</v>
          </cell>
          <cell r="H162" t="str">
            <v>RB00000685</v>
          </cell>
          <cell r="I162" t="str">
            <v>2201</v>
          </cell>
          <cell r="J162">
            <v>82300</v>
          </cell>
          <cell r="K162" t="str">
            <v>KG</v>
          </cell>
          <cell r="L162">
            <v>128091.72</v>
          </cell>
          <cell r="M162" t="str">
            <v>EUR</v>
          </cell>
          <cell r="N162">
            <v>133778.65</v>
          </cell>
          <cell r="P162">
            <v>133778.65</v>
          </cell>
          <cell r="Q162">
            <v>133778.65</v>
          </cell>
          <cell r="R162">
            <v>-5686.93</v>
          </cell>
          <cell r="S162">
            <v>-5686.93</v>
          </cell>
          <cell r="T162">
            <v>0</v>
          </cell>
        </row>
        <row r="163">
          <cell r="B163">
            <v>1120000</v>
          </cell>
          <cell r="C163" t="str">
            <v>Fertige Erz</v>
          </cell>
          <cell r="D163" t="str">
            <v>RHE1</v>
          </cell>
          <cell r="E163" t="str">
            <v>05139880</v>
          </cell>
          <cell r="G163" t="str">
            <v>p-Dichlorbenzol rn.</v>
          </cell>
          <cell r="H163" t="str">
            <v>RB00000685</v>
          </cell>
          <cell r="I163" t="str">
            <v>2201</v>
          </cell>
          <cell r="J163">
            <v>7.65</v>
          </cell>
          <cell r="K163" t="str">
            <v>KG</v>
          </cell>
          <cell r="L163">
            <v>5.61</v>
          </cell>
          <cell r="M163" t="str">
            <v>EUR</v>
          </cell>
          <cell r="N163">
            <v>4.8099999999999996</v>
          </cell>
          <cell r="P163">
            <v>6.02</v>
          </cell>
          <cell r="Q163">
            <v>4.8099999999999996</v>
          </cell>
          <cell r="R163">
            <v>0.8</v>
          </cell>
          <cell r="S163">
            <v>-0.41</v>
          </cell>
          <cell r="T163">
            <v>1.21</v>
          </cell>
        </row>
        <row r="164">
          <cell r="B164">
            <v>1120000</v>
          </cell>
          <cell r="C164" t="str">
            <v>Fertige Erz</v>
          </cell>
          <cell r="D164" t="str">
            <v>RHNY</v>
          </cell>
          <cell r="E164" t="str">
            <v>04917200</v>
          </cell>
          <cell r="G164" t="str">
            <v>FLUSSSPATMEHL LS</v>
          </cell>
          <cell r="H164" t="str">
            <v>RB00000685</v>
          </cell>
          <cell r="I164" t="str">
            <v>2201</v>
          </cell>
          <cell r="J164">
            <v>595020</v>
          </cell>
          <cell r="K164" t="str">
            <v>KG</v>
          </cell>
          <cell r="L164">
            <v>130190.38</v>
          </cell>
          <cell r="M164" t="str">
            <v>EUR</v>
          </cell>
          <cell r="N164">
            <v>124240.18</v>
          </cell>
          <cell r="P164">
            <v>124240.18</v>
          </cell>
          <cell r="Q164">
            <v>124240.18</v>
          </cell>
          <cell r="R164">
            <v>5950.2</v>
          </cell>
          <cell r="S164">
            <v>5950.2</v>
          </cell>
          <cell r="T164">
            <v>0</v>
          </cell>
        </row>
        <row r="165">
          <cell r="B165">
            <v>1120000</v>
          </cell>
          <cell r="C165" t="str">
            <v>Fertige Erz</v>
          </cell>
          <cell r="D165" t="str">
            <v>RHD2</v>
          </cell>
          <cell r="E165" t="str">
            <v>04890620</v>
          </cell>
          <cell r="G165" t="str">
            <v>m-Trifluormethylphen</v>
          </cell>
          <cell r="H165" t="str">
            <v>RB00000685</v>
          </cell>
          <cell r="I165" t="str">
            <v>2201</v>
          </cell>
          <cell r="J165">
            <v>600</v>
          </cell>
          <cell r="K165" t="str">
            <v>KG</v>
          </cell>
          <cell r="L165">
            <v>598.26</v>
          </cell>
          <cell r="M165" t="str">
            <v>EUR</v>
          </cell>
          <cell r="N165">
            <v>609</v>
          </cell>
          <cell r="P165">
            <v>609</v>
          </cell>
          <cell r="Q165">
            <v>609</v>
          </cell>
          <cell r="R165">
            <v>-10.74</v>
          </cell>
          <cell r="S165">
            <v>-10.74</v>
          </cell>
          <cell r="T165">
            <v>0</v>
          </cell>
        </row>
        <row r="166">
          <cell r="B166">
            <v>1120000</v>
          </cell>
          <cell r="C166" t="str">
            <v>Fertige Erz</v>
          </cell>
          <cell r="D166" t="str">
            <v>RHRI</v>
          </cell>
          <cell r="E166" t="str">
            <v>04867432</v>
          </cell>
          <cell r="G166" t="str">
            <v>PHTHALSÄUREANHYDRID</v>
          </cell>
          <cell r="H166" t="str">
            <v>RB00000685</v>
          </cell>
          <cell r="I166" t="str">
            <v>2201</v>
          </cell>
          <cell r="J166">
            <v>308172</v>
          </cell>
          <cell r="K166" t="str">
            <v>KG</v>
          </cell>
          <cell r="L166">
            <v>237785.51</v>
          </cell>
          <cell r="M166" t="str">
            <v>EUR</v>
          </cell>
          <cell r="N166">
            <v>281854.11</v>
          </cell>
          <cell r="P166">
            <v>281854.11</v>
          </cell>
          <cell r="Q166">
            <v>281854.11</v>
          </cell>
          <cell r="R166">
            <v>-44068.6</v>
          </cell>
          <cell r="S166">
            <v>-44068.6</v>
          </cell>
          <cell r="T166">
            <v>0</v>
          </cell>
        </row>
        <row r="167">
          <cell r="B167">
            <v>1120000</v>
          </cell>
          <cell r="C167" t="str">
            <v>Fertige Erz</v>
          </cell>
          <cell r="D167" t="str">
            <v>RHE1</v>
          </cell>
          <cell r="E167" t="str">
            <v>04831454</v>
          </cell>
          <cell r="G167" t="str">
            <v>Chlortoluol roh 44-5</v>
          </cell>
          <cell r="H167" t="str">
            <v>RB00000685</v>
          </cell>
          <cell r="I167" t="str">
            <v>2201</v>
          </cell>
          <cell r="J167">
            <v>865086</v>
          </cell>
          <cell r="K167" t="str">
            <v>KG</v>
          </cell>
          <cell r="L167">
            <v>536353.31999999995</v>
          </cell>
          <cell r="M167" t="str">
            <v>EUR</v>
          </cell>
          <cell r="N167">
            <v>637395.36</v>
          </cell>
          <cell r="P167">
            <v>637395.36</v>
          </cell>
          <cell r="Q167">
            <v>637395.36</v>
          </cell>
          <cell r="R167">
            <v>-101042.04</v>
          </cell>
          <cell r="S167">
            <v>-101042.04</v>
          </cell>
          <cell r="T167">
            <v>0</v>
          </cell>
        </row>
        <row r="168">
          <cell r="B168">
            <v>1120000</v>
          </cell>
          <cell r="C168" t="str">
            <v>Fertige Erz</v>
          </cell>
          <cell r="D168" t="str">
            <v>RHE1</v>
          </cell>
          <cell r="E168" t="str">
            <v>04829794</v>
          </cell>
          <cell r="G168" t="str">
            <v>Diphyl Großgebinde</v>
          </cell>
          <cell r="H168" t="str">
            <v>RB00000685</v>
          </cell>
          <cell r="I168" t="str">
            <v>2201</v>
          </cell>
          <cell r="J168">
            <v>83313</v>
          </cell>
          <cell r="K168" t="str">
            <v>KG</v>
          </cell>
          <cell r="L168">
            <v>136599.99</v>
          </cell>
          <cell r="M168" t="str">
            <v>EUR</v>
          </cell>
          <cell r="N168">
            <v>144989.60999999999</v>
          </cell>
          <cell r="P168">
            <v>144989.60999999999</v>
          </cell>
          <cell r="Q168">
            <v>144989.60999999999</v>
          </cell>
          <cell r="R168">
            <v>-8389.6200000000008</v>
          </cell>
          <cell r="S168">
            <v>-8389.6200000000008</v>
          </cell>
          <cell r="T168">
            <v>0</v>
          </cell>
        </row>
        <row r="169">
          <cell r="B169">
            <v>1120000</v>
          </cell>
          <cell r="C169" t="str">
            <v>Fertige Erz</v>
          </cell>
          <cell r="D169" t="str">
            <v>RHE1</v>
          </cell>
          <cell r="E169" t="str">
            <v>04818342</v>
          </cell>
          <cell r="G169" t="str">
            <v>P-NITROTOLUOL RN.FL.</v>
          </cell>
          <cell r="H169" t="str">
            <v>RB00000685</v>
          </cell>
          <cell r="I169" t="str">
            <v>2201</v>
          </cell>
          <cell r="J169">
            <v>518570</v>
          </cell>
          <cell r="K169" t="str">
            <v>KG</v>
          </cell>
          <cell r="L169">
            <v>339974.49</v>
          </cell>
          <cell r="M169" t="str">
            <v>EUR</v>
          </cell>
          <cell r="N169">
            <v>291591.90999999997</v>
          </cell>
          <cell r="P169">
            <v>390690.64</v>
          </cell>
          <cell r="Q169">
            <v>291591.90999999997</v>
          </cell>
          <cell r="R169">
            <v>48382.58</v>
          </cell>
          <cell r="S169">
            <v>-50716.15</v>
          </cell>
          <cell r="T169">
            <v>99098.73</v>
          </cell>
        </row>
        <row r="170">
          <cell r="B170">
            <v>1120000</v>
          </cell>
          <cell r="C170" t="str">
            <v>Fertige Erz</v>
          </cell>
          <cell r="D170" t="str">
            <v>RHE1</v>
          </cell>
          <cell r="E170" t="str">
            <v>04817540</v>
          </cell>
          <cell r="G170" t="str">
            <v>O-NITROCHLORBENZOL R</v>
          </cell>
          <cell r="H170" t="str">
            <v>RB00000685</v>
          </cell>
          <cell r="I170" t="str">
            <v>2201</v>
          </cell>
          <cell r="J170">
            <v>279771.40000000002</v>
          </cell>
          <cell r="K170" t="str">
            <v>KG</v>
          </cell>
          <cell r="L170">
            <v>226530.9</v>
          </cell>
          <cell r="M170" t="str">
            <v>EUR</v>
          </cell>
          <cell r="N170">
            <v>244072.57</v>
          </cell>
          <cell r="P170">
            <v>244072.57</v>
          </cell>
          <cell r="Q170">
            <v>244072.57</v>
          </cell>
          <cell r="R170">
            <v>-17541.669999999998</v>
          </cell>
          <cell r="S170">
            <v>-17541.669999999998</v>
          </cell>
          <cell r="T170">
            <v>0</v>
          </cell>
        </row>
        <row r="171">
          <cell r="B171">
            <v>1120000</v>
          </cell>
          <cell r="C171" t="str">
            <v>Fertige Erz</v>
          </cell>
          <cell r="D171" t="str">
            <v>RHE1</v>
          </cell>
          <cell r="E171" t="str">
            <v>04808274</v>
          </cell>
          <cell r="G171" t="str">
            <v>O-CHLORTOLUOL 99% GR</v>
          </cell>
          <cell r="H171" t="str">
            <v>RB00000685</v>
          </cell>
          <cell r="I171" t="str">
            <v>2201</v>
          </cell>
          <cell r="J171">
            <v>146116.28</v>
          </cell>
          <cell r="K171" t="str">
            <v>KG</v>
          </cell>
          <cell r="L171">
            <v>108199.11</v>
          </cell>
          <cell r="M171" t="str">
            <v>EUR</v>
          </cell>
          <cell r="N171">
            <v>76170.42</v>
          </cell>
          <cell r="P171">
            <v>124841.75</v>
          </cell>
          <cell r="Q171">
            <v>76170.42</v>
          </cell>
          <cell r="R171">
            <v>32028.69</v>
          </cell>
          <cell r="S171">
            <v>-16642.64</v>
          </cell>
          <cell r="T171">
            <v>48671.33</v>
          </cell>
        </row>
        <row r="172">
          <cell r="B172">
            <v>1120000</v>
          </cell>
          <cell r="C172" t="str">
            <v>Fertige Erz</v>
          </cell>
          <cell r="D172" t="str">
            <v>RHE1</v>
          </cell>
          <cell r="E172" t="str">
            <v>04808266</v>
          </cell>
          <cell r="G172" t="str">
            <v>P-CHLORTOLUOL RN.EXT</v>
          </cell>
          <cell r="H172" t="str">
            <v>RB00000685</v>
          </cell>
          <cell r="I172" t="str">
            <v>2201</v>
          </cell>
          <cell r="J172">
            <v>63199.508999999998</v>
          </cell>
          <cell r="K172" t="str">
            <v>KG</v>
          </cell>
          <cell r="L172">
            <v>54294.7</v>
          </cell>
          <cell r="M172" t="str">
            <v>EUR</v>
          </cell>
          <cell r="N172">
            <v>60557.77</v>
          </cell>
          <cell r="P172">
            <v>60557.77</v>
          </cell>
          <cell r="Q172">
            <v>60557.77</v>
          </cell>
          <cell r="R172">
            <v>-6263.07</v>
          </cell>
          <cell r="S172">
            <v>-6263.07</v>
          </cell>
          <cell r="T172">
            <v>0</v>
          </cell>
        </row>
        <row r="173">
          <cell r="B173">
            <v>1120000</v>
          </cell>
          <cell r="C173" t="str">
            <v>Fertige Erz</v>
          </cell>
          <cell r="D173" t="str">
            <v>RHE1</v>
          </cell>
          <cell r="E173" t="str">
            <v>04808258</v>
          </cell>
          <cell r="G173" t="str">
            <v>P-CHLORTOLUOL REIN G</v>
          </cell>
          <cell r="H173" t="str">
            <v>RB00000685</v>
          </cell>
          <cell r="I173" t="str">
            <v>2201</v>
          </cell>
          <cell r="J173">
            <v>17149</v>
          </cell>
          <cell r="K173" t="str">
            <v>KG</v>
          </cell>
          <cell r="L173">
            <v>13573.43</v>
          </cell>
          <cell r="M173" t="str">
            <v>EUR</v>
          </cell>
          <cell r="N173">
            <v>15336.35</v>
          </cell>
          <cell r="P173">
            <v>15336.35</v>
          </cell>
          <cell r="Q173">
            <v>15336.35</v>
          </cell>
          <cell r="R173">
            <v>-1762.92</v>
          </cell>
          <cell r="S173">
            <v>-1762.92</v>
          </cell>
          <cell r="T173">
            <v>0</v>
          </cell>
        </row>
        <row r="174">
          <cell r="B174">
            <v>1120000</v>
          </cell>
          <cell r="C174" t="str">
            <v>Fertige Erz</v>
          </cell>
          <cell r="D174" t="str">
            <v>RHE1</v>
          </cell>
          <cell r="E174" t="str">
            <v>04808231</v>
          </cell>
          <cell r="G174" t="str">
            <v>1.2.4-TRICHLORBENZOL</v>
          </cell>
          <cell r="H174" t="str">
            <v>RB00000685</v>
          </cell>
          <cell r="I174" t="str">
            <v>2201</v>
          </cell>
          <cell r="J174">
            <v>35620</v>
          </cell>
          <cell r="K174" t="str">
            <v>KG</v>
          </cell>
          <cell r="L174">
            <v>7644.05</v>
          </cell>
          <cell r="M174" t="str">
            <v>EUR</v>
          </cell>
          <cell r="N174">
            <v>7626.24</v>
          </cell>
          <cell r="P174">
            <v>7626.24</v>
          </cell>
          <cell r="Q174">
            <v>7626.24</v>
          </cell>
          <cell r="R174">
            <v>17.809999999999999</v>
          </cell>
          <cell r="S174">
            <v>17.809999999999999</v>
          </cell>
          <cell r="T174">
            <v>0</v>
          </cell>
        </row>
        <row r="175">
          <cell r="B175">
            <v>1120000</v>
          </cell>
          <cell r="C175" t="str">
            <v>Fertige Erz</v>
          </cell>
          <cell r="D175" t="str">
            <v>RHE1</v>
          </cell>
          <cell r="E175" t="str">
            <v>04808223</v>
          </cell>
          <cell r="G175" t="str">
            <v>1.2.3-TRICHLORBENZOL</v>
          </cell>
          <cell r="H175" t="str">
            <v>RB00000685</v>
          </cell>
          <cell r="I175" t="str">
            <v>2201</v>
          </cell>
          <cell r="J175">
            <v>724850</v>
          </cell>
          <cell r="K175" t="str">
            <v>KG</v>
          </cell>
          <cell r="L175">
            <v>676647.48</v>
          </cell>
          <cell r="M175" t="str">
            <v>EUR</v>
          </cell>
          <cell r="N175">
            <v>736592.57</v>
          </cell>
          <cell r="P175">
            <v>736592.57</v>
          </cell>
          <cell r="Q175">
            <v>736592.57</v>
          </cell>
          <cell r="R175">
            <v>-59945.09</v>
          </cell>
          <cell r="S175">
            <v>-59945.09</v>
          </cell>
          <cell r="T175">
            <v>0</v>
          </cell>
        </row>
        <row r="176">
          <cell r="B176">
            <v>1120000</v>
          </cell>
          <cell r="C176" t="str">
            <v>Fertige Erz</v>
          </cell>
          <cell r="D176" t="str">
            <v>RHE1</v>
          </cell>
          <cell r="E176" t="str">
            <v>04808215</v>
          </cell>
          <cell r="G176" t="str">
            <v>o-Dichlorbenzol rn.G</v>
          </cell>
          <cell r="H176" t="str">
            <v>RB00000685</v>
          </cell>
          <cell r="I176" t="str">
            <v>2201</v>
          </cell>
          <cell r="J176">
            <v>1835961</v>
          </cell>
          <cell r="K176" t="str">
            <v>KG</v>
          </cell>
          <cell r="L176">
            <v>1462710.12</v>
          </cell>
          <cell r="M176" t="str">
            <v>EUR</v>
          </cell>
          <cell r="N176">
            <v>1521644.48</v>
          </cell>
          <cell r="P176">
            <v>1521644.48</v>
          </cell>
          <cell r="Q176">
            <v>1521644.48</v>
          </cell>
          <cell r="R176">
            <v>-58934.36</v>
          </cell>
          <cell r="S176">
            <v>-58934.36</v>
          </cell>
          <cell r="T176">
            <v>0</v>
          </cell>
        </row>
        <row r="177">
          <cell r="B177">
            <v>1120000</v>
          </cell>
          <cell r="C177" t="str">
            <v>Fertige Erz</v>
          </cell>
          <cell r="D177" t="str">
            <v>RHE1</v>
          </cell>
          <cell r="E177" t="str">
            <v>04808207</v>
          </cell>
          <cell r="G177" t="str">
            <v>p-Dichlorbenzol rn.f</v>
          </cell>
          <cell r="H177" t="str">
            <v>RB00000685</v>
          </cell>
          <cell r="I177" t="str">
            <v>2201</v>
          </cell>
          <cell r="J177">
            <v>59520</v>
          </cell>
          <cell r="K177" t="str">
            <v>KG</v>
          </cell>
          <cell r="L177">
            <v>40670.019999999997</v>
          </cell>
          <cell r="M177" t="str">
            <v>EUR</v>
          </cell>
          <cell r="N177">
            <v>36801.22</v>
          </cell>
          <cell r="P177">
            <v>43961.47</v>
          </cell>
          <cell r="Q177">
            <v>36801.22</v>
          </cell>
          <cell r="R177">
            <v>3868.8</v>
          </cell>
          <cell r="S177">
            <v>-3291.45</v>
          </cell>
          <cell r="T177">
            <v>7160.25</v>
          </cell>
        </row>
        <row r="178">
          <cell r="B178">
            <v>1120000</v>
          </cell>
          <cell r="C178" t="str">
            <v>Fertige Erz</v>
          </cell>
          <cell r="D178" t="str">
            <v>RHE1</v>
          </cell>
          <cell r="E178" t="str">
            <v>04808177</v>
          </cell>
          <cell r="G178" t="str">
            <v>P-NITROCHLORBENZOL R</v>
          </cell>
          <cell r="H178" t="str">
            <v>RB00000685</v>
          </cell>
          <cell r="I178" t="str">
            <v>2201</v>
          </cell>
          <cell r="J178">
            <v>414924.9</v>
          </cell>
          <cell r="K178" t="str">
            <v>KG</v>
          </cell>
          <cell r="L178">
            <v>409987.29</v>
          </cell>
          <cell r="M178" t="str">
            <v>EUR</v>
          </cell>
          <cell r="N178">
            <v>315467.40000000002</v>
          </cell>
          <cell r="P178">
            <v>413223.71</v>
          </cell>
          <cell r="Q178">
            <v>315467.40000000002</v>
          </cell>
          <cell r="R178">
            <v>94519.89</v>
          </cell>
          <cell r="S178">
            <v>-3236.42</v>
          </cell>
          <cell r="T178">
            <v>97756.31</v>
          </cell>
        </row>
        <row r="179">
          <cell r="B179">
            <v>1120000</v>
          </cell>
          <cell r="C179" t="str">
            <v>Fertige Erz</v>
          </cell>
          <cell r="D179" t="str">
            <v>RHE1</v>
          </cell>
          <cell r="E179" t="str">
            <v>04807979</v>
          </cell>
          <cell r="G179" t="str">
            <v>Methanol rein Großge</v>
          </cell>
          <cell r="H179" t="str">
            <v>RB00000685</v>
          </cell>
          <cell r="I179" t="str">
            <v>2201</v>
          </cell>
          <cell r="J179">
            <v>837208</v>
          </cell>
          <cell r="K179" t="str">
            <v>KG</v>
          </cell>
          <cell r="L179">
            <v>188371.8</v>
          </cell>
          <cell r="M179" t="str">
            <v>EUR</v>
          </cell>
          <cell r="N179">
            <v>229562.43</v>
          </cell>
          <cell r="P179">
            <v>229562.43</v>
          </cell>
          <cell r="Q179">
            <v>229562.43</v>
          </cell>
          <cell r="R179">
            <v>-41190.629999999997</v>
          </cell>
          <cell r="S179">
            <v>-41190.629999999997</v>
          </cell>
          <cell r="T179">
            <v>0</v>
          </cell>
        </row>
        <row r="180">
          <cell r="B180">
            <v>1120000</v>
          </cell>
          <cell r="C180" t="str">
            <v>Fertige Erz</v>
          </cell>
          <cell r="D180" t="str">
            <v>RHE1</v>
          </cell>
          <cell r="E180" t="str">
            <v>04807960</v>
          </cell>
          <cell r="G180" t="str">
            <v>TOLUOL RN.ZOLL/STEUE</v>
          </cell>
          <cell r="H180" t="str">
            <v>RB00000685</v>
          </cell>
          <cell r="I180" t="str">
            <v>2201</v>
          </cell>
          <cell r="J180">
            <v>1531288</v>
          </cell>
          <cell r="K180" t="str">
            <v>KG</v>
          </cell>
          <cell r="L180">
            <v>926429.24</v>
          </cell>
          <cell r="M180" t="str">
            <v>EUR</v>
          </cell>
          <cell r="N180">
            <v>1167300.8400000001</v>
          </cell>
          <cell r="P180">
            <v>1167300.8400000001</v>
          </cell>
          <cell r="Q180">
            <v>1167300.8400000001</v>
          </cell>
          <cell r="R180">
            <v>-240871.6</v>
          </cell>
          <cell r="S180">
            <v>-240871.6</v>
          </cell>
          <cell r="T180">
            <v>0</v>
          </cell>
        </row>
        <row r="181">
          <cell r="B181">
            <v>1120000</v>
          </cell>
          <cell r="C181" t="str">
            <v>Fertige Erz</v>
          </cell>
          <cell r="D181" t="str">
            <v>RHE1</v>
          </cell>
          <cell r="E181" t="str">
            <v>04807944</v>
          </cell>
          <cell r="G181" t="str">
            <v>BENZOL REIN  ZOLL/ST</v>
          </cell>
          <cell r="H181" t="str">
            <v>RB00000685</v>
          </cell>
          <cell r="I181" t="str">
            <v>2201</v>
          </cell>
          <cell r="J181">
            <v>1279836</v>
          </cell>
          <cell r="K181" t="str">
            <v>KG</v>
          </cell>
          <cell r="L181">
            <v>979074.54</v>
          </cell>
          <cell r="M181" t="str">
            <v>EUR</v>
          </cell>
          <cell r="N181">
            <v>1136238.3999999999</v>
          </cell>
          <cell r="P181">
            <v>1136238.3999999999</v>
          </cell>
          <cell r="Q181">
            <v>1136238.3999999999</v>
          </cell>
          <cell r="R181">
            <v>-157163.85999999999</v>
          </cell>
          <cell r="S181">
            <v>-157163.85999999999</v>
          </cell>
          <cell r="T181">
            <v>0</v>
          </cell>
        </row>
        <row r="182">
          <cell r="B182">
            <v>1120000</v>
          </cell>
          <cell r="C182" t="str">
            <v>Fertige Erz</v>
          </cell>
          <cell r="D182" t="str">
            <v>RHE1</v>
          </cell>
          <cell r="E182" t="str">
            <v>04807928</v>
          </cell>
          <cell r="G182" t="str">
            <v>FORMALDEHYD 30 GEW.%</v>
          </cell>
          <cell r="H182" t="str">
            <v>RB00000685</v>
          </cell>
          <cell r="I182" t="str">
            <v>2201</v>
          </cell>
          <cell r="J182">
            <v>1172000</v>
          </cell>
          <cell r="K182" t="str">
            <v>KG</v>
          </cell>
          <cell r="L182">
            <v>128802.79</v>
          </cell>
          <cell r="M182" t="str">
            <v>EUR</v>
          </cell>
          <cell r="N182">
            <v>160681.20000000001</v>
          </cell>
          <cell r="P182">
            <v>160681.20000000001</v>
          </cell>
          <cell r="Q182">
            <v>160681.20000000001</v>
          </cell>
          <cell r="R182">
            <v>-31878.41</v>
          </cell>
          <cell r="S182">
            <v>-31878.41</v>
          </cell>
          <cell r="T182">
            <v>0</v>
          </cell>
        </row>
        <row r="183">
          <cell r="B183">
            <v>1120000</v>
          </cell>
          <cell r="C183" t="str">
            <v>Fertige Erz</v>
          </cell>
          <cell r="D183" t="str">
            <v>RHE1</v>
          </cell>
          <cell r="E183" t="str">
            <v>04807766</v>
          </cell>
          <cell r="G183" t="str">
            <v>ETHANOL ENTW.TOLUOL</v>
          </cell>
          <cell r="H183" t="str">
            <v>RB00000685</v>
          </cell>
          <cell r="I183" t="str">
            <v>2201</v>
          </cell>
          <cell r="J183">
            <v>63531</v>
          </cell>
          <cell r="K183" t="str">
            <v>KG</v>
          </cell>
          <cell r="L183">
            <v>53435.92</v>
          </cell>
          <cell r="M183" t="str">
            <v>EUR</v>
          </cell>
          <cell r="N183">
            <v>65735.53</v>
          </cell>
          <cell r="P183">
            <v>65735.53</v>
          </cell>
          <cell r="Q183">
            <v>65735.53</v>
          </cell>
          <cell r="R183">
            <v>-12299.61</v>
          </cell>
          <cell r="S183">
            <v>-12299.61</v>
          </cell>
          <cell r="T183">
            <v>0</v>
          </cell>
        </row>
        <row r="184">
          <cell r="B184">
            <v>1120000</v>
          </cell>
          <cell r="C184" t="str">
            <v>Fertige Erz</v>
          </cell>
          <cell r="D184" t="str">
            <v>RHE1</v>
          </cell>
          <cell r="E184" t="str">
            <v>04807685</v>
          </cell>
          <cell r="G184" t="str">
            <v>1.6-Hexandiol rn.fl.</v>
          </cell>
          <cell r="H184" t="str">
            <v>RB00000685</v>
          </cell>
          <cell r="I184" t="str">
            <v>2201</v>
          </cell>
          <cell r="J184">
            <v>179791</v>
          </cell>
          <cell r="K184" t="str">
            <v>KG</v>
          </cell>
          <cell r="L184">
            <v>316701.84999999998</v>
          </cell>
          <cell r="M184" t="str">
            <v>EUR</v>
          </cell>
          <cell r="N184">
            <v>319470.63</v>
          </cell>
          <cell r="P184">
            <v>319470.63</v>
          </cell>
          <cell r="Q184">
            <v>319470.63</v>
          </cell>
          <cell r="R184">
            <v>-2768.78</v>
          </cell>
          <cell r="S184">
            <v>-2768.78</v>
          </cell>
          <cell r="T184">
            <v>0</v>
          </cell>
        </row>
        <row r="185">
          <cell r="B185">
            <v>1120000</v>
          </cell>
          <cell r="C185" t="str">
            <v>Fertige Erz</v>
          </cell>
          <cell r="D185" t="str">
            <v>RHE1</v>
          </cell>
          <cell r="E185" t="str">
            <v>04807561</v>
          </cell>
          <cell r="G185" t="str">
            <v>Diphenyl fl.Großgebi</v>
          </cell>
          <cell r="H185" t="str">
            <v>RB00000685</v>
          </cell>
          <cell r="I185" t="str">
            <v>2201</v>
          </cell>
          <cell r="J185">
            <v>26497</v>
          </cell>
          <cell r="K185" t="str">
            <v>KG</v>
          </cell>
          <cell r="L185">
            <v>31070.38</v>
          </cell>
          <cell r="M185" t="str">
            <v>EUR</v>
          </cell>
          <cell r="N185">
            <v>32061.37</v>
          </cell>
          <cell r="P185">
            <v>32061.37</v>
          </cell>
          <cell r="Q185">
            <v>32061.37</v>
          </cell>
          <cell r="R185">
            <v>-990.99</v>
          </cell>
          <cell r="S185">
            <v>-990.99</v>
          </cell>
          <cell r="T185">
            <v>0</v>
          </cell>
        </row>
        <row r="186">
          <cell r="B186">
            <v>1120000</v>
          </cell>
          <cell r="C186" t="str">
            <v>Fertige Erz</v>
          </cell>
          <cell r="D186" t="str">
            <v>RHE1</v>
          </cell>
          <cell r="E186" t="str">
            <v>04807405</v>
          </cell>
          <cell r="G186" t="str">
            <v>CHLORBENZOL REIN GRO</v>
          </cell>
          <cell r="H186" t="str">
            <v>RB00000685</v>
          </cell>
          <cell r="I186" t="str">
            <v>2201</v>
          </cell>
          <cell r="J186">
            <v>1105415.9939999999</v>
          </cell>
          <cell r="K186" t="str">
            <v>KG</v>
          </cell>
          <cell r="L186">
            <v>767821.94</v>
          </cell>
          <cell r="M186" t="str">
            <v>EUR</v>
          </cell>
          <cell r="N186">
            <v>859129.31</v>
          </cell>
          <cell r="P186">
            <v>859129.31</v>
          </cell>
          <cell r="Q186">
            <v>859129.31</v>
          </cell>
          <cell r="R186">
            <v>-91307.37</v>
          </cell>
          <cell r="S186">
            <v>-91307.37</v>
          </cell>
          <cell r="T186">
            <v>0</v>
          </cell>
        </row>
        <row r="187">
          <cell r="B187">
            <v>1120000</v>
          </cell>
          <cell r="C187" t="str">
            <v>Fertige Erz</v>
          </cell>
          <cell r="D187" t="str">
            <v>RHE1</v>
          </cell>
          <cell r="E187" t="str">
            <v>04806891</v>
          </cell>
          <cell r="G187" t="str">
            <v>O-NITROTOLUOL RN.GRO</v>
          </cell>
          <cell r="H187" t="str">
            <v>RB00000685</v>
          </cell>
          <cell r="I187" t="str">
            <v>2201</v>
          </cell>
          <cell r="J187">
            <v>995448</v>
          </cell>
          <cell r="K187" t="str">
            <v>KG</v>
          </cell>
          <cell r="L187">
            <v>652615.69999999995</v>
          </cell>
          <cell r="M187" t="str">
            <v>EUR</v>
          </cell>
          <cell r="N187">
            <v>513750.71</v>
          </cell>
          <cell r="P187">
            <v>749970.52</v>
          </cell>
          <cell r="Q187">
            <v>513750.71</v>
          </cell>
          <cell r="R187">
            <v>138864.99</v>
          </cell>
          <cell r="S187">
            <v>-97354.82</v>
          </cell>
          <cell r="T187">
            <v>236219.81</v>
          </cell>
        </row>
        <row r="188">
          <cell r="B188">
            <v>1120000</v>
          </cell>
          <cell r="C188" t="str">
            <v>Fertige Erz</v>
          </cell>
          <cell r="D188" t="str">
            <v>RHE1</v>
          </cell>
          <cell r="E188" t="str">
            <v>04806883</v>
          </cell>
          <cell r="G188" t="str">
            <v>M-NITROTOLUOL RN.NAB</v>
          </cell>
          <cell r="H188" t="str">
            <v>RB00000685</v>
          </cell>
          <cell r="I188" t="str">
            <v>2201</v>
          </cell>
          <cell r="J188">
            <v>293450</v>
          </cell>
          <cell r="K188" t="str">
            <v>KG</v>
          </cell>
          <cell r="L188">
            <v>192385.83</v>
          </cell>
          <cell r="M188" t="str">
            <v>EUR</v>
          </cell>
          <cell r="N188">
            <v>221085.23</v>
          </cell>
          <cell r="P188">
            <v>221085.23</v>
          </cell>
          <cell r="Q188">
            <v>221085.23</v>
          </cell>
          <cell r="R188">
            <v>-28699.4</v>
          </cell>
          <cell r="S188">
            <v>-28699.4</v>
          </cell>
          <cell r="T188">
            <v>0</v>
          </cell>
        </row>
        <row r="189">
          <cell r="B189">
            <v>1120000</v>
          </cell>
          <cell r="C189" t="str">
            <v>Fertige Erz</v>
          </cell>
          <cell r="D189" t="str">
            <v>RHE1</v>
          </cell>
          <cell r="E189" t="str">
            <v>04806611</v>
          </cell>
          <cell r="G189" t="str">
            <v>M-KRESOL REIN GROßGE</v>
          </cell>
          <cell r="H189" t="str">
            <v>RB00000685</v>
          </cell>
          <cell r="I189" t="str">
            <v>2201</v>
          </cell>
          <cell r="J189">
            <v>1081084</v>
          </cell>
          <cell r="K189" t="str">
            <v>KG</v>
          </cell>
          <cell r="L189">
            <v>2312762.9900000002</v>
          </cell>
          <cell r="M189" t="str">
            <v>EUR</v>
          </cell>
          <cell r="N189">
            <v>2439898.48</v>
          </cell>
          <cell r="P189">
            <v>2439898.48</v>
          </cell>
          <cell r="Q189">
            <v>2439898.48</v>
          </cell>
          <cell r="R189">
            <v>-127135.49</v>
          </cell>
          <cell r="S189">
            <v>-127135.49</v>
          </cell>
          <cell r="T189">
            <v>0</v>
          </cell>
        </row>
        <row r="190">
          <cell r="B190">
            <v>1120000</v>
          </cell>
          <cell r="C190" t="str">
            <v>Fertige Erz</v>
          </cell>
          <cell r="D190" t="str">
            <v>RHE1</v>
          </cell>
          <cell r="E190" t="str">
            <v>04481291</v>
          </cell>
          <cell r="G190" t="str">
            <v>VULKANOX BHT KRIST.</v>
          </cell>
          <cell r="H190" t="str">
            <v>RB00000685</v>
          </cell>
          <cell r="I190" t="str">
            <v>2201</v>
          </cell>
          <cell r="J190">
            <v>4993</v>
          </cell>
          <cell r="K190" t="str">
            <v>KG</v>
          </cell>
          <cell r="L190">
            <v>7355.19</v>
          </cell>
          <cell r="M190" t="str">
            <v>EUR</v>
          </cell>
          <cell r="N190">
            <v>7879.45</v>
          </cell>
          <cell r="P190">
            <v>7879.45</v>
          </cell>
          <cell r="Q190">
            <v>7879.45</v>
          </cell>
          <cell r="R190">
            <v>-524.26</v>
          </cell>
          <cell r="S190">
            <v>-524.26</v>
          </cell>
          <cell r="T190">
            <v>0</v>
          </cell>
        </row>
        <row r="191">
          <cell r="B191">
            <v>1120000</v>
          </cell>
          <cell r="C191" t="str">
            <v>Fertige Erz</v>
          </cell>
          <cell r="D191" t="str">
            <v>RHE1</v>
          </cell>
          <cell r="E191" t="str">
            <v>04424948</v>
          </cell>
          <cell r="G191" t="str">
            <v>3.4-Dichloranilin rn</v>
          </cell>
          <cell r="H191" t="str">
            <v>RB00000685</v>
          </cell>
          <cell r="I191" t="str">
            <v>2201</v>
          </cell>
          <cell r="J191">
            <v>61950</v>
          </cell>
          <cell r="K191" t="str">
            <v>KG</v>
          </cell>
          <cell r="L191">
            <v>93011.73</v>
          </cell>
          <cell r="M191" t="str">
            <v>EUR</v>
          </cell>
          <cell r="N191">
            <v>96796.88</v>
          </cell>
          <cell r="P191">
            <v>96796.88</v>
          </cell>
          <cell r="Q191">
            <v>96796.88</v>
          </cell>
          <cell r="R191">
            <v>-3785.15</v>
          </cell>
          <cell r="S191">
            <v>-3785.15</v>
          </cell>
          <cell r="T191">
            <v>0</v>
          </cell>
        </row>
        <row r="192">
          <cell r="B192">
            <v>1120000</v>
          </cell>
          <cell r="C192" t="str">
            <v>Fertige Erz</v>
          </cell>
          <cell r="D192" t="str">
            <v>RHE1</v>
          </cell>
          <cell r="E192" t="str">
            <v>04398092</v>
          </cell>
          <cell r="G192" t="str">
            <v>Phenol rn.</v>
          </cell>
          <cell r="H192" t="str">
            <v>RB00000685</v>
          </cell>
          <cell r="I192" t="str">
            <v>2201</v>
          </cell>
          <cell r="J192">
            <v>235310</v>
          </cell>
          <cell r="K192" t="str">
            <v>KG</v>
          </cell>
          <cell r="L192">
            <v>243239.95</v>
          </cell>
          <cell r="M192" t="str">
            <v>EUR</v>
          </cell>
          <cell r="N192">
            <v>272277.2</v>
          </cell>
          <cell r="P192">
            <v>272277.2</v>
          </cell>
          <cell r="Q192">
            <v>272277.2</v>
          </cell>
          <cell r="R192">
            <v>-29037.25</v>
          </cell>
          <cell r="S192">
            <v>-29037.25</v>
          </cell>
          <cell r="T192">
            <v>0</v>
          </cell>
        </row>
        <row r="193">
          <cell r="B193">
            <v>1120000</v>
          </cell>
          <cell r="C193" t="str">
            <v>Fertige Erz</v>
          </cell>
          <cell r="D193" t="str">
            <v>RHJG</v>
          </cell>
          <cell r="E193" t="str">
            <v>04363744</v>
          </cell>
          <cell r="G193" t="str">
            <v>Diisopropanolamin 85</v>
          </cell>
          <cell r="H193" t="str">
            <v>RB00000685</v>
          </cell>
          <cell r="I193" t="str">
            <v>2201</v>
          </cell>
          <cell r="J193">
            <v>7759</v>
          </cell>
          <cell r="K193" t="str">
            <v>KG</v>
          </cell>
          <cell r="L193">
            <v>14110.52</v>
          </cell>
          <cell r="M193" t="str">
            <v>EUR</v>
          </cell>
          <cell r="N193">
            <v>14875.55</v>
          </cell>
          <cell r="P193">
            <v>14875.55</v>
          </cell>
          <cell r="Q193">
            <v>14875.55</v>
          </cell>
          <cell r="R193">
            <v>-765.03</v>
          </cell>
          <cell r="S193">
            <v>-765.03</v>
          </cell>
          <cell r="T193">
            <v>0</v>
          </cell>
        </row>
        <row r="194">
          <cell r="B194">
            <v>1120000</v>
          </cell>
          <cell r="C194" t="str">
            <v>Fertige Erz</v>
          </cell>
          <cell r="D194" t="str">
            <v>RHE1</v>
          </cell>
          <cell r="E194" t="str">
            <v>04297377</v>
          </cell>
          <cell r="G194" t="str">
            <v>Ditolylether T (NAB)</v>
          </cell>
          <cell r="H194" t="str">
            <v>RB00000685</v>
          </cell>
          <cell r="I194" t="str">
            <v>2201</v>
          </cell>
          <cell r="J194">
            <v>20403</v>
          </cell>
          <cell r="K194" t="str">
            <v>KG</v>
          </cell>
          <cell r="L194">
            <v>22139.3</v>
          </cell>
          <cell r="M194" t="str">
            <v>EUR</v>
          </cell>
          <cell r="N194">
            <v>4631.4799999999996</v>
          </cell>
          <cell r="P194">
            <v>25638.41</v>
          </cell>
          <cell r="Q194">
            <v>4631.4799999999996</v>
          </cell>
          <cell r="R194">
            <v>17507.82</v>
          </cell>
          <cell r="S194">
            <v>-3499.11</v>
          </cell>
          <cell r="T194">
            <v>21006.93</v>
          </cell>
        </row>
        <row r="195">
          <cell r="B195">
            <v>1120000</v>
          </cell>
          <cell r="C195" t="str">
            <v>Fertige Erz</v>
          </cell>
          <cell r="D195" t="str">
            <v>RHD2</v>
          </cell>
          <cell r="E195" t="str">
            <v>04238524</v>
          </cell>
          <cell r="G195" t="str">
            <v>m-Trifluormethylphen</v>
          </cell>
          <cell r="H195" t="str">
            <v>RB00000685</v>
          </cell>
          <cell r="I195" t="str">
            <v>2201</v>
          </cell>
          <cell r="J195">
            <v>2870</v>
          </cell>
          <cell r="K195" t="str">
            <v>KG</v>
          </cell>
          <cell r="L195">
            <v>15171.11</v>
          </cell>
          <cell r="M195" t="str">
            <v>EUR</v>
          </cell>
          <cell r="N195">
            <v>15222.48</v>
          </cell>
          <cell r="P195">
            <v>15222.48</v>
          </cell>
          <cell r="Q195">
            <v>15222.48</v>
          </cell>
          <cell r="R195">
            <v>-51.37</v>
          </cell>
          <cell r="S195">
            <v>-51.37</v>
          </cell>
          <cell r="T195">
            <v>0</v>
          </cell>
        </row>
        <row r="196">
          <cell r="B196">
            <v>1120000</v>
          </cell>
          <cell r="C196" t="str">
            <v>Fertige Erz</v>
          </cell>
          <cell r="D196" t="str">
            <v>RHD2</v>
          </cell>
          <cell r="E196" t="str">
            <v>04215978</v>
          </cell>
          <cell r="G196" t="str">
            <v>m-Trifluormethylphen</v>
          </cell>
          <cell r="H196" t="str">
            <v>RB00000685</v>
          </cell>
          <cell r="I196" t="str">
            <v>2201</v>
          </cell>
          <cell r="J196">
            <v>10600</v>
          </cell>
          <cell r="K196" t="str">
            <v>KG</v>
          </cell>
          <cell r="L196">
            <v>10574.56</v>
          </cell>
          <cell r="M196" t="str">
            <v>EUR</v>
          </cell>
          <cell r="N196">
            <v>26138.54</v>
          </cell>
          <cell r="P196">
            <v>10763.24</v>
          </cell>
          <cell r="Q196">
            <v>10763.24</v>
          </cell>
          <cell r="R196">
            <v>-188.68</v>
          </cell>
          <cell r="S196">
            <v>-188.68</v>
          </cell>
          <cell r="T196">
            <v>0</v>
          </cell>
        </row>
        <row r="197">
          <cell r="B197">
            <v>1120000</v>
          </cell>
          <cell r="C197" t="str">
            <v>Fertige Erz</v>
          </cell>
          <cell r="D197" t="str">
            <v>RHE1</v>
          </cell>
          <cell r="E197" t="str">
            <v>04184355</v>
          </cell>
          <cell r="G197" t="str">
            <v>Cy-Mais Trommel</v>
          </cell>
          <cell r="H197" t="str">
            <v>RB00000685</v>
          </cell>
          <cell r="I197" t="str">
            <v>2201</v>
          </cell>
          <cell r="J197">
            <v>1715.5</v>
          </cell>
          <cell r="K197" t="str">
            <v>KG</v>
          </cell>
          <cell r="L197">
            <v>342397.5</v>
          </cell>
          <cell r="M197" t="str">
            <v>EUR</v>
          </cell>
          <cell r="N197">
            <v>0.34</v>
          </cell>
          <cell r="P197">
            <v>342397.5</v>
          </cell>
          <cell r="Q197">
            <v>0.34</v>
          </cell>
          <cell r="R197">
            <v>342397.16</v>
          </cell>
          <cell r="S197">
            <v>0</v>
          </cell>
          <cell r="T197">
            <v>342397.16</v>
          </cell>
        </row>
        <row r="198">
          <cell r="B198">
            <v>1120000</v>
          </cell>
          <cell r="C198" t="str">
            <v>Fertige Erz</v>
          </cell>
          <cell r="D198" t="str">
            <v>RHE1</v>
          </cell>
          <cell r="E198" t="str">
            <v>04178467</v>
          </cell>
          <cell r="G198" t="str">
            <v>m-Dichlorbenzol 72 V</v>
          </cell>
          <cell r="H198" t="str">
            <v>RB00000685</v>
          </cell>
          <cell r="I198" t="str">
            <v>2201</v>
          </cell>
          <cell r="J198">
            <v>450000</v>
          </cell>
          <cell r="K198" t="str">
            <v>KG</v>
          </cell>
          <cell r="L198">
            <v>273600</v>
          </cell>
          <cell r="M198" t="str">
            <v>EUR</v>
          </cell>
          <cell r="N198">
            <v>90</v>
          </cell>
          <cell r="P198">
            <v>300825</v>
          </cell>
          <cell r="Q198">
            <v>90</v>
          </cell>
          <cell r="R198">
            <v>273510</v>
          </cell>
          <cell r="S198">
            <v>-27225</v>
          </cell>
          <cell r="T198">
            <v>300735</v>
          </cell>
        </row>
        <row r="199">
          <cell r="B199">
            <v>1120000</v>
          </cell>
          <cell r="C199" t="str">
            <v>Fertige Erz</v>
          </cell>
          <cell r="D199" t="str">
            <v>RHE1</v>
          </cell>
          <cell r="E199" t="str">
            <v>04111788</v>
          </cell>
          <cell r="G199" t="str">
            <v>2.4-Dichlornitrobenz</v>
          </cell>
          <cell r="H199" t="str">
            <v>RB00000685</v>
          </cell>
          <cell r="I199" t="str">
            <v>2201</v>
          </cell>
          <cell r="J199">
            <v>38500</v>
          </cell>
          <cell r="K199" t="str">
            <v>KG</v>
          </cell>
          <cell r="L199">
            <v>59182.2</v>
          </cell>
          <cell r="M199" t="str">
            <v>EUR</v>
          </cell>
          <cell r="N199">
            <v>59116.75</v>
          </cell>
          <cell r="P199">
            <v>59116.75</v>
          </cell>
          <cell r="Q199">
            <v>59116.75</v>
          </cell>
          <cell r="R199">
            <v>65.45</v>
          </cell>
          <cell r="S199">
            <v>65.45</v>
          </cell>
          <cell r="T199">
            <v>0</v>
          </cell>
        </row>
        <row r="200">
          <cell r="B200">
            <v>1120000</v>
          </cell>
          <cell r="C200" t="str">
            <v>Fertige Erz</v>
          </cell>
          <cell r="D200" t="str">
            <v>RHE1</v>
          </cell>
          <cell r="E200" t="str">
            <v>04095081</v>
          </cell>
          <cell r="G200" t="str">
            <v>META-KB</v>
          </cell>
          <cell r="H200" t="str">
            <v>RB00000685</v>
          </cell>
          <cell r="I200" t="str">
            <v>2201</v>
          </cell>
          <cell r="J200">
            <v>4229</v>
          </cell>
          <cell r="K200" t="str">
            <v>KG</v>
          </cell>
          <cell r="L200">
            <v>5435.11</v>
          </cell>
          <cell r="M200" t="str">
            <v>EUR</v>
          </cell>
          <cell r="N200">
            <v>5880.85</v>
          </cell>
          <cell r="P200">
            <v>5880.85</v>
          </cell>
          <cell r="Q200">
            <v>5880.85</v>
          </cell>
          <cell r="R200">
            <v>-445.74</v>
          </cell>
          <cell r="S200">
            <v>-445.74</v>
          </cell>
          <cell r="T200">
            <v>0</v>
          </cell>
        </row>
        <row r="201">
          <cell r="B201">
            <v>1120000</v>
          </cell>
          <cell r="C201" t="str">
            <v>Fertige Erz</v>
          </cell>
          <cell r="D201" t="str">
            <v>RHE1</v>
          </cell>
          <cell r="E201" t="str">
            <v>04095073</v>
          </cell>
          <cell r="G201" t="str">
            <v>p-KB roh</v>
          </cell>
          <cell r="H201" t="str">
            <v>RB00000685</v>
          </cell>
          <cell r="I201" t="str">
            <v>2201</v>
          </cell>
          <cell r="J201">
            <v>22403</v>
          </cell>
          <cell r="K201" t="str">
            <v>KG</v>
          </cell>
          <cell r="L201">
            <v>28342.03</v>
          </cell>
          <cell r="M201" t="str">
            <v>EUR</v>
          </cell>
          <cell r="N201">
            <v>30645.06</v>
          </cell>
          <cell r="P201">
            <v>30645.06</v>
          </cell>
          <cell r="Q201">
            <v>30645.06</v>
          </cell>
          <cell r="R201">
            <v>-2303.0300000000002</v>
          </cell>
          <cell r="S201">
            <v>-2303.0300000000002</v>
          </cell>
          <cell r="T201">
            <v>0</v>
          </cell>
        </row>
        <row r="202">
          <cell r="B202">
            <v>1120000</v>
          </cell>
          <cell r="C202" t="str">
            <v>Fertige Erz</v>
          </cell>
          <cell r="D202" t="str">
            <v>RHHH</v>
          </cell>
          <cell r="E202" t="str">
            <v>03958446</v>
          </cell>
          <cell r="G202" t="str">
            <v>THIONYLCHLORID  RSF</v>
          </cell>
          <cell r="H202" t="str">
            <v>RB00000685</v>
          </cell>
          <cell r="I202" t="str">
            <v>2201</v>
          </cell>
          <cell r="J202">
            <v>168600</v>
          </cell>
          <cell r="K202" t="str">
            <v>KG</v>
          </cell>
          <cell r="L202">
            <v>68771.94</v>
          </cell>
          <cell r="M202" t="str">
            <v>EUR</v>
          </cell>
          <cell r="N202">
            <v>86458.08</v>
          </cell>
          <cell r="P202">
            <v>81568.679999999993</v>
          </cell>
          <cell r="Q202">
            <v>81568.679999999993</v>
          </cell>
          <cell r="R202">
            <v>-12796.74</v>
          </cell>
          <cell r="S202">
            <v>-12796.74</v>
          </cell>
          <cell r="T202">
            <v>0</v>
          </cell>
        </row>
        <row r="203">
          <cell r="B203">
            <v>1120000</v>
          </cell>
          <cell r="C203" t="str">
            <v>Fertige Erz</v>
          </cell>
          <cell r="D203" t="str">
            <v>RHNY</v>
          </cell>
          <cell r="E203" t="str">
            <v>03863186</v>
          </cell>
          <cell r="G203" t="str">
            <v>ANHYPLAST     25KG S</v>
          </cell>
          <cell r="H203" t="str">
            <v>RB00000685</v>
          </cell>
          <cell r="I203" t="str">
            <v>2201</v>
          </cell>
          <cell r="J203">
            <v>4050</v>
          </cell>
          <cell r="K203" t="str">
            <v>KG</v>
          </cell>
          <cell r="L203">
            <v>3931.74</v>
          </cell>
          <cell r="M203" t="str">
            <v>EUR</v>
          </cell>
          <cell r="N203">
            <v>8196.7999999999993</v>
          </cell>
          <cell r="P203">
            <v>3426.3</v>
          </cell>
          <cell r="Q203">
            <v>3426.3</v>
          </cell>
          <cell r="R203">
            <v>505.44</v>
          </cell>
          <cell r="S203">
            <v>505.44</v>
          </cell>
          <cell r="T203">
            <v>0</v>
          </cell>
        </row>
        <row r="204">
          <cell r="B204">
            <v>1120000</v>
          </cell>
          <cell r="C204" t="str">
            <v>Fertige Erz</v>
          </cell>
          <cell r="D204" t="str">
            <v>RHJG</v>
          </cell>
          <cell r="E204" t="str">
            <v>03846591</v>
          </cell>
          <cell r="G204" t="str">
            <v>Diethylentriamin des</v>
          </cell>
          <cell r="H204" t="str">
            <v>RB00000685</v>
          </cell>
          <cell r="I204" t="str">
            <v>2201</v>
          </cell>
          <cell r="J204">
            <v>28490</v>
          </cell>
          <cell r="K204" t="str">
            <v>KG</v>
          </cell>
          <cell r="L204">
            <v>58686.55</v>
          </cell>
          <cell r="M204" t="str">
            <v>EUR</v>
          </cell>
          <cell r="N204">
            <v>47310.49</v>
          </cell>
          <cell r="P204">
            <v>60130.99</v>
          </cell>
          <cell r="Q204">
            <v>47310.49</v>
          </cell>
          <cell r="R204">
            <v>11376.06</v>
          </cell>
          <cell r="S204">
            <v>-1444.44</v>
          </cell>
          <cell r="T204">
            <v>12820.5</v>
          </cell>
        </row>
        <row r="205">
          <cell r="B205">
            <v>1120000</v>
          </cell>
          <cell r="C205" t="str">
            <v>Fertige Erz</v>
          </cell>
          <cell r="D205" t="str">
            <v>RHD2</v>
          </cell>
          <cell r="E205" t="str">
            <v>03840240</v>
          </cell>
          <cell r="G205" t="str">
            <v>3,5-Dichl.ph.isocyan</v>
          </cell>
          <cell r="H205" t="str">
            <v>RB00000685</v>
          </cell>
          <cell r="I205" t="str">
            <v>2201</v>
          </cell>
          <cell r="J205">
            <v>250</v>
          </cell>
          <cell r="K205" t="str">
            <v>KG</v>
          </cell>
          <cell r="L205">
            <v>323.8</v>
          </cell>
          <cell r="M205" t="str">
            <v>EUR</v>
          </cell>
          <cell r="N205">
            <v>969.27</v>
          </cell>
          <cell r="P205">
            <v>329.1</v>
          </cell>
          <cell r="Q205">
            <v>329.1</v>
          </cell>
          <cell r="R205">
            <v>-5.3</v>
          </cell>
          <cell r="S205">
            <v>-5.3</v>
          </cell>
          <cell r="T205">
            <v>0</v>
          </cell>
        </row>
        <row r="206">
          <cell r="B206">
            <v>1120000</v>
          </cell>
          <cell r="C206" t="str">
            <v>Fertige Erz</v>
          </cell>
          <cell r="D206" t="str">
            <v>RHE1</v>
          </cell>
          <cell r="E206" t="str">
            <v>03779053</v>
          </cell>
          <cell r="G206" t="str">
            <v>Benzothiazepinon Tro</v>
          </cell>
          <cell r="H206" t="str">
            <v>RB00000685</v>
          </cell>
          <cell r="I206" t="str">
            <v>2201</v>
          </cell>
          <cell r="J206">
            <v>8500</v>
          </cell>
          <cell r="K206" t="str">
            <v>KG</v>
          </cell>
          <cell r="L206">
            <v>301540.05</v>
          </cell>
          <cell r="M206" t="str">
            <v>EUR</v>
          </cell>
          <cell r="N206">
            <v>301540.05</v>
          </cell>
          <cell r="P206">
            <v>301540.05</v>
          </cell>
          <cell r="Q206">
            <v>301540.05</v>
          </cell>
          <cell r="R206">
            <v>0</v>
          </cell>
          <cell r="S206">
            <v>0</v>
          </cell>
          <cell r="T206">
            <v>0</v>
          </cell>
        </row>
        <row r="207">
          <cell r="B207">
            <v>1120000</v>
          </cell>
          <cell r="C207" t="str">
            <v>Fertige Erz</v>
          </cell>
          <cell r="D207" t="str">
            <v>RHE1</v>
          </cell>
          <cell r="E207" t="str">
            <v>03755928</v>
          </cell>
          <cell r="G207" t="str">
            <v>p-Chloranilin techn.</v>
          </cell>
          <cell r="H207" t="str">
            <v>RB00000685</v>
          </cell>
          <cell r="I207" t="str">
            <v>2201</v>
          </cell>
          <cell r="J207">
            <v>265220</v>
          </cell>
          <cell r="K207" t="str">
            <v>KG</v>
          </cell>
          <cell r="L207">
            <v>504050.61</v>
          </cell>
          <cell r="M207" t="str">
            <v>EUR</v>
          </cell>
          <cell r="N207">
            <v>519857.72</v>
          </cell>
          <cell r="P207">
            <v>519857.72</v>
          </cell>
          <cell r="Q207">
            <v>519857.72</v>
          </cell>
          <cell r="R207">
            <v>-15807.11</v>
          </cell>
          <cell r="S207">
            <v>-15807.11</v>
          </cell>
          <cell r="T207">
            <v>0</v>
          </cell>
        </row>
        <row r="208">
          <cell r="B208">
            <v>1120000</v>
          </cell>
          <cell r="C208" t="str">
            <v>Fertige Erz</v>
          </cell>
          <cell r="D208" t="str">
            <v>RHE1</v>
          </cell>
          <cell r="E208" t="str">
            <v>03748808</v>
          </cell>
          <cell r="G208" t="str">
            <v>BAYNOX SOLUTION KL.-</v>
          </cell>
          <cell r="H208" t="str">
            <v>RB00000685</v>
          </cell>
          <cell r="I208" t="str">
            <v>2201</v>
          </cell>
          <cell r="J208">
            <v>610</v>
          </cell>
          <cell r="K208" t="str">
            <v>KG</v>
          </cell>
          <cell r="L208">
            <v>361.18</v>
          </cell>
          <cell r="M208" t="str">
            <v>EUR</v>
          </cell>
          <cell r="N208">
            <v>298.60000000000002</v>
          </cell>
          <cell r="P208">
            <v>298.60000000000002</v>
          </cell>
          <cell r="Q208">
            <v>298.60000000000002</v>
          </cell>
          <cell r="R208">
            <v>62.58</v>
          </cell>
          <cell r="S208">
            <v>62.58</v>
          </cell>
          <cell r="T208">
            <v>0</v>
          </cell>
        </row>
        <row r="209">
          <cell r="B209">
            <v>1120000</v>
          </cell>
          <cell r="C209" t="str">
            <v>Fertige Erz</v>
          </cell>
          <cell r="D209" t="str">
            <v>RHHD</v>
          </cell>
          <cell r="E209" t="str">
            <v>03714202</v>
          </cell>
          <cell r="G209" t="str">
            <v>SCHWEFELSÄURE 96% CH</v>
          </cell>
          <cell r="H209" t="str">
            <v>RB00000685</v>
          </cell>
          <cell r="I209" t="str">
            <v>2201</v>
          </cell>
          <cell r="J209">
            <v>10000</v>
          </cell>
          <cell r="K209" t="str">
            <v>KG</v>
          </cell>
          <cell r="L209">
            <v>5224</v>
          </cell>
          <cell r="M209" t="str">
            <v>EUR</v>
          </cell>
          <cell r="N209">
            <v>4436</v>
          </cell>
          <cell r="P209">
            <v>4741</v>
          </cell>
          <cell r="Q209">
            <v>4436</v>
          </cell>
          <cell r="R209">
            <v>788</v>
          </cell>
          <cell r="S209">
            <v>483</v>
          </cell>
          <cell r="T209">
            <v>305</v>
          </cell>
        </row>
        <row r="210">
          <cell r="B210">
            <v>1120000</v>
          </cell>
          <cell r="C210" t="str">
            <v>Fertige Erz</v>
          </cell>
          <cell r="D210" t="str">
            <v>RHU1</v>
          </cell>
          <cell r="E210" t="str">
            <v>03642074</v>
          </cell>
          <cell r="G210" t="str">
            <v>STEARYLISOCYANAT 65</v>
          </cell>
          <cell r="H210" t="str">
            <v>RB00000685</v>
          </cell>
          <cell r="I210" t="str">
            <v>2201</v>
          </cell>
          <cell r="J210">
            <v>32470</v>
          </cell>
          <cell r="K210" t="str">
            <v>KG</v>
          </cell>
          <cell r="L210">
            <v>165567.76999999999</v>
          </cell>
          <cell r="M210" t="str">
            <v>EUR</v>
          </cell>
          <cell r="N210">
            <v>301532.65999999997</v>
          </cell>
          <cell r="P210">
            <v>173967.77</v>
          </cell>
          <cell r="Q210">
            <v>173967.77</v>
          </cell>
          <cell r="R210">
            <v>-8400</v>
          </cell>
          <cell r="S210">
            <v>-8400</v>
          </cell>
          <cell r="T210">
            <v>0</v>
          </cell>
        </row>
        <row r="211">
          <cell r="B211">
            <v>1120000</v>
          </cell>
          <cell r="C211" t="str">
            <v>Fertige Erz</v>
          </cell>
          <cell r="D211" t="str">
            <v>RHE1</v>
          </cell>
          <cell r="E211" t="str">
            <v>03627989</v>
          </cell>
          <cell r="G211" t="str">
            <v>2-Chlor-4-toluidin r</v>
          </cell>
          <cell r="H211" t="str">
            <v>RB00000685</v>
          </cell>
          <cell r="I211" t="str">
            <v>2201</v>
          </cell>
          <cell r="J211">
            <v>29085</v>
          </cell>
          <cell r="K211" t="str">
            <v>KG</v>
          </cell>
          <cell r="L211">
            <v>36007.230000000003</v>
          </cell>
          <cell r="M211" t="str">
            <v>EUR</v>
          </cell>
          <cell r="N211">
            <v>41323.97</v>
          </cell>
          <cell r="P211">
            <v>41323.97</v>
          </cell>
          <cell r="Q211">
            <v>41323.97</v>
          </cell>
          <cell r="R211">
            <v>-5316.74</v>
          </cell>
          <cell r="S211">
            <v>-5316.74</v>
          </cell>
          <cell r="T211">
            <v>0</v>
          </cell>
        </row>
        <row r="212">
          <cell r="B212">
            <v>1120000</v>
          </cell>
          <cell r="C212" t="str">
            <v>Fertige Erz</v>
          </cell>
          <cell r="D212" t="str">
            <v>RHE1</v>
          </cell>
          <cell r="E212" t="str">
            <v>03627946</v>
          </cell>
          <cell r="G212" t="str">
            <v>o-Chloranilin roh</v>
          </cell>
          <cell r="H212" t="str">
            <v>RB00000685</v>
          </cell>
          <cell r="I212" t="str">
            <v>2201</v>
          </cell>
          <cell r="J212">
            <v>25000</v>
          </cell>
          <cell r="K212" t="str">
            <v>KG</v>
          </cell>
          <cell r="L212">
            <v>31732.5</v>
          </cell>
          <cell r="M212" t="str">
            <v>EUR</v>
          </cell>
          <cell r="N212">
            <v>34205</v>
          </cell>
          <cell r="P212">
            <v>34205</v>
          </cell>
          <cell r="Q212">
            <v>34205</v>
          </cell>
          <cell r="R212">
            <v>-2472.5</v>
          </cell>
          <cell r="S212">
            <v>-2472.5</v>
          </cell>
          <cell r="T212">
            <v>0</v>
          </cell>
        </row>
        <row r="213">
          <cell r="B213">
            <v>1120000</v>
          </cell>
          <cell r="C213" t="str">
            <v>Fertige Erz</v>
          </cell>
          <cell r="D213" t="str">
            <v>RHE1</v>
          </cell>
          <cell r="E213" t="str">
            <v>03613279</v>
          </cell>
          <cell r="G213" t="str">
            <v>p-Chloranilin roh Le</v>
          </cell>
          <cell r="H213" t="str">
            <v>RB00000685</v>
          </cell>
          <cell r="I213" t="str">
            <v>2201</v>
          </cell>
          <cell r="J213">
            <v>108629</v>
          </cell>
          <cell r="K213" t="str">
            <v>KG</v>
          </cell>
          <cell r="L213">
            <v>162226.54999999999</v>
          </cell>
          <cell r="M213" t="str">
            <v>EUR</v>
          </cell>
          <cell r="N213">
            <v>165735.26999999999</v>
          </cell>
          <cell r="P213">
            <v>165735.26999999999</v>
          </cell>
          <cell r="Q213">
            <v>165735.26999999999</v>
          </cell>
          <cell r="R213">
            <v>-3508.72</v>
          </cell>
          <cell r="S213">
            <v>-3508.72</v>
          </cell>
          <cell r="T213">
            <v>0</v>
          </cell>
        </row>
        <row r="214">
          <cell r="B214">
            <v>1120000</v>
          </cell>
          <cell r="C214" t="str">
            <v>Fertige Erz</v>
          </cell>
          <cell r="D214" t="str">
            <v>RHE1</v>
          </cell>
          <cell r="E214" t="str">
            <v>03423968</v>
          </cell>
          <cell r="G214" t="str">
            <v>2,3-Dichlornitrobenz</v>
          </cell>
          <cell r="H214" t="str">
            <v>RB00000685</v>
          </cell>
          <cell r="I214" t="str">
            <v>2201</v>
          </cell>
          <cell r="J214">
            <v>88830</v>
          </cell>
          <cell r="K214" t="str">
            <v>KG</v>
          </cell>
          <cell r="L214">
            <v>75674.28</v>
          </cell>
          <cell r="M214" t="str">
            <v>EUR</v>
          </cell>
          <cell r="N214">
            <v>37379.660000000003</v>
          </cell>
          <cell r="P214">
            <v>78294.759999999995</v>
          </cell>
          <cell r="Q214">
            <v>37379.660000000003</v>
          </cell>
          <cell r="R214">
            <v>38294.620000000003</v>
          </cell>
          <cell r="S214">
            <v>-2620.48</v>
          </cell>
          <cell r="T214">
            <v>40915.1</v>
          </cell>
        </row>
        <row r="215">
          <cell r="B215">
            <v>1120000</v>
          </cell>
          <cell r="C215" t="str">
            <v>Fertige Erz</v>
          </cell>
          <cell r="D215" t="str">
            <v>RHUV</v>
          </cell>
          <cell r="E215" t="str">
            <v>03405544</v>
          </cell>
          <cell r="G215" t="str">
            <v>EISENSULF.LSG BEIZER</v>
          </cell>
          <cell r="H215" t="str">
            <v>RB00000685</v>
          </cell>
          <cell r="I215" t="str">
            <v>2201</v>
          </cell>
          <cell r="J215">
            <v>2925</v>
          </cell>
          <cell r="K215" t="str">
            <v>KG</v>
          </cell>
          <cell r="L215">
            <v>331.41</v>
          </cell>
          <cell r="M215" t="str">
            <v>EUR</v>
          </cell>
          <cell r="N215">
            <v>261.79000000000002</v>
          </cell>
          <cell r="P215">
            <v>261.79000000000002</v>
          </cell>
          <cell r="Q215">
            <v>261.79000000000002</v>
          </cell>
          <cell r="R215">
            <v>69.62</v>
          </cell>
          <cell r="S215">
            <v>69.62</v>
          </cell>
          <cell r="T215">
            <v>0</v>
          </cell>
        </row>
        <row r="216">
          <cell r="B216">
            <v>1120000</v>
          </cell>
          <cell r="C216" t="str">
            <v>Fertige Erz</v>
          </cell>
          <cell r="D216" t="str">
            <v>RHJG</v>
          </cell>
          <cell r="E216" t="str">
            <v>03353838</v>
          </cell>
          <cell r="G216" t="str">
            <v>TRIETHYLENTETRAMIN W</v>
          </cell>
          <cell r="H216" t="str">
            <v>RB00000685</v>
          </cell>
          <cell r="I216" t="str">
            <v>2201</v>
          </cell>
          <cell r="J216">
            <v>20000</v>
          </cell>
          <cell r="K216" t="str">
            <v>KG</v>
          </cell>
          <cell r="L216">
            <v>39230</v>
          </cell>
          <cell r="M216" t="str">
            <v>EUR</v>
          </cell>
          <cell r="N216">
            <v>33208</v>
          </cell>
          <cell r="P216">
            <v>39856</v>
          </cell>
          <cell r="Q216">
            <v>33208</v>
          </cell>
          <cell r="R216">
            <v>6022</v>
          </cell>
          <cell r="S216">
            <v>-626</v>
          </cell>
          <cell r="T216">
            <v>6648</v>
          </cell>
        </row>
        <row r="217">
          <cell r="B217">
            <v>1120000</v>
          </cell>
          <cell r="C217" t="str">
            <v>Fertige Erz</v>
          </cell>
          <cell r="D217" t="str">
            <v>RHJG</v>
          </cell>
          <cell r="E217" t="str">
            <v>03353757</v>
          </cell>
          <cell r="G217" t="str">
            <v>Diethylentriamin des</v>
          </cell>
          <cell r="H217" t="str">
            <v>RB00000685</v>
          </cell>
          <cell r="I217" t="str">
            <v>2201</v>
          </cell>
          <cell r="J217">
            <v>7520</v>
          </cell>
          <cell r="K217" t="str">
            <v>KG</v>
          </cell>
          <cell r="L217">
            <v>15400.96</v>
          </cell>
          <cell r="M217" t="str">
            <v>EUR</v>
          </cell>
          <cell r="N217">
            <v>12767.46</v>
          </cell>
          <cell r="P217">
            <v>15648.37</v>
          </cell>
          <cell r="Q217">
            <v>12767.46</v>
          </cell>
          <cell r="R217">
            <v>2633.5</v>
          </cell>
          <cell r="S217">
            <v>-247.41</v>
          </cell>
          <cell r="T217">
            <v>2880.91</v>
          </cell>
        </row>
        <row r="218">
          <cell r="B218">
            <v>1120000</v>
          </cell>
          <cell r="C218" t="str">
            <v>Fertige Erz</v>
          </cell>
          <cell r="D218" t="str">
            <v>RHJG</v>
          </cell>
          <cell r="E218" t="str">
            <v>03353730</v>
          </cell>
          <cell r="G218" t="str">
            <v>POLYAMIN B CONTAINER</v>
          </cell>
          <cell r="H218" t="str">
            <v>RB00000685</v>
          </cell>
          <cell r="I218" t="str">
            <v>2201</v>
          </cell>
          <cell r="J218">
            <v>7000</v>
          </cell>
          <cell r="K218" t="str">
            <v>KG</v>
          </cell>
          <cell r="L218">
            <v>13730.5</v>
          </cell>
          <cell r="M218" t="str">
            <v>EUR</v>
          </cell>
          <cell r="N218">
            <v>1.4</v>
          </cell>
          <cell r="P218">
            <v>13949.6</v>
          </cell>
          <cell r="Q218">
            <v>1.4</v>
          </cell>
          <cell r="R218">
            <v>13729.1</v>
          </cell>
          <cell r="S218">
            <v>-219.1</v>
          </cell>
          <cell r="T218">
            <v>13948.2</v>
          </cell>
        </row>
        <row r="219">
          <cell r="B219">
            <v>1120000</v>
          </cell>
          <cell r="C219" t="str">
            <v>Fertige Erz</v>
          </cell>
          <cell r="D219" t="str">
            <v>RHE1</v>
          </cell>
          <cell r="E219" t="str">
            <v>03330676</v>
          </cell>
          <cell r="G219" t="str">
            <v>2,3/3,4-Toluylendiam</v>
          </cell>
          <cell r="H219" t="str">
            <v>RB00000685</v>
          </cell>
          <cell r="I219" t="str">
            <v>2201</v>
          </cell>
          <cell r="J219">
            <v>12500</v>
          </cell>
          <cell r="K219" t="str">
            <v>KG</v>
          </cell>
          <cell r="L219">
            <v>10937.5</v>
          </cell>
          <cell r="M219" t="str">
            <v>EUR</v>
          </cell>
          <cell r="N219">
            <v>42512.5</v>
          </cell>
          <cell r="P219">
            <v>10937.5</v>
          </cell>
          <cell r="Q219">
            <v>10937.5</v>
          </cell>
          <cell r="R219">
            <v>0</v>
          </cell>
          <cell r="S219">
            <v>0</v>
          </cell>
          <cell r="T219">
            <v>0</v>
          </cell>
        </row>
        <row r="220">
          <cell r="B220">
            <v>1120000</v>
          </cell>
          <cell r="C220" t="str">
            <v>Fertige Erz</v>
          </cell>
          <cell r="D220" t="str">
            <v>RHNY</v>
          </cell>
          <cell r="E220" t="str">
            <v>03107039</v>
          </cell>
          <cell r="G220" t="str">
            <v>SCHWEFELS. 96% TCH.R</v>
          </cell>
          <cell r="H220" t="str">
            <v>RB00000685</v>
          </cell>
          <cell r="I220" t="str">
            <v>2201</v>
          </cell>
          <cell r="J220">
            <v>63783</v>
          </cell>
          <cell r="K220" t="str">
            <v>KG</v>
          </cell>
          <cell r="L220">
            <v>2736.29</v>
          </cell>
          <cell r="M220" t="str">
            <v>EUR</v>
          </cell>
          <cell r="N220">
            <v>2940.4</v>
          </cell>
          <cell r="P220">
            <v>2940.4</v>
          </cell>
          <cell r="Q220">
            <v>2940.4</v>
          </cell>
          <cell r="R220">
            <v>-204.11</v>
          </cell>
          <cell r="S220">
            <v>-204.11</v>
          </cell>
          <cell r="T220">
            <v>0</v>
          </cell>
        </row>
        <row r="221">
          <cell r="B221">
            <v>1120000</v>
          </cell>
          <cell r="C221" t="str">
            <v>Fertige Erz</v>
          </cell>
          <cell r="D221" t="str">
            <v>RHE1</v>
          </cell>
          <cell r="E221" t="str">
            <v>03056345</v>
          </cell>
          <cell r="G221" t="str">
            <v>LEWATIT MonoPlus MP6</v>
          </cell>
          <cell r="H221" t="str">
            <v>RB00000685</v>
          </cell>
          <cell r="I221" t="str">
            <v>2201</v>
          </cell>
          <cell r="J221">
            <v>5000</v>
          </cell>
          <cell r="K221" t="str">
            <v>KG</v>
          </cell>
          <cell r="L221">
            <v>58799.5</v>
          </cell>
          <cell r="M221" t="str">
            <v>EUR</v>
          </cell>
          <cell r="N221">
            <v>63332.5</v>
          </cell>
          <cell r="P221">
            <v>63332.5</v>
          </cell>
          <cell r="Q221">
            <v>63332.5</v>
          </cell>
          <cell r="R221">
            <v>-4533</v>
          </cell>
          <cell r="S221">
            <v>-4533</v>
          </cell>
          <cell r="T221">
            <v>0</v>
          </cell>
        </row>
        <row r="222">
          <cell r="B222">
            <v>1120000</v>
          </cell>
          <cell r="C222" t="str">
            <v>Fertige Erz</v>
          </cell>
          <cell r="D222" t="str">
            <v>RHD2</v>
          </cell>
          <cell r="E222" t="str">
            <v>03025105</v>
          </cell>
          <cell r="G222" t="str">
            <v>p-Toluidin dest. fl.</v>
          </cell>
          <cell r="H222" t="str">
            <v>RB00000685</v>
          </cell>
          <cell r="I222" t="str">
            <v>2201</v>
          </cell>
          <cell r="J222">
            <v>11756</v>
          </cell>
          <cell r="K222" t="str">
            <v>KG</v>
          </cell>
          <cell r="L222">
            <v>13075.02</v>
          </cell>
          <cell r="M222" t="str">
            <v>EUR</v>
          </cell>
          <cell r="N222">
            <v>16981.310000000001</v>
          </cell>
          <cell r="P222">
            <v>14715.69</v>
          </cell>
          <cell r="Q222">
            <v>14715.69</v>
          </cell>
          <cell r="R222">
            <v>-1640.67</v>
          </cell>
          <cell r="S222">
            <v>-1640.67</v>
          </cell>
          <cell r="T222">
            <v>0</v>
          </cell>
        </row>
        <row r="223">
          <cell r="B223">
            <v>1120000</v>
          </cell>
          <cell r="C223" t="str">
            <v>Fertige Erz</v>
          </cell>
          <cell r="D223" t="str">
            <v>RHE1</v>
          </cell>
          <cell r="E223" t="str">
            <v>03025091</v>
          </cell>
          <cell r="G223" t="str">
            <v>m-Toluidin dest. Con</v>
          </cell>
          <cell r="H223" t="str">
            <v>RB00000685</v>
          </cell>
          <cell r="I223" t="str">
            <v>2201</v>
          </cell>
          <cell r="J223">
            <v>22400</v>
          </cell>
          <cell r="K223" t="str">
            <v>KG</v>
          </cell>
          <cell r="L223">
            <v>24819.200000000001</v>
          </cell>
          <cell r="M223" t="str">
            <v>EUR</v>
          </cell>
          <cell r="N223">
            <v>45740.800000000003</v>
          </cell>
          <cell r="P223">
            <v>27849.919999999998</v>
          </cell>
          <cell r="Q223">
            <v>27849.919999999998</v>
          </cell>
          <cell r="R223">
            <v>-3030.72</v>
          </cell>
          <cell r="S223">
            <v>-3030.72</v>
          </cell>
          <cell r="T223">
            <v>0</v>
          </cell>
        </row>
        <row r="224">
          <cell r="B224">
            <v>1120000</v>
          </cell>
          <cell r="C224" t="str">
            <v>Fertige Erz</v>
          </cell>
          <cell r="D224" t="str">
            <v>RHE1</v>
          </cell>
          <cell r="E224" t="str">
            <v>03025083</v>
          </cell>
          <cell r="G224" t="str">
            <v>m-Toluidin dest. Fas</v>
          </cell>
          <cell r="H224" t="str">
            <v>RB00000685</v>
          </cell>
          <cell r="I224" t="str">
            <v>2201</v>
          </cell>
          <cell r="J224">
            <v>49400</v>
          </cell>
          <cell r="K224" t="str">
            <v>KG</v>
          </cell>
          <cell r="L224">
            <v>62609.56</v>
          </cell>
          <cell r="M224" t="str">
            <v>EUR</v>
          </cell>
          <cell r="N224">
            <v>83663.839999999997</v>
          </cell>
          <cell r="P224">
            <v>68779.62</v>
          </cell>
          <cell r="Q224">
            <v>68779.62</v>
          </cell>
          <cell r="R224">
            <v>-6170.06</v>
          </cell>
          <cell r="S224">
            <v>-6170.06</v>
          </cell>
          <cell r="T224">
            <v>0</v>
          </cell>
        </row>
        <row r="225">
          <cell r="B225">
            <v>1120000</v>
          </cell>
          <cell r="C225" t="str">
            <v>Fertige Erz</v>
          </cell>
          <cell r="D225" t="str">
            <v>RHE1</v>
          </cell>
          <cell r="E225" t="str">
            <v>03025040</v>
          </cell>
          <cell r="G225" t="str">
            <v>p-Toluidin dest. eg.</v>
          </cell>
          <cell r="H225" t="str">
            <v>RB00000685</v>
          </cell>
          <cell r="I225" t="str">
            <v>2201</v>
          </cell>
          <cell r="J225">
            <v>56800</v>
          </cell>
          <cell r="K225" t="str">
            <v>KG</v>
          </cell>
          <cell r="L225">
            <v>72226.880000000005</v>
          </cell>
          <cell r="M225" t="str">
            <v>EUR</v>
          </cell>
          <cell r="N225">
            <v>168940.24</v>
          </cell>
          <cell r="P225">
            <v>80951.360000000001</v>
          </cell>
          <cell r="Q225">
            <v>80951.360000000001</v>
          </cell>
          <cell r="R225">
            <v>-8724.48</v>
          </cell>
          <cell r="S225">
            <v>-8724.48</v>
          </cell>
          <cell r="T225">
            <v>0</v>
          </cell>
        </row>
        <row r="226">
          <cell r="B226">
            <v>1120000</v>
          </cell>
          <cell r="C226" t="str">
            <v>Fertige Erz</v>
          </cell>
          <cell r="D226" t="str">
            <v>RHE1</v>
          </cell>
          <cell r="E226" t="str">
            <v>03025032</v>
          </cell>
          <cell r="G226" t="str">
            <v>p-Toluidin dest. eg.</v>
          </cell>
          <cell r="H226" t="str">
            <v>RB00000685</v>
          </cell>
          <cell r="I226" t="str">
            <v>2201</v>
          </cell>
          <cell r="J226">
            <v>24420</v>
          </cell>
          <cell r="K226" t="str">
            <v>KG</v>
          </cell>
          <cell r="L226">
            <v>31457.85</v>
          </cell>
          <cell r="M226" t="str">
            <v>EUR</v>
          </cell>
          <cell r="N226">
            <v>39274.69</v>
          </cell>
          <cell r="P226">
            <v>34009.730000000003</v>
          </cell>
          <cell r="Q226">
            <v>34009.730000000003</v>
          </cell>
          <cell r="R226">
            <v>-2551.88</v>
          </cell>
          <cell r="S226">
            <v>-2551.88</v>
          </cell>
          <cell r="T226">
            <v>0</v>
          </cell>
        </row>
        <row r="227">
          <cell r="B227">
            <v>1120000</v>
          </cell>
          <cell r="C227" t="str">
            <v>Fertige Erz</v>
          </cell>
          <cell r="D227" t="str">
            <v>RHE1</v>
          </cell>
          <cell r="E227" t="str">
            <v>03025024</v>
          </cell>
          <cell r="G227" t="str">
            <v>p-Toluidin dest. eg.</v>
          </cell>
          <cell r="H227" t="str">
            <v>RB00000685</v>
          </cell>
          <cell r="I227" t="str">
            <v>2201</v>
          </cell>
          <cell r="J227">
            <v>54020</v>
          </cell>
          <cell r="K227" t="str">
            <v>KG</v>
          </cell>
          <cell r="L227">
            <v>69588.55</v>
          </cell>
          <cell r="M227" t="str">
            <v>EUR</v>
          </cell>
          <cell r="N227">
            <v>95221.05</v>
          </cell>
          <cell r="P227">
            <v>77113.55</v>
          </cell>
          <cell r="Q227">
            <v>77113.55</v>
          </cell>
          <cell r="R227">
            <v>-7525</v>
          </cell>
          <cell r="S227">
            <v>-7525</v>
          </cell>
          <cell r="T227">
            <v>0</v>
          </cell>
        </row>
        <row r="228">
          <cell r="B228">
            <v>1120000</v>
          </cell>
          <cell r="C228" t="str">
            <v>Fertige Erz</v>
          </cell>
          <cell r="D228" t="str">
            <v>RHE1</v>
          </cell>
          <cell r="E228" t="str">
            <v>02977463</v>
          </cell>
          <cell r="G228" t="str">
            <v>AMMONIAK 20 BAR  LEI</v>
          </cell>
          <cell r="H228" t="str">
            <v>RB00000685</v>
          </cell>
          <cell r="I228" t="str">
            <v>2201</v>
          </cell>
          <cell r="J228">
            <v>39</v>
          </cell>
          <cell r="K228" t="str">
            <v>KG</v>
          </cell>
          <cell r="L228">
            <v>11.96</v>
          </cell>
          <cell r="M228" t="str">
            <v>EUR</v>
          </cell>
          <cell r="N228">
            <v>15.68</v>
          </cell>
          <cell r="P228">
            <v>15.47</v>
          </cell>
          <cell r="Q228">
            <v>15.47</v>
          </cell>
          <cell r="R228">
            <v>-3.51</v>
          </cell>
          <cell r="S228">
            <v>-3.51</v>
          </cell>
          <cell r="T228">
            <v>0</v>
          </cell>
        </row>
        <row r="229">
          <cell r="B229">
            <v>1120000</v>
          </cell>
          <cell r="C229" t="str">
            <v>Fertige Erz</v>
          </cell>
          <cell r="D229" t="str">
            <v>RHD2</v>
          </cell>
          <cell r="E229" t="str">
            <v>02934136</v>
          </cell>
          <cell r="G229" t="str">
            <v>TERT.-BUTYLISOCYANAT</v>
          </cell>
          <cell r="H229" t="str">
            <v>RB00000685</v>
          </cell>
          <cell r="I229" t="str">
            <v>2201</v>
          </cell>
          <cell r="J229">
            <v>170</v>
          </cell>
          <cell r="K229" t="str">
            <v>KG</v>
          </cell>
          <cell r="L229">
            <v>657.93</v>
          </cell>
          <cell r="M229" t="str">
            <v>EUR</v>
          </cell>
          <cell r="N229">
            <v>689.93</v>
          </cell>
          <cell r="P229">
            <v>666.64</v>
          </cell>
          <cell r="Q229">
            <v>666.64</v>
          </cell>
          <cell r="R229">
            <v>-8.7100000000000009</v>
          </cell>
          <cell r="S229">
            <v>-8.7100000000000009</v>
          </cell>
          <cell r="T229">
            <v>0</v>
          </cell>
        </row>
        <row r="230">
          <cell r="B230">
            <v>1120000</v>
          </cell>
          <cell r="C230" t="str">
            <v>Fertige Erz</v>
          </cell>
          <cell r="D230" t="str">
            <v>RHD2</v>
          </cell>
          <cell r="E230" t="str">
            <v>02925439</v>
          </cell>
          <cell r="G230" t="str">
            <v>3,5-Dichl.ph.isocyan</v>
          </cell>
          <cell r="H230" t="str">
            <v>RB00000685</v>
          </cell>
          <cell r="I230" t="str">
            <v>2201</v>
          </cell>
          <cell r="J230">
            <v>55340</v>
          </cell>
          <cell r="K230" t="str">
            <v>KG</v>
          </cell>
          <cell r="L230">
            <v>62329.440000000002</v>
          </cell>
          <cell r="M230" t="str">
            <v>EUR</v>
          </cell>
          <cell r="N230">
            <v>109069.61</v>
          </cell>
          <cell r="P230">
            <v>63873.43</v>
          </cell>
          <cell r="Q230">
            <v>63873.43</v>
          </cell>
          <cell r="R230">
            <v>-1543.99</v>
          </cell>
          <cell r="S230">
            <v>-1543.99</v>
          </cell>
          <cell r="T230">
            <v>0</v>
          </cell>
        </row>
        <row r="231">
          <cell r="B231">
            <v>1120000</v>
          </cell>
          <cell r="C231" t="str">
            <v>Fertige Erz</v>
          </cell>
          <cell r="D231" t="str">
            <v>RHE1</v>
          </cell>
          <cell r="E231" t="str">
            <v>02905179</v>
          </cell>
          <cell r="G231" t="str">
            <v>Vulkanox BKF (ungema</v>
          </cell>
          <cell r="H231" t="str">
            <v>RB00000685</v>
          </cell>
          <cell r="I231" t="str">
            <v>2201</v>
          </cell>
          <cell r="J231">
            <v>50154.127</v>
          </cell>
          <cell r="K231" t="str">
            <v>KG</v>
          </cell>
          <cell r="L231">
            <v>151500.57</v>
          </cell>
          <cell r="M231" t="str">
            <v>EUR</v>
          </cell>
          <cell r="N231">
            <v>181588.03</v>
          </cell>
          <cell r="P231">
            <v>154765.60999999999</v>
          </cell>
          <cell r="Q231">
            <v>154765.60999999999</v>
          </cell>
          <cell r="R231">
            <v>-3265.04</v>
          </cell>
          <cell r="S231">
            <v>-3265.04</v>
          </cell>
          <cell r="T231">
            <v>0</v>
          </cell>
        </row>
        <row r="232">
          <cell r="B232">
            <v>1120000</v>
          </cell>
          <cell r="C232" t="str">
            <v>Fertige Erz</v>
          </cell>
          <cell r="D232" t="str">
            <v>RHKF</v>
          </cell>
          <cell r="E232" t="str">
            <v>02905144</v>
          </cell>
          <cell r="G232" t="str">
            <v>Vulkanox BHT GMP Gra</v>
          </cell>
          <cell r="H232" t="str">
            <v>RB00000685</v>
          </cell>
          <cell r="I232" t="str">
            <v>2201</v>
          </cell>
          <cell r="J232">
            <v>15</v>
          </cell>
          <cell r="K232" t="str">
            <v>KG</v>
          </cell>
          <cell r="L232">
            <v>24.03</v>
          </cell>
          <cell r="M232" t="str">
            <v>EUR</v>
          </cell>
          <cell r="N232">
            <v>65.040000000000006</v>
          </cell>
          <cell r="P232">
            <v>25.46</v>
          </cell>
          <cell r="Q232">
            <v>25.46</v>
          </cell>
          <cell r="R232">
            <v>-1.43</v>
          </cell>
          <cell r="S232">
            <v>-1.43</v>
          </cell>
          <cell r="T232">
            <v>0</v>
          </cell>
        </row>
        <row r="233">
          <cell r="B233">
            <v>1120000</v>
          </cell>
          <cell r="C233" t="str">
            <v>Fertige Erz</v>
          </cell>
          <cell r="D233" t="str">
            <v>RHD2</v>
          </cell>
          <cell r="E233" t="str">
            <v>02886042</v>
          </cell>
          <cell r="G233" t="str">
            <v>2.4-Dichlorphenyliso</v>
          </cell>
          <cell r="H233" t="str">
            <v>RB00000685</v>
          </cell>
          <cell r="I233" t="str">
            <v>2201</v>
          </cell>
          <cell r="J233">
            <v>31250</v>
          </cell>
          <cell r="K233" t="str">
            <v>KG</v>
          </cell>
          <cell r="L233">
            <v>49040.62</v>
          </cell>
          <cell r="M233" t="str">
            <v>EUR</v>
          </cell>
          <cell r="N233">
            <v>152446.88</v>
          </cell>
          <cell r="P233">
            <v>50075</v>
          </cell>
          <cell r="Q233">
            <v>50075</v>
          </cell>
          <cell r="R233">
            <v>-1034.3800000000001</v>
          </cell>
          <cell r="S233">
            <v>-1034.3800000000001</v>
          </cell>
          <cell r="T233">
            <v>0</v>
          </cell>
        </row>
        <row r="234">
          <cell r="B234">
            <v>1120000</v>
          </cell>
          <cell r="C234" t="str">
            <v>Fertige Erz</v>
          </cell>
          <cell r="D234" t="str">
            <v>RHA1</v>
          </cell>
          <cell r="E234" t="str">
            <v>02830144</v>
          </cell>
          <cell r="G234" t="str">
            <v>3,5-Dichl.ph.isocyan</v>
          </cell>
          <cell r="H234" t="str">
            <v>RB00000685</v>
          </cell>
          <cell r="I234" t="str">
            <v>2201</v>
          </cell>
          <cell r="J234">
            <v>100</v>
          </cell>
          <cell r="K234" t="str">
            <v>KG</v>
          </cell>
          <cell r="L234">
            <v>112.63</v>
          </cell>
          <cell r="M234" t="str">
            <v>EUR</v>
          </cell>
          <cell r="N234">
            <v>207.65</v>
          </cell>
          <cell r="P234">
            <v>115.42</v>
          </cell>
          <cell r="Q234">
            <v>115.42</v>
          </cell>
          <cell r="R234">
            <v>-2.79</v>
          </cell>
          <cell r="S234">
            <v>-2.79</v>
          </cell>
          <cell r="T234">
            <v>0</v>
          </cell>
        </row>
        <row r="235">
          <cell r="B235">
            <v>1120000</v>
          </cell>
          <cell r="C235" t="str">
            <v>Fertige Erz</v>
          </cell>
          <cell r="D235" t="str">
            <v>RHD2</v>
          </cell>
          <cell r="E235" t="str">
            <v>02830144</v>
          </cell>
          <cell r="G235" t="str">
            <v>3,5-Dichl.ph.isocyan</v>
          </cell>
          <cell r="H235" t="str">
            <v>RB00000685</v>
          </cell>
          <cell r="I235" t="str">
            <v>2201</v>
          </cell>
          <cell r="J235">
            <v>157380</v>
          </cell>
          <cell r="K235" t="str">
            <v>KG</v>
          </cell>
          <cell r="L235">
            <v>177257.09</v>
          </cell>
          <cell r="M235" t="str">
            <v>EUR</v>
          </cell>
          <cell r="N235">
            <v>326799.57</v>
          </cell>
          <cell r="P235">
            <v>181648</v>
          </cell>
          <cell r="Q235">
            <v>181648</v>
          </cell>
          <cell r="R235">
            <v>-4390.91</v>
          </cell>
          <cell r="S235">
            <v>-4390.91</v>
          </cell>
          <cell r="T235">
            <v>0</v>
          </cell>
        </row>
        <row r="236">
          <cell r="B236">
            <v>1120000</v>
          </cell>
          <cell r="C236" t="str">
            <v>Fertige Erz</v>
          </cell>
          <cell r="D236" t="str">
            <v>RHD2</v>
          </cell>
          <cell r="E236" t="str">
            <v>02803937</v>
          </cell>
          <cell r="G236" t="str">
            <v>P-TOLYLISOCYANAT</v>
          </cell>
          <cell r="H236" t="str">
            <v>RB00000685</v>
          </cell>
          <cell r="I236" t="str">
            <v>2201</v>
          </cell>
          <cell r="J236">
            <v>181320</v>
          </cell>
          <cell r="K236" t="str">
            <v>KG</v>
          </cell>
          <cell r="L236">
            <v>312396.23</v>
          </cell>
          <cell r="M236" t="str">
            <v>EUR</v>
          </cell>
          <cell r="N236">
            <v>779349.62</v>
          </cell>
          <cell r="P236">
            <v>339739.28</v>
          </cell>
          <cell r="Q236">
            <v>339739.28</v>
          </cell>
          <cell r="R236">
            <v>-27343.05</v>
          </cell>
          <cell r="S236">
            <v>-27343.05</v>
          </cell>
          <cell r="T236">
            <v>0</v>
          </cell>
        </row>
        <row r="237">
          <cell r="B237">
            <v>1120000</v>
          </cell>
          <cell r="C237" t="str">
            <v>Fertige Erz</v>
          </cell>
          <cell r="D237" t="str">
            <v>RHJG</v>
          </cell>
          <cell r="E237" t="str">
            <v>02796620</v>
          </cell>
          <cell r="G237" t="str">
            <v>1.2-Propylendiamin t</v>
          </cell>
          <cell r="H237" t="str">
            <v>RB00000685</v>
          </cell>
          <cell r="I237" t="str">
            <v>2201</v>
          </cell>
          <cell r="J237">
            <v>81090</v>
          </cell>
          <cell r="K237" t="str">
            <v>KG</v>
          </cell>
          <cell r="L237">
            <v>174594.88</v>
          </cell>
          <cell r="M237" t="str">
            <v>EUR</v>
          </cell>
          <cell r="N237">
            <v>196772.99</v>
          </cell>
          <cell r="P237">
            <v>177157.32</v>
          </cell>
          <cell r="Q237">
            <v>177157.32</v>
          </cell>
          <cell r="R237">
            <v>-2562.44</v>
          </cell>
          <cell r="S237">
            <v>-2562.44</v>
          </cell>
          <cell r="T237">
            <v>0</v>
          </cell>
        </row>
        <row r="238">
          <cell r="B238">
            <v>1120000</v>
          </cell>
          <cell r="C238" t="str">
            <v>Fertige Erz</v>
          </cell>
          <cell r="D238" t="str">
            <v>RHE1</v>
          </cell>
          <cell r="E238" t="str">
            <v>02796205</v>
          </cell>
          <cell r="G238" t="str">
            <v>AZUROL FT. BIG BAG</v>
          </cell>
          <cell r="H238" t="str">
            <v>RB00000685</v>
          </cell>
          <cell r="I238" t="str">
            <v>2201</v>
          </cell>
          <cell r="J238">
            <v>118161</v>
          </cell>
          <cell r="K238" t="str">
            <v>KG</v>
          </cell>
          <cell r="L238">
            <v>474818.12</v>
          </cell>
          <cell r="M238" t="str">
            <v>EUR</v>
          </cell>
          <cell r="N238">
            <v>794065.55</v>
          </cell>
          <cell r="P238">
            <v>472762.16</v>
          </cell>
          <cell r="Q238">
            <v>472762.16</v>
          </cell>
          <cell r="R238">
            <v>2055.96</v>
          </cell>
          <cell r="S238">
            <v>2055.96</v>
          </cell>
          <cell r="T238">
            <v>0</v>
          </cell>
        </row>
        <row r="239">
          <cell r="B239">
            <v>1120000</v>
          </cell>
          <cell r="C239" t="str">
            <v>Fertige Erz</v>
          </cell>
          <cell r="D239" t="str">
            <v>RHE1</v>
          </cell>
          <cell r="E239" t="str">
            <v>02795713</v>
          </cell>
          <cell r="G239" t="str">
            <v>p-Toluidin rn.Pastil</v>
          </cell>
          <cell r="H239" t="str">
            <v>RB00000685</v>
          </cell>
          <cell r="I239" t="str">
            <v>2201</v>
          </cell>
          <cell r="J239">
            <v>18600</v>
          </cell>
          <cell r="K239" t="str">
            <v>KG</v>
          </cell>
          <cell r="L239">
            <v>31846.92</v>
          </cell>
          <cell r="M239" t="str">
            <v>EUR</v>
          </cell>
          <cell r="N239">
            <v>66089.52</v>
          </cell>
          <cell r="P239">
            <v>43375.199999999997</v>
          </cell>
          <cell r="Q239">
            <v>43375.199999999997</v>
          </cell>
          <cell r="R239">
            <v>-11528.28</v>
          </cell>
          <cell r="S239">
            <v>-11528.28</v>
          </cell>
          <cell r="T239">
            <v>0</v>
          </cell>
        </row>
        <row r="240">
          <cell r="B240">
            <v>1120000</v>
          </cell>
          <cell r="C240" t="str">
            <v>Fertige Erz</v>
          </cell>
          <cell r="D240" t="str">
            <v>RHD2</v>
          </cell>
          <cell r="E240" t="str">
            <v>02789373</v>
          </cell>
          <cell r="G240" t="str">
            <v>Isopropylisocyanat a</v>
          </cell>
          <cell r="H240" t="str">
            <v>RB00000685</v>
          </cell>
          <cell r="I240" t="str">
            <v>2201</v>
          </cell>
          <cell r="J240">
            <v>49980</v>
          </cell>
          <cell r="K240" t="str">
            <v>KG</v>
          </cell>
          <cell r="L240">
            <v>83666.52</v>
          </cell>
          <cell r="M240" t="str">
            <v>EUR</v>
          </cell>
          <cell r="N240">
            <v>148935.4</v>
          </cell>
          <cell r="P240">
            <v>86655.32</v>
          </cell>
          <cell r="Q240">
            <v>86655.32</v>
          </cell>
          <cell r="R240">
            <v>-2988.8</v>
          </cell>
          <cell r="S240">
            <v>-2988.8</v>
          </cell>
          <cell r="T240">
            <v>0</v>
          </cell>
        </row>
        <row r="241">
          <cell r="B241">
            <v>1120000</v>
          </cell>
          <cell r="C241" t="str">
            <v>Fertige Erz</v>
          </cell>
          <cell r="D241" t="str">
            <v>RHE1</v>
          </cell>
          <cell r="E241" t="str">
            <v>02770842</v>
          </cell>
          <cell r="G241" t="str">
            <v>o/p-Toluidin Gemisch</v>
          </cell>
          <cell r="H241" t="str">
            <v>RB00000685</v>
          </cell>
          <cell r="I241" t="str">
            <v>2201</v>
          </cell>
          <cell r="J241">
            <v>32400</v>
          </cell>
          <cell r="K241" t="str">
            <v>KG</v>
          </cell>
          <cell r="L241">
            <v>39518.28</v>
          </cell>
          <cell r="M241" t="str">
            <v>EUR</v>
          </cell>
          <cell r="N241">
            <v>42670.8</v>
          </cell>
          <cell r="P241">
            <v>44459.28</v>
          </cell>
          <cell r="Q241">
            <v>42670.8</v>
          </cell>
          <cell r="R241">
            <v>-3152.52</v>
          </cell>
          <cell r="S241">
            <v>-4941</v>
          </cell>
          <cell r="T241">
            <v>1788.48</v>
          </cell>
        </row>
        <row r="242">
          <cell r="B242">
            <v>1120000</v>
          </cell>
          <cell r="C242" t="str">
            <v>Fertige Erz</v>
          </cell>
          <cell r="D242" t="str">
            <v>RHD2</v>
          </cell>
          <cell r="E242" t="str">
            <v>02730026</v>
          </cell>
          <cell r="G242" t="str">
            <v>CHLORWASSERSTOFF (NA</v>
          </cell>
          <cell r="H242" t="str">
            <v>RB00000685</v>
          </cell>
          <cell r="I242" t="str">
            <v>2201</v>
          </cell>
          <cell r="J242">
            <v>469.8</v>
          </cell>
          <cell r="K242" t="str">
            <v>KG</v>
          </cell>
          <cell r="L242">
            <v>4.32</v>
          </cell>
          <cell r="M242" t="str">
            <v>EUR</v>
          </cell>
          <cell r="N242">
            <v>7.23</v>
          </cell>
          <cell r="P242">
            <v>4.32</v>
          </cell>
          <cell r="Q242">
            <v>4.32</v>
          </cell>
          <cell r="R242">
            <v>0</v>
          </cell>
          <cell r="S242">
            <v>0</v>
          </cell>
          <cell r="T242">
            <v>0</v>
          </cell>
        </row>
        <row r="243">
          <cell r="B243">
            <v>1120000</v>
          </cell>
          <cell r="C243" t="str">
            <v>Fertige Erz</v>
          </cell>
          <cell r="D243" t="str">
            <v>RHJG</v>
          </cell>
          <cell r="E243" t="str">
            <v>02726037</v>
          </cell>
          <cell r="G243" t="str">
            <v>1,4-Diaminocyclohexa</v>
          </cell>
          <cell r="H243" t="str">
            <v>RB00000685</v>
          </cell>
          <cell r="I243" t="str">
            <v>2201</v>
          </cell>
          <cell r="J243">
            <v>1080</v>
          </cell>
          <cell r="K243" t="str">
            <v>KG</v>
          </cell>
          <cell r="L243">
            <v>21960.83</v>
          </cell>
          <cell r="M243" t="str">
            <v>EUR</v>
          </cell>
          <cell r="N243">
            <v>0.22</v>
          </cell>
          <cell r="P243">
            <v>21264.34</v>
          </cell>
          <cell r="Q243">
            <v>0.22</v>
          </cell>
          <cell r="R243">
            <v>21960.61</v>
          </cell>
          <cell r="S243">
            <v>696.49</v>
          </cell>
          <cell r="T243">
            <v>21264.12</v>
          </cell>
        </row>
        <row r="244">
          <cell r="B244">
            <v>1120000</v>
          </cell>
          <cell r="C244" t="str">
            <v>Fertige Erz</v>
          </cell>
          <cell r="D244" t="str">
            <v>RHE1</v>
          </cell>
          <cell r="E244" t="str">
            <v>02723828</v>
          </cell>
          <cell r="G244" t="str">
            <v>1.5-Naphthylendiamin</v>
          </cell>
          <cell r="H244" t="str">
            <v>RB00000685</v>
          </cell>
          <cell r="I244" t="str">
            <v>2201</v>
          </cell>
          <cell r="J244">
            <v>12900</v>
          </cell>
          <cell r="K244" t="str">
            <v>KG</v>
          </cell>
          <cell r="L244">
            <v>115645.92</v>
          </cell>
          <cell r="M244" t="str">
            <v>EUR</v>
          </cell>
          <cell r="N244">
            <v>2.58</v>
          </cell>
          <cell r="P244">
            <v>114839.67</v>
          </cell>
          <cell r="Q244">
            <v>2.58</v>
          </cell>
          <cell r="R244">
            <v>115643.34</v>
          </cell>
          <cell r="S244">
            <v>806.25</v>
          </cell>
          <cell r="T244">
            <v>114837.09</v>
          </cell>
        </row>
        <row r="245">
          <cell r="B245">
            <v>1120000</v>
          </cell>
          <cell r="C245" t="str">
            <v>Fertige Erz</v>
          </cell>
          <cell r="D245" t="str">
            <v>RHE1</v>
          </cell>
          <cell r="E245" t="str">
            <v>02652025</v>
          </cell>
          <cell r="G245" t="str">
            <v>2-Chlor-4-nitrotoluo</v>
          </cell>
          <cell r="H245" t="str">
            <v>RB00000685</v>
          </cell>
          <cell r="I245" t="str">
            <v>2201</v>
          </cell>
          <cell r="J245">
            <v>23395</v>
          </cell>
          <cell r="K245" t="str">
            <v>KG</v>
          </cell>
          <cell r="L245">
            <v>18928.89</v>
          </cell>
          <cell r="M245" t="str">
            <v>EUR</v>
          </cell>
          <cell r="N245">
            <v>22052.13</v>
          </cell>
          <cell r="P245">
            <v>22052.13</v>
          </cell>
          <cell r="Q245">
            <v>22052.13</v>
          </cell>
          <cell r="R245">
            <v>-3123.24</v>
          </cell>
          <cell r="S245">
            <v>-3123.24</v>
          </cell>
          <cell r="T245">
            <v>0</v>
          </cell>
        </row>
        <row r="246">
          <cell r="B246">
            <v>1120000</v>
          </cell>
          <cell r="C246" t="str">
            <v>Fertige Erz</v>
          </cell>
          <cell r="D246" t="str">
            <v>RHE1</v>
          </cell>
          <cell r="E246" t="str">
            <v>02631249</v>
          </cell>
          <cell r="G246" t="str">
            <v>VULKANOX BKF     Big</v>
          </cell>
          <cell r="H246" t="str">
            <v>RB00000685</v>
          </cell>
          <cell r="I246" t="str">
            <v>2201</v>
          </cell>
          <cell r="J246">
            <v>1089</v>
          </cell>
          <cell r="K246" t="str">
            <v>KG</v>
          </cell>
          <cell r="L246">
            <v>3298.8</v>
          </cell>
          <cell r="M246" t="str">
            <v>EUR</v>
          </cell>
          <cell r="N246">
            <v>3356.95</v>
          </cell>
          <cell r="P246">
            <v>3356.19</v>
          </cell>
          <cell r="Q246">
            <v>3356.19</v>
          </cell>
          <cell r="R246">
            <v>-57.39</v>
          </cell>
          <cell r="S246">
            <v>-57.39</v>
          </cell>
          <cell r="T246">
            <v>0</v>
          </cell>
        </row>
        <row r="247">
          <cell r="B247">
            <v>1120000</v>
          </cell>
          <cell r="C247" t="str">
            <v>Fertige Erz</v>
          </cell>
          <cell r="D247" t="str">
            <v>RHE1</v>
          </cell>
          <cell r="E247" t="str">
            <v>02619478</v>
          </cell>
          <cell r="G247" t="str">
            <v>Pentaethylenhexamin</v>
          </cell>
          <cell r="H247" t="str">
            <v>RB00000685</v>
          </cell>
          <cell r="I247" t="str">
            <v>2201</v>
          </cell>
          <cell r="J247">
            <v>600</v>
          </cell>
          <cell r="K247" t="str">
            <v>KG</v>
          </cell>
          <cell r="L247">
            <v>1176.9000000000001</v>
          </cell>
          <cell r="M247" t="str">
            <v>EUR</v>
          </cell>
          <cell r="N247">
            <v>1049.46</v>
          </cell>
          <cell r="P247">
            <v>1195.68</v>
          </cell>
          <cell r="Q247">
            <v>1049.46</v>
          </cell>
          <cell r="R247">
            <v>127.44</v>
          </cell>
          <cell r="S247">
            <v>-18.78</v>
          </cell>
          <cell r="T247">
            <v>146.22</v>
          </cell>
        </row>
        <row r="248">
          <cell r="B248">
            <v>1120000</v>
          </cell>
          <cell r="C248" t="str">
            <v>Fertige Erz</v>
          </cell>
          <cell r="D248" t="str">
            <v>RHA2</v>
          </cell>
          <cell r="E248" t="str">
            <v>02554112</v>
          </cell>
          <cell r="G248" t="str">
            <v>o-Toluidin rn. BKW</v>
          </cell>
          <cell r="H248" t="str">
            <v>RB00000685</v>
          </cell>
          <cell r="I248" t="str">
            <v>2201</v>
          </cell>
          <cell r="J248">
            <v>1286850</v>
          </cell>
          <cell r="K248" t="str">
            <v>KG</v>
          </cell>
          <cell r="L248">
            <v>1312587</v>
          </cell>
          <cell r="M248" t="str">
            <v>EUR</v>
          </cell>
          <cell r="N248">
            <v>1377701.61</v>
          </cell>
          <cell r="P248">
            <v>1482965.94</v>
          </cell>
          <cell r="Q248">
            <v>1377701.61</v>
          </cell>
          <cell r="R248">
            <v>-65114.61</v>
          </cell>
          <cell r="S248">
            <v>-170378.94</v>
          </cell>
          <cell r="T248">
            <v>105264.33</v>
          </cell>
        </row>
        <row r="249">
          <cell r="B249">
            <v>1120000</v>
          </cell>
          <cell r="C249" t="str">
            <v>Fertige Erz</v>
          </cell>
          <cell r="D249" t="str">
            <v>RHRP</v>
          </cell>
          <cell r="E249" t="str">
            <v>02554112</v>
          </cell>
          <cell r="G249" t="str">
            <v>o-Toluidin rn. BKW</v>
          </cell>
          <cell r="H249" t="str">
            <v>RB00000685</v>
          </cell>
          <cell r="I249" t="str">
            <v>2201</v>
          </cell>
          <cell r="J249">
            <v>193340</v>
          </cell>
          <cell r="K249" t="str">
            <v>KG</v>
          </cell>
          <cell r="L249">
            <v>197206.8</v>
          </cell>
          <cell r="M249" t="str">
            <v>EUR</v>
          </cell>
          <cell r="N249">
            <v>176906.1</v>
          </cell>
          <cell r="P249">
            <v>222805.02</v>
          </cell>
          <cell r="Q249">
            <v>176906.1</v>
          </cell>
          <cell r="R249">
            <v>20300.7</v>
          </cell>
          <cell r="S249">
            <v>-25598.22</v>
          </cell>
          <cell r="T249">
            <v>45898.92</v>
          </cell>
        </row>
        <row r="250">
          <cell r="B250">
            <v>1120000</v>
          </cell>
          <cell r="C250" t="str">
            <v>Fertige Erz</v>
          </cell>
          <cell r="D250" t="str">
            <v>RHE1</v>
          </cell>
          <cell r="E250" t="str">
            <v>02554104</v>
          </cell>
          <cell r="G250" t="str">
            <v>o-Toluidin rn.     F</v>
          </cell>
          <cell r="H250" t="str">
            <v>RB00000685</v>
          </cell>
          <cell r="I250" t="str">
            <v>2201</v>
          </cell>
          <cell r="J250">
            <v>341040</v>
          </cell>
          <cell r="K250" t="str">
            <v>KG</v>
          </cell>
          <cell r="L250">
            <v>389160.74</v>
          </cell>
          <cell r="M250" t="str">
            <v>EUR</v>
          </cell>
          <cell r="N250">
            <v>290668.39</v>
          </cell>
          <cell r="P250">
            <v>445978.01</v>
          </cell>
          <cell r="Q250">
            <v>290668.39</v>
          </cell>
          <cell r="R250">
            <v>98492.35</v>
          </cell>
          <cell r="S250">
            <v>-56817.27</v>
          </cell>
          <cell r="T250">
            <v>155309.62</v>
          </cell>
        </row>
        <row r="251">
          <cell r="B251">
            <v>1120000</v>
          </cell>
          <cell r="C251" t="str">
            <v>Fertige Erz</v>
          </cell>
          <cell r="D251" t="str">
            <v>RHA2</v>
          </cell>
          <cell r="E251" t="str">
            <v>02533638</v>
          </cell>
          <cell r="G251" t="str">
            <v>o-Toluidin rn. Cont.</v>
          </cell>
          <cell r="H251" t="str">
            <v>RB00000685</v>
          </cell>
          <cell r="I251" t="str">
            <v>2201</v>
          </cell>
          <cell r="J251">
            <v>344340</v>
          </cell>
          <cell r="K251" t="str">
            <v>KG</v>
          </cell>
          <cell r="L251">
            <v>351467.85</v>
          </cell>
          <cell r="M251" t="str">
            <v>EUR</v>
          </cell>
          <cell r="N251">
            <v>380530.13</v>
          </cell>
          <cell r="P251">
            <v>397092.89</v>
          </cell>
          <cell r="Q251">
            <v>380530.13</v>
          </cell>
          <cell r="R251">
            <v>-29062.28</v>
          </cell>
          <cell r="S251">
            <v>-45625.04</v>
          </cell>
          <cell r="T251">
            <v>16562.759999999998</v>
          </cell>
        </row>
        <row r="252">
          <cell r="B252">
            <v>1120000</v>
          </cell>
          <cell r="C252" t="str">
            <v>Fertige Erz</v>
          </cell>
          <cell r="D252" t="str">
            <v>RHE1</v>
          </cell>
          <cell r="E252" t="str">
            <v>02517632</v>
          </cell>
          <cell r="G252" t="str">
            <v>p-Chlortoluol rein C</v>
          </cell>
          <cell r="H252" t="str">
            <v>RB00000685</v>
          </cell>
          <cell r="I252" t="str">
            <v>2201</v>
          </cell>
          <cell r="J252">
            <v>-3860</v>
          </cell>
          <cell r="K252" t="str">
            <v>KG</v>
          </cell>
          <cell r="L252">
            <v>-3121.97</v>
          </cell>
          <cell r="M252" t="str">
            <v>EUR</v>
          </cell>
          <cell r="N252">
            <v>-3925.23</v>
          </cell>
          <cell r="P252">
            <v>-3527.65</v>
          </cell>
          <cell r="Q252">
            <v>-3925.23</v>
          </cell>
          <cell r="R252">
            <v>803.26</v>
          </cell>
          <cell r="S252">
            <v>405.68</v>
          </cell>
          <cell r="T252">
            <v>397.58</v>
          </cell>
        </row>
        <row r="253">
          <cell r="B253">
            <v>1120000</v>
          </cell>
          <cell r="C253" t="str">
            <v>Fertige Erz</v>
          </cell>
          <cell r="D253" t="str">
            <v>RHD2</v>
          </cell>
          <cell r="E253" t="str">
            <v>02517624</v>
          </cell>
          <cell r="G253" t="str">
            <v>CHLORBENZOL REIN CON</v>
          </cell>
          <cell r="H253" t="str">
            <v>RB00000685</v>
          </cell>
          <cell r="I253" t="str">
            <v>2201</v>
          </cell>
          <cell r="J253">
            <v>2447</v>
          </cell>
          <cell r="K253" t="str">
            <v>KG</v>
          </cell>
          <cell r="L253">
            <v>1742.02</v>
          </cell>
          <cell r="M253" t="str">
            <v>EUR</v>
          </cell>
          <cell r="N253">
            <v>2218.94</v>
          </cell>
          <cell r="P253">
            <v>1949.77</v>
          </cell>
          <cell r="Q253">
            <v>1949.77</v>
          </cell>
          <cell r="R253">
            <v>-207.75</v>
          </cell>
          <cell r="S253">
            <v>-207.75</v>
          </cell>
          <cell r="T253">
            <v>0</v>
          </cell>
        </row>
        <row r="254">
          <cell r="B254">
            <v>1120000</v>
          </cell>
          <cell r="C254" t="str">
            <v>Fertige Erz</v>
          </cell>
          <cell r="D254" t="str">
            <v>RHE1</v>
          </cell>
          <cell r="E254" t="str">
            <v>02517594</v>
          </cell>
          <cell r="G254" t="str">
            <v>p-Dichlorbenzol rein</v>
          </cell>
          <cell r="H254" t="str">
            <v>RB00000685</v>
          </cell>
          <cell r="I254" t="str">
            <v>2201</v>
          </cell>
          <cell r="J254">
            <v>660</v>
          </cell>
          <cell r="K254" t="str">
            <v>KG</v>
          </cell>
          <cell r="L254">
            <v>469.52</v>
          </cell>
          <cell r="M254" t="str">
            <v>EUR</v>
          </cell>
          <cell r="N254">
            <v>474.14</v>
          </cell>
          <cell r="P254">
            <v>499.75</v>
          </cell>
          <cell r="Q254">
            <v>474.14</v>
          </cell>
          <cell r="R254">
            <v>-4.62</v>
          </cell>
          <cell r="S254">
            <v>-30.23</v>
          </cell>
          <cell r="T254">
            <v>25.61</v>
          </cell>
        </row>
        <row r="255">
          <cell r="B255">
            <v>1120000</v>
          </cell>
          <cell r="C255" t="str">
            <v>Fertige Erz</v>
          </cell>
          <cell r="D255" t="str">
            <v>RHE1</v>
          </cell>
          <cell r="E255" t="str">
            <v>02498441</v>
          </cell>
          <cell r="G255" t="str">
            <v>LEWATIT K 2649</v>
          </cell>
          <cell r="H255" t="str">
            <v>RB00000685</v>
          </cell>
          <cell r="I255" t="str">
            <v>2201</v>
          </cell>
          <cell r="J255">
            <v>810</v>
          </cell>
          <cell r="K255" t="str">
            <v>KG</v>
          </cell>
          <cell r="L255">
            <v>4700.75</v>
          </cell>
          <cell r="M255" t="str">
            <v>EUR</v>
          </cell>
          <cell r="N255">
            <v>5237.95</v>
          </cell>
          <cell r="P255">
            <v>5237.95</v>
          </cell>
          <cell r="Q255">
            <v>5237.95</v>
          </cell>
          <cell r="R255">
            <v>-537.20000000000005</v>
          </cell>
          <cell r="S255">
            <v>-537.20000000000005</v>
          </cell>
          <cell r="T255">
            <v>0</v>
          </cell>
        </row>
        <row r="256">
          <cell r="B256">
            <v>1120000</v>
          </cell>
          <cell r="C256" t="str">
            <v>Fertige Erz</v>
          </cell>
          <cell r="D256" t="str">
            <v>RHE1</v>
          </cell>
          <cell r="E256" t="str">
            <v>02479358</v>
          </cell>
          <cell r="G256" t="str">
            <v>VULKANOX BKF 15Kg PP</v>
          </cell>
          <cell r="H256" t="str">
            <v>RB00000685</v>
          </cell>
          <cell r="I256" t="str">
            <v>2201</v>
          </cell>
          <cell r="J256">
            <v>54375</v>
          </cell>
          <cell r="K256" t="str">
            <v>KG</v>
          </cell>
          <cell r="L256">
            <v>168752.83</v>
          </cell>
          <cell r="M256" t="str">
            <v>EUR</v>
          </cell>
          <cell r="N256">
            <v>202226.06</v>
          </cell>
          <cell r="P256">
            <v>169437.94</v>
          </cell>
          <cell r="Q256">
            <v>169437.94</v>
          </cell>
          <cell r="R256">
            <v>-685.11</v>
          </cell>
          <cell r="S256">
            <v>-685.11</v>
          </cell>
          <cell r="T256">
            <v>0</v>
          </cell>
        </row>
        <row r="257">
          <cell r="B257">
            <v>1120000</v>
          </cell>
          <cell r="C257" t="str">
            <v>Fertige Erz</v>
          </cell>
          <cell r="D257" t="str">
            <v>RHE1</v>
          </cell>
          <cell r="E257" t="str">
            <v>02435369</v>
          </cell>
          <cell r="G257" t="str">
            <v>HYHYDRAT 100%</v>
          </cell>
          <cell r="H257" t="str">
            <v>RB00000685</v>
          </cell>
          <cell r="I257" t="str">
            <v>2201</v>
          </cell>
          <cell r="J257">
            <v>1000</v>
          </cell>
          <cell r="K257" t="str">
            <v>KG</v>
          </cell>
          <cell r="L257">
            <v>2465.4</v>
          </cell>
          <cell r="M257" t="str">
            <v>EUR</v>
          </cell>
          <cell r="N257">
            <v>2359.6999999999998</v>
          </cell>
          <cell r="P257">
            <v>2359.6999999999998</v>
          </cell>
          <cell r="Q257">
            <v>2359.6999999999998</v>
          </cell>
          <cell r="R257">
            <v>105.7</v>
          </cell>
          <cell r="S257">
            <v>105.7</v>
          </cell>
          <cell r="T257">
            <v>0</v>
          </cell>
        </row>
        <row r="258">
          <cell r="B258">
            <v>1120000</v>
          </cell>
          <cell r="C258" t="str">
            <v>Fertige Erz</v>
          </cell>
          <cell r="D258" t="str">
            <v>RHNY</v>
          </cell>
          <cell r="E258" t="str">
            <v>02397386</v>
          </cell>
          <cell r="G258" t="str">
            <v>ANHYMIX SACK</v>
          </cell>
          <cell r="H258" t="str">
            <v>RB00000685</v>
          </cell>
          <cell r="I258" t="str">
            <v>2201</v>
          </cell>
          <cell r="J258">
            <v>1675</v>
          </cell>
          <cell r="K258" t="str">
            <v>KG</v>
          </cell>
          <cell r="L258">
            <v>603.66999999999996</v>
          </cell>
          <cell r="M258" t="str">
            <v>EUR</v>
          </cell>
          <cell r="N258">
            <v>1171.33</v>
          </cell>
          <cell r="P258">
            <v>610.03</v>
          </cell>
          <cell r="Q258">
            <v>610.03</v>
          </cell>
          <cell r="R258">
            <v>-6.36</v>
          </cell>
          <cell r="S258">
            <v>-6.36</v>
          </cell>
          <cell r="T258">
            <v>0</v>
          </cell>
        </row>
        <row r="259">
          <cell r="B259">
            <v>1120000</v>
          </cell>
          <cell r="C259" t="str">
            <v>Fertige Erz</v>
          </cell>
          <cell r="D259" t="str">
            <v>RHNY</v>
          </cell>
          <cell r="E259" t="str">
            <v>02363708</v>
          </cell>
          <cell r="G259" t="str">
            <v>OLEUM  27%..........</v>
          </cell>
          <cell r="H259" t="str">
            <v>RB00000685</v>
          </cell>
          <cell r="I259" t="str">
            <v>2201</v>
          </cell>
          <cell r="J259">
            <v>61354</v>
          </cell>
          <cell r="K259" t="str">
            <v>KG</v>
          </cell>
          <cell r="L259">
            <v>3718.05</v>
          </cell>
          <cell r="M259" t="str">
            <v>EUR</v>
          </cell>
          <cell r="N259">
            <v>7890.12</v>
          </cell>
          <cell r="P259">
            <v>7890.12</v>
          </cell>
          <cell r="Q259">
            <v>7890.12</v>
          </cell>
          <cell r="R259">
            <v>-4172.07</v>
          </cell>
          <cell r="S259">
            <v>-4172.07</v>
          </cell>
          <cell r="T259">
            <v>0</v>
          </cell>
        </row>
        <row r="260">
          <cell r="B260">
            <v>1120000</v>
          </cell>
          <cell r="C260" t="str">
            <v>Fertige Erz</v>
          </cell>
          <cell r="D260" t="str">
            <v>RHJG</v>
          </cell>
          <cell r="E260" t="str">
            <v>02333957</v>
          </cell>
          <cell r="G260" t="str">
            <v>N-(2-Aminoethyl)-pip</v>
          </cell>
          <cell r="H260" t="str">
            <v>RB00000685</v>
          </cell>
          <cell r="I260" t="str">
            <v>2201</v>
          </cell>
          <cell r="J260">
            <v>1000</v>
          </cell>
          <cell r="K260" t="str">
            <v>KG</v>
          </cell>
          <cell r="L260">
            <v>1961.5</v>
          </cell>
          <cell r="M260" t="str">
            <v>EUR</v>
          </cell>
          <cell r="N260">
            <v>1667.9</v>
          </cell>
          <cell r="P260">
            <v>1992.8</v>
          </cell>
          <cell r="Q260">
            <v>1667.9</v>
          </cell>
          <cell r="R260">
            <v>293.60000000000002</v>
          </cell>
          <cell r="S260">
            <v>-31.3</v>
          </cell>
          <cell r="T260">
            <v>324.89999999999998</v>
          </cell>
        </row>
        <row r="261">
          <cell r="B261">
            <v>1120000</v>
          </cell>
          <cell r="C261" t="str">
            <v>Fertige Erz</v>
          </cell>
          <cell r="D261" t="str">
            <v>RHE1</v>
          </cell>
          <cell r="E261" t="str">
            <v>02329461</v>
          </cell>
          <cell r="G261" t="str">
            <v>Dimethyldiphenyleth.</v>
          </cell>
          <cell r="H261" t="str">
            <v>RB00000685</v>
          </cell>
          <cell r="I261" t="str">
            <v>2201</v>
          </cell>
          <cell r="J261">
            <v>396000</v>
          </cell>
          <cell r="K261" t="str">
            <v>KG</v>
          </cell>
          <cell r="L261">
            <v>475160.4</v>
          </cell>
          <cell r="M261" t="str">
            <v>EUR</v>
          </cell>
          <cell r="N261">
            <v>99000</v>
          </cell>
          <cell r="P261">
            <v>544618.80000000005</v>
          </cell>
          <cell r="Q261">
            <v>99000</v>
          </cell>
          <cell r="R261">
            <v>376160.4</v>
          </cell>
          <cell r="S261">
            <v>-69458.399999999994</v>
          </cell>
          <cell r="T261">
            <v>445618.8</v>
          </cell>
        </row>
        <row r="262">
          <cell r="B262">
            <v>1120000</v>
          </cell>
          <cell r="C262" t="str">
            <v>Fertige Erz</v>
          </cell>
          <cell r="D262" t="str">
            <v>RHE1</v>
          </cell>
          <cell r="E262" t="str">
            <v>02327175</v>
          </cell>
          <cell r="G262" t="str">
            <v>2.3-Dichlornitrobenz</v>
          </cell>
          <cell r="H262" t="str">
            <v>RB00000685</v>
          </cell>
          <cell r="I262" t="str">
            <v>2201</v>
          </cell>
          <cell r="J262">
            <v>51880</v>
          </cell>
          <cell r="K262" t="str">
            <v>KG</v>
          </cell>
          <cell r="L262">
            <v>115168.41</v>
          </cell>
          <cell r="M262" t="str">
            <v>EUR</v>
          </cell>
          <cell r="N262">
            <v>123905</v>
          </cell>
          <cell r="P262">
            <v>116864.89</v>
          </cell>
          <cell r="Q262">
            <v>116864.89</v>
          </cell>
          <cell r="R262">
            <v>-1696.48</v>
          </cell>
          <cell r="S262">
            <v>-1696.48</v>
          </cell>
          <cell r="T262">
            <v>0</v>
          </cell>
        </row>
        <row r="263">
          <cell r="B263">
            <v>1120000</v>
          </cell>
          <cell r="C263" t="str">
            <v>Fertige Erz</v>
          </cell>
          <cell r="D263" t="str">
            <v>RHJG</v>
          </cell>
          <cell r="E263" t="str">
            <v>02319830</v>
          </cell>
          <cell r="G263" t="str">
            <v>Tetraethylenpentamin</v>
          </cell>
          <cell r="H263" t="str">
            <v>RB00000685</v>
          </cell>
          <cell r="I263" t="str">
            <v>2201</v>
          </cell>
          <cell r="J263">
            <v>10000</v>
          </cell>
          <cell r="K263" t="str">
            <v>KG</v>
          </cell>
          <cell r="L263">
            <v>19615</v>
          </cell>
          <cell r="M263" t="str">
            <v>EUR</v>
          </cell>
          <cell r="N263">
            <v>17254</v>
          </cell>
          <cell r="P263">
            <v>19928</v>
          </cell>
          <cell r="Q263">
            <v>17254</v>
          </cell>
          <cell r="R263">
            <v>2361</v>
          </cell>
          <cell r="S263">
            <v>-313</v>
          </cell>
          <cell r="T263">
            <v>2674</v>
          </cell>
        </row>
        <row r="264">
          <cell r="B264">
            <v>1120000</v>
          </cell>
          <cell r="C264" t="str">
            <v>Fertige Erz</v>
          </cell>
          <cell r="D264" t="str">
            <v>RHHD</v>
          </cell>
          <cell r="E264" t="str">
            <v>02313115</v>
          </cell>
          <cell r="G264" t="str">
            <v>NA.BISULFIT 38-40%(L</v>
          </cell>
          <cell r="H264" t="str">
            <v>RB00000685</v>
          </cell>
          <cell r="I264" t="str">
            <v>2201</v>
          </cell>
          <cell r="J264">
            <v>23720</v>
          </cell>
          <cell r="K264" t="str">
            <v>KG</v>
          </cell>
          <cell r="L264">
            <v>1311.72</v>
          </cell>
          <cell r="M264" t="str">
            <v>EUR</v>
          </cell>
          <cell r="N264">
            <v>2507.1999999999998</v>
          </cell>
          <cell r="P264">
            <v>1857.28</v>
          </cell>
          <cell r="Q264">
            <v>1857.28</v>
          </cell>
          <cell r="R264">
            <v>-545.55999999999995</v>
          </cell>
          <cell r="S264">
            <v>-545.55999999999995</v>
          </cell>
          <cell r="T264">
            <v>0</v>
          </cell>
        </row>
        <row r="265">
          <cell r="B265">
            <v>1120000</v>
          </cell>
          <cell r="C265" t="str">
            <v>Fertige Erz</v>
          </cell>
          <cell r="D265" t="str">
            <v>RHNY</v>
          </cell>
          <cell r="E265" t="str">
            <v>02311430</v>
          </cell>
          <cell r="G265" t="str">
            <v>FLUSSSAEURE 81-85%..</v>
          </cell>
          <cell r="H265" t="str">
            <v>RB00000685</v>
          </cell>
          <cell r="I265" t="str">
            <v>2201</v>
          </cell>
          <cell r="J265">
            <v>6400</v>
          </cell>
          <cell r="K265" t="str">
            <v>KG</v>
          </cell>
          <cell r="L265">
            <v>7150.08</v>
          </cell>
          <cell r="M265" t="str">
            <v>EUR</v>
          </cell>
          <cell r="N265">
            <v>7556.48</v>
          </cell>
          <cell r="P265">
            <v>7384.32</v>
          </cell>
          <cell r="Q265">
            <v>7384.32</v>
          </cell>
          <cell r="R265">
            <v>-234.24</v>
          </cell>
          <cell r="S265">
            <v>-234.24</v>
          </cell>
          <cell r="T265">
            <v>0</v>
          </cell>
        </row>
        <row r="266">
          <cell r="B266">
            <v>1120000</v>
          </cell>
          <cell r="C266" t="str">
            <v>Fertige Erz</v>
          </cell>
          <cell r="D266" t="str">
            <v>RHE1</v>
          </cell>
          <cell r="E266" t="str">
            <v>01801299</v>
          </cell>
          <cell r="G266" t="str">
            <v>2.6-Bis-dime.ethyl-4</v>
          </cell>
          <cell r="H266" t="str">
            <v>RB00000685</v>
          </cell>
          <cell r="I266" t="str">
            <v>2201</v>
          </cell>
          <cell r="J266">
            <v>340</v>
          </cell>
          <cell r="K266" t="str">
            <v>KG</v>
          </cell>
          <cell r="L266">
            <v>566.71</v>
          </cell>
          <cell r="M266" t="str">
            <v>EUR</v>
          </cell>
          <cell r="N266">
            <v>532</v>
          </cell>
          <cell r="P266">
            <v>532</v>
          </cell>
          <cell r="Q266">
            <v>532</v>
          </cell>
          <cell r="R266">
            <v>34.71</v>
          </cell>
          <cell r="S266">
            <v>34.71</v>
          </cell>
          <cell r="T266">
            <v>0</v>
          </cell>
        </row>
        <row r="267">
          <cell r="B267">
            <v>1120000</v>
          </cell>
          <cell r="C267" t="str">
            <v>Fertige Erz</v>
          </cell>
          <cell r="D267" t="str">
            <v>RHKF</v>
          </cell>
          <cell r="E267" t="str">
            <v>01787059</v>
          </cell>
          <cell r="G267" t="str">
            <v>Vulkanox BHT Food Gr</v>
          </cell>
          <cell r="H267" t="str">
            <v>RB00000685</v>
          </cell>
          <cell r="I267" t="str">
            <v>2201</v>
          </cell>
          <cell r="J267">
            <v>20</v>
          </cell>
          <cell r="K267" t="str">
            <v>KG</v>
          </cell>
          <cell r="L267">
            <v>31.54</v>
          </cell>
          <cell r="M267" t="str">
            <v>EUR</v>
          </cell>
          <cell r="N267">
            <v>47.13</v>
          </cell>
          <cell r="P267">
            <v>33.47</v>
          </cell>
          <cell r="Q267">
            <v>33.47</v>
          </cell>
          <cell r="R267">
            <v>-1.93</v>
          </cell>
          <cell r="S267">
            <v>-1.93</v>
          </cell>
          <cell r="T267">
            <v>0</v>
          </cell>
        </row>
        <row r="268">
          <cell r="B268">
            <v>1120000</v>
          </cell>
          <cell r="C268" t="str">
            <v>Fertige Erz</v>
          </cell>
          <cell r="D268" t="str">
            <v>RHE1</v>
          </cell>
          <cell r="E268" t="str">
            <v>01787008</v>
          </cell>
          <cell r="G268" t="str">
            <v>Vulkanox BHT / RCR</v>
          </cell>
          <cell r="H268" t="str">
            <v>RB00000685</v>
          </cell>
          <cell r="I268" t="str">
            <v>2201</v>
          </cell>
          <cell r="J268">
            <v>15000</v>
          </cell>
          <cell r="K268" t="str">
            <v>KG</v>
          </cell>
          <cell r="L268">
            <v>23299.5</v>
          </cell>
          <cell r="M268" t="str">
            <v>EUR</v>
          </cell>
          <cell r="N268">
            <v>30543</v>
          </cell>
          <cell r="P268">
            <v>24706.5</v>
          </cell>
          <cell r="Q268">
            <v>24706.5</v>
          </cell>
          <cell r="R268">
            <v>-1407</v>
          </cell>
          <cell r="S268">
            <v>-1407</v>
          </cell>
          <cell r="T268">
            <v>0</v>
          </cell>
        </row>
        <row r="269">
          <cell r="B269">
            <v>1120000</v>
          </cell>
          <cell r="C269" t="str">
            <v>Fertige Erz</v>
          </cell>
          <cell r="D269" t="str">
            <v>RHA2</v>
          </cell>
          <cell r="E269" t="str">
            <v>01782073</v>
          </cell>
          <cell r="G269" t="str">
            <v>p-Dichlorbenzol rn.e</v>
          </cell>
          <cell r="H269" t="str">
            <v>RB00000685</v>
          </cell>
          <cell r="I269" t="str">
            <v>2201</v>
          </cell>
          <cell r="J269">
            <v>71620</v>
          </cell>
          <cell r="K269" t="str">
            <v>KG</v>
          </cell>
          <cell r="L269">
            <v>53822.43</v>
          </cell>
          <cell r="M269" t="str">
            <v>EUR</v>
          </cell>
          <cell r="N269">
            <v>57854.64</v>
          </cell>
          <cell r="P269">
            <v>57854.64</v>
          </cell>
          <cell r="Q269">
            <v>57854.64</v>
          </cell>
          <cell r="R269">
            <v>-4032.21</v>
          </cell>
          <cell r="S269">
            <v>-4032.21</v>
          </cell>
          <cell r="T269">
            <v>0</v>
          </cell>
        </row>
        <row r="270">
          <cell r="B270">
            <v>1120000</v>
          </cell>
          <cell r="C270" t="str">
            <v>Fertige Erz</v>
          </cell>
          <cell r="D270" t="str">
            <v>RHA2</v>
          </cell>
          <cell r="E270" t="str">
            <v>01782057</v>
          </cell>
          <cell r="G270" t="str">
            <v>p-Dichlorbenzol rn.e</v>
          </cell>
          <cell r="H270" t="str">
            <v>RB00000685</v>
          </cell>
          <cell r="I270" t="str">
            <v>2201</v>
          </cell>
          <cell r="J270">
            <v>1156707</v>
          </cell>
          <cell r="K270" t="str">
            <v>KG</v>
          </cell>
          <cell r="L270">
            <v>869265.31</v>
          </cell>
          <cell r="M270" t="str">
            <v>EUR</v>
          </cell>
          <cell r="N270">
            <v>794657.71</v>
          </cell>
          <cell r="P270">
            <v>934387.91</v>
          </cell>
          <cell r="Q270">
            <v>794657.71</v>
          </cell>
          <cell r="R270">
            <v>74607.600000000006</v>
          </cell>
          <cell r="S270">
            <v>-65122.6</v>
          </cell>
          <cell r="T270">
            <v>139730.20000000001</v>
          </cell>
        </row>
        <row r="271">
          <cell r="B271">
            <v>1120000</v>
          </cell>
          <cell r="C271" t="str">
            <v>Fertige Erz</v>
          </cell>
          <cell r="D271" t="str">
            <v>RHAC</v>
          </cell>
          <cell r="E271" t="str">
            <v>01761637</v>
          </cell>
          <cell r="G271" t="str">
            <v>Benzoylchlorid rn.PE</v>
          </cell>
          <cell r="H271" t="str">
            <v>RB00000685</v>
          </cell>
          <cell r="I271" t="str">
            <v>2201</v>
          </cell>
          <cell r="J271">
            <v>15360</v>
          </cell>
          <cell r="K271" t="str">
            <v>KG</v>
          </cell>
          <cell r="L271">
            <v>14842.37</v>
          </cell>
          <cell r="M271" t="str">
            <v>EUR</v>
          </cell>
          <cell r="N271">
            <v>17264.64</v>
          </cell>
          <cell r="P271">
            <v>15922.18</v>
          </cell>
          <cell r="Q271">
            <v>15922.18</v>
          </cell>
          <cell r="R271">
            <v>-1079.81</v>
          </cell>
          <cell r="S271">
            <v>-1079.81</v>
          </cell>
          <cell r="T271">
            <v>0</v>
          </cell>
        </row>
        <row r="272">
          <cell r="B272">
            <v>1120000</v>
          </cell>
          <cell r="C272" t="str">
            <v>Fertige Erz</v>
          </cell>
          <cell r="D272" t="str">
            <v>RHAC</v>
          </cell>
          <cell r="E272" t="str">
            <v>01739569</v>
          </cell>
          <cell r="G272" t="str">
            <v>Benzylchlorid rn.Cap</v>
          </cell>
          <cell r="H272" t="str">
            <v>RB00000685</v>
          </cell>
          <cell r="I272" t="str">
            <v>2201</v>
          </cell>
          <cell r="J272">
            <v>25200</v>
          </cell>
          <cell r="K272" t="str">
            <v>KG</v>
          </cell>
          <cell r="L272">
            <v>21026.880000000001</v>
          </cell>
          <cell r="M272" t="str">
            <v>EUR</v>
          </cell>
          <cell r="N272">
            <v>25711.56</v>
          </cell>
          <cell r="P272">
            <v>24050.880000000001</v>
          </cell>
          <cell r="Q272">
            <v>24050.880000000001</v>
          </cell>
          <cell r="R272">
            <v>-3024</v>
          </cell>
          <cell r="S272">
            <v>-3024</v>
          </cell>
          <cell r="T272">
            <v>0</v>
          </cell>
        </row>
        <row r="273">
          <cell r="B273">
            <v>1120000</v>
          </cell>
          <cell r="C273" t="str">
            <v>Fertige Erz</v>
          </cell>
          <cell r="D273" t="str">
            <v>RHNY</v>
          </cell>
          <cell r="E273" t="str">
            <v>01722909</v>
          </cell>
          <cell r="G273" t="str">
            <v>TANIGAN BN   500KG</v>
          </cell>
          <cell r="H273" t="str">
            <v>RB00000685</v>
          </cell>
          <cell r="I273" t="str">
            <v>2201</v>
          </cell>
          <cell r="J273">
            <v>21500</v>
          </cell>
          <cell r="K273" t="str">
            <v>KG</v>
          </cell>
          <cell r="L273">
            <v>19096.3</v>
          </cell>
          <cell r="M273" t="str">
            <v>EUR</v>
          </cell>
          <cell r="N273">
            <v>20053.05</v>
          </cell>
          <cell r="P273">
            <v>20053.05</v>
          </cell>
          <cell r="Q273">
            <v>20053.05</v>
          </cell>
          <cell r="R273">
            <v>-956.75</v>
          </cell>
          <cell r="S273">
            <v>-956.75</v>
          </cell>
          <cell r="T273">
            <v>0</v>
          </cell>
        </row>
        <row r="274">
          <cell r="B274">
            <v>1120000</v>
          </cell>
          <cell r="C274" t="str">
            <v>Fertige Erz</v>
          </cell>
          <cell r="D274" t="str">
            <v>RHD2</v>
          </cell>
          <cell r="E274" t="str">
            <v>01690667</v>
          </cell>
          <cell r="G274" t="str">
            <v>O-CHLORPHENYLISOCYAN</v>
          </cell>
          <cell r="H274" t="str">
            <v>RB00000685</v>
          </cell>
          <cell r="I274" t="str">
            <v>2201</v>
          </cell>
          <cell r="J274">
            <v>2000</v>
          </cell>
          <cell r="K274" t="str">
            <v>KG</v>
          </cell>
          <cell r="L274">
            <v>5849.8</v>
          </cell>
          <cell r="M274" t="str">
            <v>EUR</v>
          </cell>
          <cell r="N274">
            <v>11103.8</v>
          </cell>
          <cell r="P274">
            <v>6115.2</v>
          </cell>
          <cell r="Q274">
            <v>6115.2</v>
          </cell>
          <cell r="R274">
            <v>-265.39999999999998</v>
          </cell>
          <cell r="S274">
            <v>-265.39999999999998</v>
          </cell>
          <cell r="T274">
            <v>0</v>
          </cell>
        </row>
        <row r="275">
          <cell r="B275">
            <v>1120000</v>
          </cell>
          <cell r="C275" t="str">
            <v>Fertige Erz</v>
          </cell>
          <cell r="D275" t="str">
            <v>RHNY</v>
          </cell>
          <cell r="E275" t="str">
            <v>01659417</v>
          </cell>
          <cell r="G275" t="str">
            <v>BAYOWET C4 ..GEB:25K</v>
          </cell>
          <cell r="H275" t="str">
            <v>RB00000685</v>
          </cell>
          <cell r="I275" t="str">
            <v>2201</v>
          </cell>
          <cell r="J275">
            <v>4175</v>
          </cell>
          <cell r="K275" t="str">
            <v>KG</v>
          </cell>
          <cell r="L275">
            <v>172664.24</v>
          </cell>
          <cell r="M275" t="str">
            <v>EUR</v>
          </cell>
          <cell r="N275">
            <v>460285.82</v>
          </cell>
          <cell r="P275">
            <v>188741.73</v>
          </cell>
          <cell r="Q275">
            <v>188741.73</v>
          </cell>
          <cell r="R275">
            <v>-16077.49</v>
          </cell>
          <cell r="S275">
            <v>-16077.49</v>
          </cell>
          <cell r="T275">
            <v>0</v>
          </cell>
        </row>
        <row r="276">
          <cell r="B276">
            <v>1120000</v>
          </cell>
          <cell r="C276" t="str">
            <v>Fertige Erz</v>
          </cell>
          <cell r="D276" t="str">
            <v>RHE1</v>
          </cell>
          <cell r="E276" t="str">
            <v>01642441</v>
          </cell>
          <cell r="G276" t="str">
            <v>Methanol rein ABS au</v>
          </cell>
          <cell r="H276" t="str">
            <v>RB00000685</v>
          </cell>
          <cell r="I276" t="str">
            <v>2201</v>
          </cell>
          <cell r="J276">
            <v>454930</v>
          </cell>
          <cell r="K276" t="str">
            <v>KG</v>
          </cell>
          <cell r="L276">
            <v>9508.0300000000007</v>
          </cell>
          <cell r="M276" t="str">
            <v>EUR</v>
          </cell>
          <cell r="N276">
            <v>10372.4</v>
          </cell>
          <cell r="P276">
            <v>10372.4</v>
          </cell>
          <cell r="Q276">
            <v>10372.4</v>
          </cell>
          <cell r="R276">
            <v>-864.37</v>
          </cell>
          <cell r="S276">
            <v>-864.37</v>
          </cell>
          <cell r="T276">
            <v>0</v>
          </cell>
        </row>
        <row r="277">
          <cell r="B277">
            <v>1120000</v>
          </cell>
          <cell r="C277" t="str">
            <v>Fertige Erz</v>
          </cell>
          <cell r="D277" t="str">
            <v>RHJG</v>
          </cell>
          <cell r="E277" t="str">
            <v>01547392</v>
          </cell>
          <cell r="G277" t="str">
            <v>POLYAMIN B 433 FASS</v>
          </cell>
          <cell r="H277" t="str">
            <v>RB00000685</v>
          </cell>
          <cell r="I277" t="str">
            <v>2201</v>
          </cell>
          <cell r="J277">
            <v>4800</v>
          </cell>
          <cell r="K277" t="str">
            <v>KG</v>
          </cell>
          <cell r="L277">
            <v>9452.64</v>
          </cell>
          <cell r="M277" t="str">
            <v>EUR</v>
          </cell>
          <cell r="N277">
            <v>0.96</v>
          </cell>
          <cell r="P277">
            <v>9670.56</v>
          </cell>
          <cell r="Q277">
            <v>0.96</v>
          </cell>
          <cell r="R277">
            <v>9451.68</v>
          </cell>
          <cell r="S277">
            <v>-217.92</v>
          </cell>
          <cell r="T277">
            <v>9669.6</v>
          </cell>
        </row>
        <row r="278">
          <cell r="B278">
            <v>1120000</v>
          </cell>
          <cell r="C278" t="str">
            <v>Fertige Erz</v>
          </cell>
          <cell r="D278" t="str">
            <v>RHE1</v>
          </cell>
          <cell r="E278" t="str">
            <v>01508230</v>
          </cell>
          <cell r="G278" t="str">
            <v>Vulkanox BHT 25KG PP</v>
          </cell>
          <cell r="H278" t="str">
            <v>RB00000685</v>
          </cell>
          <cell r="I278" t="str">
            <v>2201</v>
          </cell>
          <cell r="J278">
            <v>8250</v>
          </cell>
          <cell r="K278" t="str">
            <v>KG</v>
          </cell>
          <cell r="L278">
            <v>12859.28</v>
          </cell>
          <cell r="M278" t="str">
            <v>EUR</v>
          </cell>
          <cell r="N278">
            <v>15479.48</v>
          </cell>
          <cell r="P278">
            <v>13631.48</v>
          </cell>
          <cell r="Q278">
            <v>13631.48</v>
          </cell>
          <cell r="R278">
            <v>-772.2</v>
          </cell>
          <cell r="S278">
            <v>-772.2</v>
          </cell>
          <cell r="T278">
            <v>0</v>
          </cell>
        </row>
        <row r="279">
          <cell r="B279">
            <v>1120000</v>
          </cell>
          <cell r="C279" t="str">
            <v>Fertige Erz</v>
          </cell>
          <cell r="D279" t="str">
            <v>RHE1</v>
          </cell>
          <cell r="E279" t="str">
            <v>01396696</v>
          </cell>
          <cell r="G279" t="str">
            <v>P-CHLORANILIN DEST.</v>
          </cell>
          <cell r="H279" t="str">
            <v>RB00000685</v>
          </cell>
          <cell r="I279" t="str">
            <v>2201</v>
          </cell>
          <cell r="J279">
            <v>4640</v>
          </cell>
          <cell r="K279" t="str">
            <v>KG</v>
          </cell>
          <cell r="L279">
            <v>9095.33</v>
          </cell>
          <cell r="M279" t="str">
            <v>EUR</v>
          </cell>
          <cell r="N279">
            <v>9377.9</v>
          </cell>
          <cell r="P279">
            <v>9377.9</v>
          </cell>
          <cell r="Q279">
            <v>9377.9</v>
          </cell>
          <cell r="R279">
            <v>-282.57</v>
          </cell>
          <cell r="S279">
            <v>-282.57</v>
          </cell>
          <cell r="T279">
            <v>0</v>
          </cell>
        </row>
        <row r="280">
          <cell r="B280">
            <v>1120000</v>
          </cell>
          <cell r="C280" t="str">
            <v>Fertige Erz</v>
          </cell>
          <cell r="D280" t="str">
            <v>RHNY</v>
          </cell>
          <cell r="E280" t="str">
            <v>01385155</v>
          </cell>
          <cell r="G280" t="str">
            <v>CALCIUMSULFATBINDER</v>
          </cell>
          <cell r="H280" t="str">
            <v>RB00000685</v>
          </cell>
          <cell r="I280" t="str">
            <v>2201</v>
          </cell>
          <cell r="J280">
            <v>7341457</v>
          </cell>
          <cell r="K280" t="str">
            <v>KG</v>
          </cell>
          <cell r="L280">
            <v>426538.65</v>
          </cell>
          <cell r="M280" t="str">
            <v>EUR</v>
          </cell>
          <cell r="N280">
            <v>579240.95999999996</v>
          </cell>
          <cell r="P280">
            <v>472789.83</v>
          </cell>
          <cell r="Q280">
            <v>472789.83</v>
          </cell>
          <cell r="R280">
            <v>-46251.18</v>
          </cell>
          <cell r="S280">
            <v>-46251.18</v>
          </cell>
          <cell r="T280">
            <v>0</v>
          </cell>
        </row>
        <row r="281">
          <cell r="B281">
            <v>1120000</v>
          </cell>
          <cell r="C281" t="str">
            <v>Fertige Erz</v>
          </cell>
          <cell r="D281" t="str">
            <v>RHNY</v>
          </cell>
          <cell r="E281" t="str">
            <v>01382512</v>
          </cell>
          <cell r="G281" t="str">
            <v>MEBORAPID...........</v>
          </cell>
          <cell r="H281" t="str">
            <v>RB00000685</v>
          </cell>
          <cell r="I281" t="str">
            <v>2201</v>
          </cell>
          <cell r="J281">
            <v>9175</v>
          </cell>
          <cell r="K281" t="str">
            <v>KG</v>
          </cell>
          <cell r="L281">
            <v>12770.68</v>
          </cell>
          <cell r="M281" t="str">
            <v>EUR</v>
          </cell>
          <cell r="N281">
            <v>22041.1</v>
          </cell>
          <cell r="P281">
            <v>13708.37</v>
          </cell>
          <cell r="Q281">
            <v>13708.37</v>
          </cell>
          <cell r="R281">
            <v>-937.69</v>
          </cell>
          <cell r="S281">
            <v>-937.69</v>
          </cell>
          <cell r="T281">
            <v>0</v>
          </cell>
        </row>
        <row r="282">
          <cell r="B282">
            <v>1120000</v>
          </cell>
          <cell r="C282" t="str">
            <v>Fertige Erz</v>
          </cell>
          <cell r="D282" t="str">
            <v>RHNY</v>
          </cell>
          <cell r="E282" t="str">
            <v>01382350</v>
          </cell>
          <cell r="G282" t="str">
            <v>MEBODUR.............</v>
          </cell>
          <cell r="H282" t="str">
            <v>RB00000685</v>
          </cell>
          <cell r="I282" t="str">
            <v>2201</v>
          </cell>
          <cell r="J282">
            <v>6775</v>
          </cell>
          <cell r="K282" t="str">
            <v>KG</v>
          </cell>
          <cell r="L282">
            <v>7969.44</v>
          </cell>
          <cell r="M282" t="str">
            <v>EUR</v>
          </cell>
          <cell r="N282">
            <v>16509.32</v>
          </cell>
          <cell r="P282">
            <v>8669.2900000000009</v>
          </cell>
          <cell r="Q282">
            <v>8669.2900000000009</v>
          </cell>
          <cell r="R282">
            <v>-699.85</v>
          </cell>
          <cell r="S282">
            <v>-699.85</v>
          </cell>
          <cell r="T282">
            <v>0</v>
          </cell>
        </row>
        <row r="283">
          <cell r="B283">
            <v>1120000</v>
          </cell>
          <cell r="C283" t="str">
            <v>Fertige Erz</v>
          </cell>
          <cell r="D283" t="str">
            <v>RHNY</v>
          </cell>
          <cell r="E283" t="str">
            <v>01381842</v>
          </cell>
          <cell r="G283" t="str">
            <v>MEBONIT P...........</v>
          </cell>
          <cell r="H283" t="str">
            <v>RB00000685</v>
          </cell>
          <cell r="I283" t="str">
            <v>2201</v>
          </cell>
          <cell r="J283">
            <v>2125</v>
          </cell>
          <cell r="K283" t="str">
            <v>KG</v>
          </cell>
          <cell r="L283">
            <v>861.05</v>
          </cell>
          <cell r="M283" t="str">
            <v>EUR</v>
          </cell>
          <cell r="N283">
            <v>2371.29</v>
          </cell>
          <cell r="P283">
            <v>876.35</v>
          </cell>
          <cell r="Q283">
            <v>876.35</v>
          </cell>
          <cell r="R283">
            <v>-15.3</v>
          </cell>
          <cell r="S283">
            <v>-15.3</v>
          </cell>
          <cell r="T283">
            <v>0</v>
          </cell>
        </row>
        <row r="284">
          <cell r="B284">
            <v>1120000</v>
          </cell>
          <cell r="C284" t="str">
            <v>Fertige Erz</v>
          </cell>
          <cell r="D284" t="str">
            <v>RHNY</v>
          </cell>
          <cell r="E284" t="str">
            <v>01380935</v>
          </cell>
          <cell r="G284" t="str">
            <v>ANHYDUR BN..........</v>
          </cell>
          <cell r="H284" t="str">
            <v>RB00000685</v>
          </cell>
          <cell r="I284" t="str">
            <v>2201</v>
          </cell>
          <cell r="J284">
            <v>1900</v>
          </cell>
          <cell r="K284" t="str">
            <v>KG</v>
          </cell>
          <cell r="L284">
            <v>2162.77</v>
          </cell>
          <cell r="M284" t="str">
            <v>EUR</v>
          </cell>
          <cell r="N284">
            <v>4546.51</v>
          </cell>
          <cell r="P284">
            <v>2361.6999999999998</v>
          </cell>
          <cell r="Q284">
            <v>2361.6999999999998</v>
          </cell>
          <cell r="R284">
            <v>-198.93</v>
          </cell>
          <cell r="S284">
            <v>-198.93</v>
          </cell>
          <cell r="T284">
            <v>0</v>
          </cell>
        </row>
        <row r="285">
          <cell r="B285">
            <v>1120000</v>
          </cell>
          <cell r="C285" t="str">
            <v>Fertige Erz</v>
          </cell>
          <cell r="D285" t="str">
            <v>RHNY</v>
          </cell>
          <cell r="E285" t="str">
            <v>01380854</v>
          </cell>
          <cell r="G285" t="str">
            <v>ANHYDUR SA..........</v>
          </cell>
          <cell r="H285" t="str">
            <v>RB00000685</v>
          </cell>
          <cell r="I285" t="str">
            <v>2201</v>
          </cell>
          <cell r="J285">
            <v>16740</v>
          </cell>
          <cell r="K285" t="str">
            <v>KG</v>
          </cell>
          <cell r="L285">
            <v>17168.55</v>
          </cell>
          <cell r="M285" t="str">
            <v>EUR</v>
          </cell>
          <cell r="N285">
            <v>46555.61</v>
          </cell>
          <cell r="P285">
            <v>17618.849999999999</v>
          </cell>
          <cell r="Q285">
            <v>17618.849999999999</v>
          </cell>
          <cell r="R285">
            <v>-450.3</v>
          </cell>
          <cell r="S285">
            <v>-450.3</v>
          </cell>
          <cell r="T285">
            <v>0</v>
          </cell>
        </row>
        <row r="286">
          <cell r="B286">
            <v>1120000</v>
          </cell>
          <cell r="C286" t="str">
            <v>Fertige Erz</v>
          </cell>
          <cell r="D286" t="str">
            <v>RHD2</v>
          </cell>
          <cell r="E286" t="str">
            <v>01379511</v>
          </cell>
          <cell r="G286" t="str">
            <v>3.4-DICHLORPHENYLISO</v>
          </cell>
          <cell r="H286" t="str">
            <v>RB00000685</v>
          </cell>
          <cell r="I286" t="str">
            <v>2201</v>
          </cell>
          <cell r="J286">
            <v>128820</v>
          </cell>
          <cell r="K286" t="str">
            <v>KG</v>
          </cell>
          <cell r="L286">
            <v>247038.12</v>
          </cell>
          <cell r="M286" t="str">
            <v>EUR</v>
          </cell>
          <cell r="N286">
            <v>300227.89</v>
          </cell>
          <cell r="P286">
            <v>242091.43</v>
          </cell>
          <cell r="Q286">
            <v>242091.43</v>
          </cell>
          <cell r="R286">
            <v>4946.6899999999996</v>
          </cell>
          <cell r="S286">
            <v>4946.6899999999996</v>
          </cell>
          <cell r="T286">
            <v>0</v>
          </cell>
        </row>
        <row r="287">
          <cell r="B287">
            <v>1120000</v>
          </cell>
          <cell r="C287" t="str">
            <v>Fertige Erz</v>
          </cell>
          <cell r="D287" t="str">
            <v>RHA1</v>
          </cell>
          <cell r="E287" t="str">
            <v>01365723</v>
          </cell>
          <cell r="G287" t="str">
            <v>M-TOLYLISOCYANAT,TC</v>
          </cell>
          <cell r="H287" t="str">
            <v>RB00000685</v>
          </cell>
          <cell r="I287" t="str">
            <v>2201</v>
          </cell>
          <cell r="J287">
            <v>19960</v>
          </cell>
          <cell r="K287" t="str">
            <v>KG</v>
          </cell>
          <cell r="L287">
            <v>40514.81</v>
          </cell>
          <cell r="M287" t="str">
            <v>EUR</v>
          </cell>
          <cell r="N287">
            <v>89628.38</v>
          </cell>
          <cell r="O287" t="str">
            <v>x</v>
          </cell>
          <cell r="P287">
            <v>40514.81</v>
          </cell>
          <cell r="Q287">
            <v>40514.81</v>
          </cell>
          <cell r="R287">
            <v>0</v>
          </cell>
          <cell r="S287">
            <v>0</v>
          </cell>
          <cell r="T287">
            <v>0</v>
          </cell>
        </row>
        <row r="288">
          <cell r="B288">
            <v>1120000</v>
          </cell>
          <cell r="C288" t="str">
            <v>Fertige Erz</v>
          </cell>
          <cell r="D288" t="str">
            <v>RHD2</v>
          </cell>
          <cell r="E288" t="str">
            <v>01365723</v>
          </cell>
          <cell r="G288" t="str">
            <v>M-TOLYLISOCYANAT,TC</v>
          </cell>
          <cell r="H288" t="str">
            <v>RB00000685</v>
          </cell>
          <cell r="I288" t="str">
            <v>2201</v>
          </cell>
          <cell r="J288">
            <v>7440</v>
          </cell>
          <cell r="K288" t="str">
            <v>KG</v>
          </cell>
          <cell r="L288">
            <v>15101.71</v>
          </cell>
          <cell r="M288" t="str">
            <v>EUR</v>
          </cell>
          <cell r="N288">
            <v>33408.58</v>
          </cell>
          <cell r="P288">
            <v>14630.76</v>
          </cell>
          <cell r="Q288">
            <v>14630.76</v>
          </cell>
          <cell r="R288">
            <v>470.95</v>
          </cell>
          <cell r="S288">
            <v>470.95</v>
          </cell>
          <cell r="T288">
            <v>0</v>
          </cell>
        </row>
        <row r="289">
          <cell r="B289">
            <v>1120000</v>
          </cell>
          <cell r="C289" t="str">
            <v>Fertige Erz</v>
          </cell>
          <cell r="D289" t="str">
            <v>RHE1</v>
          </cell>
          <cell r="E289" t="str">
            <v>01230259</v>
          </cell>
          <cell r="G289" t="str">
            <v>m-Kresol 70 Pipeline</v>
          </cell>
          <cell r="H289" t="str">
            <v>RB00000685</v>
          </cell>
          <cell r="I289" t="str">
            <v>2201</v>
          </cell>
          <cell r="J289">
            <v>88931</v>
          </cell>
          <cell r="K289" t="str">
            <v>KG</v>
          </cell>
          <cell r="L289">
            <v>143152.23000000001</v>
          </cell>
          <cell r="M289" t="str">
            <v>EUR</v>
          </cell>
          <cell r="N289">
            <v>152703.42000000001</v>
          </cell>
          <cell r="P289">
            <v>152703.42000000001</v>
          </cell>
          <cell r="Q289">
            <v>152703.42000000001</v>
          </cell>
          <cell r="R289">
            <v>-9551.19</v>
          </cell>
          <cell r="S289">
            <v>-9551.19</v>
          </cell>
          <cell r="T289">
            <v>0</v>
          </cell>
        </row>
        <row r="290">
          <cell r="B290">
            <v>1120000</v>
          </cell>
          <cell r="C290" t="str">
            <v>Fertige Erz</v>
          </cell>
          <cell r="D290" t="str">
            <v>RHE1</v>
          </cell>
          <cell r="E290" t="str">
            <v>01230100</v>
          </cell>
          <cell r="G290" t="str">
            <v>O-CHLORANILIN FASS L</v>
          </cell>
          <cell r="H290" t="str">
            <v>RB00000685</v>
          </cell>
          <cell r="I290" t="str">
            <v>2201</v>
          </cell>
          <cell r="J290">
            <v>13453</v>
          </cell>
          <cell r="K290" t="str">
            <v>KG</v>
          </cell>
          <cell r="L290">
            <v>24978.19</v>
          </cell>
          <cell r="M290" t="str">
            <v>EUR</v>
          </cell>
          <cell r="N290">
            <v>28013.18</v>
          </cell>
          <cell r="P290">
            <v>26784.92</v>
          </cell>
          <cell r="Q290">
            <v>26784.92</v>
          </cell>
          <cell r="R290">
            <v>-1806.73</v>
          </cell>
          <cell r="S290">
            <v>-1806.73</v>
          </cell>
          <cell r="T290">
            <v>0</v>
          </cell>
        </row>
        <row r="291">
          <cell r="B291">
            <v>1120000</v>
          </cell>
          <cell r="C291" t="str">
            <v>Fertige Erz</v>
          </cell>
          <cell r="D291" t="str">
            <v>RHD2</v>
          </cell>
          <cell r="E291" t="str">
            <v>01141426</v>
          </cell>
          <cell r="G291" t="str">
            <v>3-Chlor-4-methylphen</v>
          </cell>
          <cell r="H291" t="str">
            <v>RB00000685</v>
          </cell>
          <cell r="I291" t="str">
            <v>2201</v>
          </cell>
          <cell r="J291">
            <v>47620</v>
          </cell>
          <cell r="K291" t="str">
            <v>KG</v>
          </cell>
          <cell r="L291">
            <v>122050.06</v>
          </cell>
          <cell r="M291" t="str">
            <v>EUR</v>
          </cell>
          <cell r="N291">
            <v>192584.8</v>
          </cell>
          <cell r="P291">
            <v>193451.49</v>
          </cell>
          <cell r="Q291">
            <v>192584.8</v>
          </cell>
          <cell r="R291">
            <v>-70534.740000000005</v>
          </cell>
          <cell r="S291">
            <v>-71401.429999999993</v>
          </cell>
          <cell r="T291">
            <v>866.69</v>
          </cell>
        </row>
        <row r="292">
          <cell r="B292">
            <v>1120000</v>
          </cell>
          <cell r="C292" t="str">
            <v>Fertige Erz</v>
          </cell>
          <cell r="D292" t="str">
            <v>RHNY</v>
          </cell>
          <cell r="E292" t="str">
            <v>01126745</v>
          </cell>
          <cell r="G292" t="str">
            <v>Perfluorbutansulfony</v>
          </cell>
          <cell r="H292" t="str">
            <v>RB00000685</v>
          </cell>
          <cell r="I292" t="str">
            <v>2201</v>
          </cell>
          <cell r="J292">
            <v>4624.5</v>
          </cell>
          <cell r="K292" t="str">
            <v>KG</v>
          </cell>
          <cell r="L292">
            <v>128459.37</v>
          </cell>
          <cell r="M292" t="str">
            <v>EUR</v>
          </cell>
          <cell r="N292">
            <v>123981.46</v>
          </cell>
          <cell r="P292">
            <v>148970.41</v>
          </cell>
          <cell r="Q292">
            <v>123981.46</v>
          </cell>
          <cell r="R292">
            <v>4477.91</v>
          </cell>
          <cell r="S292">
            <v>-20511.04</v>
          </cell>
          <cell r="T292">
            <v>24988.95</v>
          </cell>
        </row>
        <row r="293">
          <cell r="B293">
            <v>1120000</v>
          </cell>
          <cell r="C293" t="str">
            <v>Fertige Erz</v>
          </cell>
          <cell r="D293" t="str">
            <v>RHE1</v>
          </cell>
          <cell r="E293" t="str">
            <v>01092328</v>
          </cell>
          <cell r="G293" t="str">
            <v>O-KRESOL RN. FASS</v>
          </cell>
          <cell r="H293" t="str">
            <v>RB00000685</v>
          </cell>
          <cell r="I293" t="str">
            <v>2201</v>
          </cell>
          <cell r="J293">
            <v>211200</v>
          </cell>
          <cell r="K293" t="str">
            <v>KG</v>
          </cell>
          <cell r="L293">
            <v>376886.4</v>
          </cell>
          <cell r="M293" t="str">
            <v>EUR</v>
          </cell>
          <cell r="N293">
            <v>301741.44</v>
          </cell>
          <cell r="P293">
            <v>406327.68</v>
          </cell>
          <cell r="Q293">
            <v>301741.44</v>
          </cell>
          <cell r="R293">
            <v>75144.960000000006</v>
          </cell>
          <cell r="S293">
            <v>-29441.279999999999</v>
          </cell>
          <cell r="T293">
            <v>104586.24000000001</v>
          </cell>
        </row>
        <row r="294">
          <cell r="B294">
            <v>1120000</v>
          </cell>
          <cell r="C294" t="str">
            <v>Fertige Erz</v>
          </cell>
          <cell r="D294" t="str">
            <v>RHKF</v>
          </cell>
          <cell r="E294" t="str">
            <v>01092328</v>
          </cell>
          <cell r="G294" t="str">
            <v>O-KRESOL RN. FASS</v>
          </cell>
          <cell r="H294" t="str">
            <v>RB00000685</v>
          </cell>
          <cell r="I294" t="str">
            <v>2201</v>
          </cell>
          <cell r="J294">
            <v>120</v>
          </cell>
          <cell r="K294" t="str">
            <v>KG</v>
          </cell>
          <cell r="L294">
            <v>214.13</v>
          </cell>
          <cell r="M294" t="str">
            <v>EUR</v>
          </cell>
          <cell r="N294">
            <v>171.44</v>
          </cell>
          <cell r="P294">
            <v>230.87</v>
          </cell>
          <cell r="Q294">
            <v>171.44</v>
          </cell>
          <cell r="R294">
            <v>42.69</v>
          </cell>
          <cell r="S294">
            <v>-16.739999999999998</v>
          </cell>
          <cell r="T294">
            <v>59.43</v>
          </cell>
        </row>
        <row r="295">
          <cell r="B295">
            <v>1120000</v>
          </cell>
          <cell r="C295" t="str">
            <v>Fertige Erz</v>
          </cell>
          <cell r="D295" t="str">
            <v>RHD2</v>
          </cell>
          <cell r="E295" t="str">
            <v>01049759</v>
          </cell>
          <cell r="G295" t="str">
            <v>PHENYLISOCYANAT ISO-</v>
          </cell>
          <cell r="H295" t="str">
            <v>RB00000685</v>
          </cell>
          <cell r="I295" t="str">
            <v>2201</v>
          </cell>
          <cell r="J295">
            <v>173500</v>
          </cell>
          <cell r="K295" t="str">
            <v>KG</v>
          </cell>
          <cell r="L295">
            <v>277270.34999999998</v>
          </cell>
          <cell r="M295" t="str">
            <v>EUR</v>
          </cell>
          <cell r="N295">
            <v>559901.85</v>
          </cell>
          <cell r="P295">
            <v>296511.5</v>
          </cell>
          <cell r="Q295">
            <v>296511.5</v>
          </cell>
          <cell r="R295">
            <v>-19241.150000000001</v>
          </cell>
          <cell r="S295">
            <v>-19241.150000000001</v>
          </cell>
          <cell r="T295">
            <v>0</v>
          </cell>
        </row>
        <row r="296">
          <cell r="B296">
            <v>1120000</v>
          </cell>
          <cell r="C296" t="str">
            <v>Fertige Erz</v>
          </cell>
          <cell r="D296" t="str">
            <v>RHJG</v>
          </cell>
          <cell r="E296" t="str">
            <v>01007215</v>
          </cell>
          <cell r="G296" t="str">
            <v>Triisopropanolamin t</v>
          </cell>
          <cell r="H296" t="str">
            <v>RB00000685</v>
          </cell>
          <cell r="I296" t="str">
            <v>2201</v>
          </cell>
          <cell r="J296">
            <v>200</v>
          </cell>
          <cell r="K296" t="str">
            <v>KG</v>
          </cell>
          <cell r="L296">
            <v>67.88</v>
          </cell>
          <cell r="M296" t="str">
            <v>EUR</v>
          </cell>
          <cell r="N296">
            <v>68.16</v>
          </cell>
          <cell r="P296">
            <v>68.16</v>
          </cell>
          <cell r="Q296">
            <v>68.16</v>
          </cell>
          <cell r="R296">
            <v>-0.28000000000000003</v>
          </cell>
          <cell r="S296">
            <v>-0.28000000000000003</v>
          </cell>
          <cell r="T296">
            <v>0</v>
          </cell>
        </row>
        <row r="297">
          <cell r="B297">
            <v>1120000</v>
          </cell>
          <cell r="C297" t="str">
            <v>Fertige Erz</v>
          </cell>
          <cell r="D297" t="str">
            <v>RHJG</v>
          </cell>
          <cell r="E297" t="str">
            <v>01007169</v>
          </cell>
          <cell r="G297" t="str">
            <v>TRIETHYLENTETRAMIN W</v>
          </cell>
          <cell r="H297" t="str">
            <v>RB00000685</v>
          </cell>
          <cell r="I297" t="str">
            <v>2201</v>
          </cell>
          <cell r="J297">
            <v>54800</v>
          </cell>
          <cell r="K297" t="str">
            <v>KG</v>
          </cell>
          <cell r="L297">
            <v>107917.64</v>
          </cell>
          <cell r="M297" t="str">
            <v>EUR</v>
          </cell>
          <cell r="N297">
            <v>91368.04</v>
          </cell>
          <cell r="P297">
            <v>110405.56</v>
          </cell>
          <cell r="Q297">
            <v>91368.04</v>
          </cell>
          <cell r="R297">
            <v>16549.599999999999</v>
          </cell>
          <cell r="S297">
            <v>-2487.92</v>
          </cell>
          <cell r="T297">
            <v>19037.52</v>
          </cell>
        </row>
        <row r="298">
          <cell r="B298">
            <v>1120000</v>
          </cell>
          <cell r="C298" t="str">
            <v>Fertige Erz</v>
          </cell>
          <cell r="D298" t="str">
            <v>RHJG</v>
          </cell>
          <cell r="E298" t="str">
            <v>01007061</v>
          </cell>
          <cell r="G298" t="str">
            <v>Tetraethylenpentamin</v>
          </cell>
          <cell r="H298" t="str">
            <v>RB00000685</v>
          </cell>
          <cell r="I298" t="str">
            <v>2201</v>
          </cell>
          <cell r="J298">
            <v>12800</v>
          </cell>
          <cell r="K298" t="str">
            <v>KG</v>
          </cell>
          <cell r="L298">
            <v>25207.040000000001</v>
          </cell>
          <cell r="M298" t="str">
            <v>EUR</v>
          </cell>
          <cell r="N298">
            <v>21854.720000000001</v>
          </cell>
          <cell r="P298">
            <v>25788.16</v>
          </cell>
          <cell r="Q298">
            <v>21854.720000000001</v>
          </cell>
          <cell r="R298">
            <v>3352.32</v>
          </cell>
          <cell r="S298">
            <v>-581.12</v>
          </cell>
          <cell r="T298">
            <v>3933.44</v>
          </cell>
        </row>
        <row r="299">
          <cell r="B299">
            <v>1120000</v>
          </cell>
          <cell r="C299" t="str">
            <v>Fertige Erz</v>
          </cell>
          <cell r="D299" t="str">
            <v>RHJG</v>
          </cell>
          <cell r="E299" t="str">
            <v>01007045</v>
          </cell>
          <cell r="G299" t="str">
            <v>POLYAMIN B 20 FASS 2</v>
          </cell>
          <cell r="H299" t="str">
            <v>RB00000685</v>
          </cell>
          <cell r="I299" t="str">
            <v>2201</v>
          </cell>
          <cell r="J299">
            <v>4800</v>
          </cell>
          <cell r="K299" t="str">
            <v>KG</v>
          </cell>
          <cell r="L299">
            <v>9452.64</v>
          </cell>
          <cell r="M299" t="str">
            <v>EUR</v>
          </cell>
          <cell r="N299">
            <v>7012.32</v>
          </cell>
          <cell r="P299">
            <v>9670.56</v>
          </cell>
          <cell r="Q299">
            <v>7012.32</v>
          </cell>
          <cell r="R299">
            <v>2440.3200000000002</v>
          </cell>
          <cell r="S299">
            <v>-217.92</v>
          </cell>
          <cell r="T299">
            <v>2658.24</v>
          </cell>
        </row>
        <row r="300">
          <cell r="B300">
            <v>1120000</v>
          </cell>
          <cell r="C300" t="str">
            <v>Fertige Erz</v>
          </cell>
          <cell r="D300" t="str">
            <v>RHJG</v>
          </cell>
          <cell r="E300" t="str">
            <v>01006928</v>
          </cell>
          <cell r="G300" t="str">
            <v>Pentaethylenhexamin</v>
          </cell>
          <cell r="H300" t="str">
            <v>RB00000685</v>
          </cell>
          <cell r="I300" t="str">
            <v>2201</v>
          </cell>
          <cell r="J300">
            <v>7200</v>
          </cell>
          <cell r="K300" t="str">
            <v>KG</v>
          </cell>
          <cell r="L300">
            <v>14178.96</v>
          </cell>
          <cell r="M300" t="str">
            <v>EUR</v>
          </cell>
          <cell r="N300">
            <v>11696.4</v>
          </cell>
          <cell r="P300">
            <v>14505.84</v>
          </cell>
          <cell r="Q300">
            <v>11696.4</v>
          </cell>
          <cell r="R300">
            <v>2482.56</v>
          </cell>
          <cell r="S300">
            <v>-326.88</v>
          </cell>
          <cell r="T300">
            <v>2809.44</v>
          </cell>
        </row>
        <row r="301">
          <cell r="B301">
            <v>1120000</v>
          </cell>
          <cell r="C301" t="str">
            <v>Fertige Erz</v>
          </cell>
          <cell r="D301" t="str">
            <v>RHMV</v>
          </cell>
          <cell r="E301" t="str">
            <v>01006502</v>
          </cell>
          <cell r="G301" t="str">
            <v>N-Methyldiisopropano</v>
          </cell>
          <cell r="H301" t="str">
            <v>RB00000685</v>
          </cell>
          <cell r="I301" t="str">
            <v>2201</v>
          </cell>
          <cell r="J301">
            <v>1</v>
          </cell>
          <cell r="K301" t="str">
            <v>KG</v>
          </cell>
          <cell r="L301">
            <v>0.7</v>
          </cell>
          <cell r="M301" t="str">
            <v>EUR</v>
          </cell>
          <cell r="N301">
            <v>0.7</v>
          </cell>
          <cell r="P301">
            <v>0.7</v>
          </cell>
          <cell r="Q301">
            <v>0.7</v>
          </cell>
          <cell r="R301">
            <v>0</v>
          </cell>
          <cell r="S301">
            <v>0</v>
          </cell>
          <cell r="T301">
            <v>0</v>
          </cell>
        </row>
        <row r="302">
          <cell r="B302">
            <v>1120000</v>
          </cell>
          <cell r="C302" t="str">
            <v>Fertige Erz</v>
          </cell>
          <cell r="D302" t="str">
            <v>RHJG</v>
          </cell>
          <cell r="E302" t="str">
            <v>01006499</v>
          </cell>
          <cell r="G302" t="str">
            <v>N-Methyldiisopropano</v>
          </cell>
          <cell r="H302" t="str">
            <v>RB00000685</v>
          </cell>
          <cell r="I302" t="str">
            <v>2201</v>
          </cell>
          <cell r="J302">
            <v>5400</v>
          </cell>
          <cell r="K302" t="str">
            <v>KG</v>
          </cell>
          <cell r="L302">
            <v>10383.66</v>
          </cell>
          <cell r="M302" t="str">
            <v>EUR</v>
          </cell>
          <cell r="N302">
            <v>18814.68</v>
          </cell>
          <cell r="P302">
            <v>10921.5</v>
          </cell>
          <cell r="Q302">
            <v>10921.5</v>
          </cell>
          <cell r="R302">
            <v>-537.84</v>
          </cell>
          <cell r="S302">
            <v>-537.84</v>
          </cell>
          <cell r="T302">
            <v>0</v>
          </cell>
        </row>
        <row r="303">
          <cell r="B303">
            <v>1120000</v>
          </cell>
          <cell r="C303" t="str">
            <v>Fertige Erz</v>
          </cell>
          <cell r="D303" t="str">
            <v>RHJG</v>
          </cell>
          <cell r="E303" t="str">
            <v>01005883</v>
          </cell>
          <cell r="G303" t="str">
            <v>Ethylendiamin dest.</v>
          </cell>
          <cell r="H303" t="str">
            <v>RB00000685</v>
          </cell>
          <cell r="I303" t="str">
            <v>2201</v>
          </cell>
          <cell r="J303">
            <v>10260</v>
          </cell>
          <cell r="K303" t="str">
            <v>KG</v>
          </cell>
          <cell r="L303">
            <v>15789.11</v>
          </cell>
          <cell r="M303" t="str">
            <v>EUR</v>
          </cell>
          <cell r="N303">
            <v>17062.38</v>
          </cell>
          <cell r="P303">
            <v>16076.39</v>
          </cell>
          <cell r="Q303">
            <v>16076.39</v>
          </cell>
          <cell r="R303">
            <v>-287.27999999999997</v>
          </cell>
          <cell r="S303">
            <v>-287.27999999999997</v>
          </cell>
          <cell r="T303">
            <v>0</v>
          </cell>
        </row>
        <row r="304">
          <cell r="B304">
            <v>1120000</v>
          </cell>
          <cell r="C304" t="str">
            <v>Fertige Erz</v>
          </cell>
          <cell r="D304" t="str">
            <v>RHE1</v>
          </cell>
          <cell r="E304" t="str">
            <v>01005484</v>
          </cell>
          <cell r="G304" t="str">
            <v>Diphyl DT Fass</v>
          </cell>
          <cell r="H304" t="str">
            <v>RB00000685</v>
          </cell>
          <cell r="I304" t="str">
            <v>2201</v>
          </cell>
          <cell r="J304">
            <v>856240</v>
          </cell>
          <cell r="K304" t="str">
            <v>KG</v>
          </cell>
          <cell r="L304">
            <v>1075779.94</v>
          </cell>
          <cell r="M304" t="str">
            <v>EUR</v>
          </cell>
          <cell r="N304">
            <v>214060</v>
          </cell>
          <cell r="P304">
            <v>1248055.42</v>
          </cell>
          <cell r="Q304">
            <v>214060</v>
          </cell>
          <cell r="R304">
            <v>861719.94</v>
          </cell>
          <cell r="S304">
            <v>-172275.48</v>
          </cell>
          <cell r="T304">
            <v>1033995.42</v>
          </cell>
        </row>
        <row r="305">
          <cell r="B305">
            <v>1120000</v>
          </cell>
          <cell r="C305" t="str">
            <v>Fertige Erz</v>
          </cell>
          <cell r="D305" t="str">
            <v>RHJG</v>
          </cell>
          <cell r="E305" t="str">
            <v>01005263</v>
          </cell>
          <cell r="G305" t="str">
            <v>N-(2-Aminoethyl)-pip</v>
          </cell>
          <cell r="H305" t="str">
            <v>RB00000685</v>
          </cell>
          <cell r="I305" t="str">
            <v>2201</v>
          </cell>
          <cell r="J305">
            <v>800</v>
          </cell>
          <cell r="K305" t="str">
            <v>KG</v>
          </cell>
          <cell r="L305">
            <v>1575.44</v>
          </cell>
          <cell r="M305" t="str">
            <v>EUR</v>
          </cell>
          <cell r="N305">
            <v>1383.36</v>
          </cell>
          <cell r="P305">
            <v>1611.76</v>
          </cell>
          <cell r="Q305">
            <v>1383.36</v>
          </cell>
          <cell r="R305">
            <v>192.08</v>
          </cell>
          <cell r="S305">
            <v>-36.32</v>
          </cell>
          <cell r="T305">
            <v>228.4</v>
          </cell>
        </row>
        <row r="306">
          <cell r="B306">
            <v>1120000</v>
          </cell>
          <cell r="C306" t="str">
            <v>Fertige Erz</v>
          </cell>
          <cell r="D306" t="str">
            <v>RHRI</v>
          </cell>
          <cell r="E306" t="str">
            <v>00999877</v>
          </cell>
          <cell r="G306" t="str">
            <v>Phthalimid tch.Schup</v>
          </cell>
          <cell r="H306" t="str">
            <v>RB00000685</v>
          </cell>
          <cell r="I306" t="str">
            <v>2201</v>
          </cell>
          <cell r="J306">
            <v>36750</v>
          </cell>
          <cell r="K306" t="str">
            <v>KG</v>
          </cell>
          <cell r="L306">
            <v>41193.120000000003</v>
          </cell>
          <cell r="M306" t="str">
            <v>EUR</v>
          </cell>
          <cell r="N306">
            <v>51703.57</v>
          </cell>
          <cell r="P306">
            <v>45077.55</v>
          </cell>
          <cell r="Q306">
            <v>45077.55</v>
          </cell>
          <cell r="R306">
            <v>-3884.43</v>
          </cell>
          <cell r="S306">
            <v>-3884.43</v>
          </cell>
          <cell r="T306">
            <v>0</v>
          </cell>
        </row>
        <row r="307">
          <cell r="B307">
            <v>1120000</v>
          </cell>
          <cell r="C307" t="str">
            <v>Fertige Erz</v>
          </cell>
          <cell r="D307" t="str">
            <v>RHRI</v>
          </cell>
          <cell r="E307" t="str">
            <v>00999869</v>
          </cell>
          <cell r="G307" t="str">
            <v>Phthalimid tch.Schup</v>
          </cell>
          <cell r="H307" t="str">
            <v>RB00000685</v>
          </cell>
          <cell r="I307" t="str">
            <v>2201</v>
          </cell>
          <cell r="J307">
            <v>309500</v>
          </cell>
          <cell r="K307" t="str">
            <v>KG</v>
          </cell>
          <cell r="L307">
            <v>349673.1</v>
          </cell>
          <cell r="M307" t="str">
            <v>EUR</v>
          </cell>
          <cell r="N307">
            <v>413368.2</v>
          </cell>
          <cell r="P307">
            <v>382789.6</v>
          </cell>
          <cell r="Q307">
            <v>382789.6</v>
          </cell>
          <cell r="R307">
            <v>-33116.5</v>
          </cell>
          <cell r="S307">
            <v>-33116.5</v>
          </cell>
          <cell r="T307">
            <v>0</v>
          </cell>
        </row>
        <row r="308">
          <cell r="B308">
            <v>1120000</v>
          </cell>
          <cell r="C308" t="str">
            <v>Fertige Erz</v>
          </cell>
          <cell r="D308" t="str">
            <v>RHE1</v>
          </cell>
          <cell r="E308" t="str">
            <v>00999672</v>
          </cell>
          <cell r="G308" t="str">
            <v>Dichlortoluol-Gemisc</v>
          </cell>
          <cell r="H308" t="str">
            <v>RB00000685</v>
          </cell>
          <cell r="I308" t="str">
            <v>2201</v>
          </cell>
          <cell r="J308">
            <v>115200</v>
          </cell>
          <cell r="K308" t="str">
            <v>KG</v>
          </cell>
          <cell r="L308">
            <v>45388.800000000003</v>
          </cell>
          <cell r="M308" t="str">
            <v>EUR</v>
          </cell>
          <cell r="N308">
            <v>24526.080000000002</v>
          </cell>
          <cell r="P308">
            <v>46126.080000000002</v>
          </cell>
          <cell r="Q308">
            <v>24526.080000000002</v>
          </cell>
          <cell r="R308">
            <v>20862.72</v>
          </cell>
          <cell r="S308">
            <v>-737.28</v>
          </cell>
          <cell r="T308">
            <v>21600</v>
          </cell>
        </row>
        <row r="309">
          <cell r="B309">
            <v>1120000</v>
          </cell>
          <cell r="C309" t="str">
            <v>Fertige Erz</v>
          </cell>
          <cell r="D309" t="str">
            <v>RHE1</v>
          </cell>
          <cell r="E309" t="str">
            <v>00999354</v>
          </cell>
          <cell r="G309" t="str">
            <v>O-CHLORTOLUOL TECHN.</v>
          </cell>
          <cell r="H309" t="str">
            <v>RB00000685</v>
          </cell>
          <cell r="I309" t="str">
            <v>2201</v>
          </cell>
          <cell r="J309">
            <v>19200</v>
          </cell>
          <cell r="K309" t="str">
            <v>KG</v>
          </cell>
          <cell r="L309">
            <v>21496.32</v>
          </cell>
          <cell r="M309" t="str">
            <v>EUR</v>
          </cell>
          <cell r="N309">
            <v>13534.08</v>
          </cell>
          <cell r="P309">
            <v>20496</v>
          </cell>
          <cell r="Q309">
            <v>13534.08</v>
          </cell>
          <cell r="R309">
            <v>7962.24</v>
          </cell>
          <cell r="S309">
            <v>1000.32</v>
          </cell>
          <cell r="T309">
            <v>6961.92</v>
          </cell>
        </row>
        <row r="310">
          <cell r="B310">
            <v>1120000</v>
          </cell>
          <cell r="C310" t="str">
            <v>Fertige Erz</v>
          </cell>
          <cell r="D310" t="str">
            <v>RHA2</v>
          </cell>
          <cell r="E310" t="str">
            <v>00998978</v>
          </cell>
          <cell r="G310" t="str">
            <v>2-Methyl-6-ethylanil</v>
          </cell>
          <cell r="H310" t="str">
            <v>RB00000685</v>
          </cell>
          <cell r="I310" t="str">
            <v>2201</v>
          </cell>
          <cell r="J310">
            <v>2865</v>
          </cell>
          <cell r="K310" t="str">
            <v>KG</v>
          </cell>
          <cell r="L310">
            <v>4147.37</v>
          </cell>
          <cell r="M310" t="str">
            <v>EUR</v>
          </cell>
          <cell r="N310">
            <v>3628.52</v>
          </cell>
          <cell r="P310">
            <v>4407.8</v>
          </cell>
          <cell r="Q310">
            <v>3628.52</v>
          </cell>
          <cell r="R310">
            <v>518.85</v>
          </cell>
          <cell r="S310">
            <v>-260.43</v>
          </cell>
          <cell r="T310">
            <v>779.28</v>
          </cell>
        </row>
        <row r="311">
          <cell r="B311">
            <v>1120000</v>
          </cell>
          <cell r="C311" t="str">
            <v>Fertige Erz</v>
          </cell>
          <cell r="D311" t="str">
            <v>RHUV</v>
          </cell>
          <cell r="E311" t="str">
            <v>00996223</v>
          </cell>
          <cell r="G311" t="str">
            <v>LATIBON 25KG SACK</v>
          </cell>
          <cell r="H311" t="str">
            <v>RB00000685</v>
          </cell>
          <cell r="I311" t="str">
            <v>2201</v>
          </cell>
          <cell r="J311">
            <v>185000</v>
          </cell>
          <cell r="K311" t="str">
            <v>KG</v>
          </cell>
          <cell r="L311">
            <v>73093.5</v>
          </cell>
          <cell r="M311" t="str">
            <v>EUR</v>
          </cell>
          <cell r="N311">
            <v>74869.5</v>
          </cell>
          <cell r="P311">
            <v>73260</v>
          </cell>
          <cell r="Q311">
            <v>73260</v>
          </cell>
          <cell r="R311">
            <v>-166.5</v>
          </cell>
          <cell r="S311">
            <v>-166.5</v>
          </cell>
          <cell r="T311">
            <v>0</v>
          </cell>
        </row>
        <row r="312">
          <cell r="B312">
            <v>1120000</v>
          </cell>
          <cell r="C312" t="str">
            <v>Fertige Erz</v>
          </cell>
          <cell r="D312" t="str">
            <v>RHJG</v>
          </cell>
          <cell r="E312" t="str">
            <v>00991124</v>
          </cell>
          <cell r="G312" t="str">
            <v>N,N-Dimethylbenzylam</v>
          </cell>
          <cell r="H312" t="str">
            <v>RB00000685</v>
          </cell>
          <cell r="I312" t="str">
            <v>2201</v>
          </cell>
          <cell r="J312">
            <v>33840</v>
          </cell>
          <cell r="K312" t="str">
            <v>KG</v>
          </cell>
          <cell r="L312">
            <v>78593.399999999994</v>
          </cell>
          <cell r="M312" t="str">
            <v>EUR</v>
          </cell>
          <cell r="N312">
            <v>84816.58</v>
          </cell>
          <cell r="P312">
            <v>84143.16</v>
          </cell>
          <cell r="Q312">
            <v>84143.16</v>
          </cell>
          <cell r="R312">
            <v>-5549.76</v>
          </cell>
          <cell r="S312">
            <v>-5549.76</v>
          </cell>
          <cell r="T312">
            <v>0</v>
          </cell>
        </row>
        <row r="313">
          <cell r="B313">
            <v>1120000</v>
          </cell>
          <cell r="C313" t="str">
            <v>Fertige Erz</v>
          </cell>
          <cell r="D313" t="str">
            <v>RHAC</v>
          </cell>
          <cell r="E313" t="str">
            <v>00988700</v>
          </cell>
          <cell r="G313" t="str">
            <v>BENZYLALKOHOL RN. FA</v>
          </cell>
          <cell r="H313" t="str">
            <v>RB00000685</v>
          </cell>
          <cell r="I313" t="str">
            <v>2201</v>
          </cell>
          <cell r="J313">
            <v>16800</v>
          </cell>
          <cell r="K313" t="str">
            <v>KG</v>
          </cell>
          <cell r="L313">
            <v>19975.2</v>
          </cell>
          <cell r="M313" t="str">
            <v>EUR</v>
          </cell>
          <cell r="N313">
            <v>24536.400000000001</v>
          </cell>
          <cell r="P313">
            <v>22789.200000000001</v>
          </cell>
          <cell r="Q313">
            <v>22789.200000000001</v>
          </cell>
          <cell r="R313">
            <v>-2814</v>
          </cell>
          <cell r="S313">
            <v>-2814</v>
          </cell>
          <cell r="T313">
            <v>0</v>
          </cell>
        </row>
        <row r="314">
          <cell r="B314">
            <v>1120000</v>
          </cell>
          <cell r="C314" t="str">
            <v>Fertige Erz</v>
          </cell>
          <cell r="D314" t="str">
            <v>RHAC</v>
          </cell>
          <cell r="E314" t="str">
            <v>00988689</v>
          </cell>
          <cell r="G314" t="str">
            <v>BENZYLALKOHOL DD FAS</v>
          </cell>
          <cell r="H314" t="str">
            <v>RB00000685</v>
          </cell>
          <cell r="I314" t="str">
            <v>2201</v>
          </cell>
          <cell r="J314">
            <v>18480</v>
          </cell>
          <cell r="K314" t="str">
            <v>KG</v>
          </cell>
          <cell r="L314">
            <v>28148.74</v>
          </cell>
          <cell r="M314" t="str">
            <v>EUR</v>
          </cell>
          <cell r="N314">
            <v>42500.3</v>
          </cell>
          <cell r="P314">
            <v>31685.81</v>
          </cell>
          <cell r="Q314">
            <v>31685.81</v>
          </cell>
          <cell r="R314">
            <v>-3537.07</v>
          </cell>
          <cell r="S314">
            <v>-3537.07</v>
          </cell>
          <cell r="T314">
            <v>0</v>
          </cell>
        </row>
        <row r="315">
          <cell r="B315">
            <v>1120000</v>
          </cell>
          <cell r="C315" t="str">
            <v>Fertige Erz</v>
          </cell>
          <cell r="D315" t="str">
            <v>RHJG</v>
          </cell>
          <cell r="E315" t="str">
            <v>00988239</v>
          </cell>
          <cell r="G315" t="str">
            <v>3.5-Xylidin rn. Fass</v>
          </cell>
          <cell r="H315" t="str">
            <v>RB00000685</v>
          </cell>
          <cell r="I315" t="str">
            <v>2201</v>
          </cell>
          <cell r="J315">
            <v>29600</v>
          </cell>
          <cell r="K315" t="str">
            <v>KG</v>
          </cell>
          <cell r="L315">
            <v>285415.03999999998</v>
          </cell>
          <cell r="M315" t="str">
            <v>EUR</v>
          </cell>
          <cell r="N315">
            <v>583694.24</v>
          </cell>
          <cell r="P315">
            <v>275214.88</v>
          </cell>
          <cell r="Q315">
            <v>275214.88</v>
          </cell>
          <cell r="R315">
            <v>10200.16</v>
          </cell>
          <cell r="S315">
            <v>10200.16</v>
          </cell>
          <cell r="T315">
            <v>0</v>
          </cell>
        </row>
        <row r="316">
          <cell r="B316">
            <v>1120000</v>
          </cell>
          <cell r="C316" t="str">
            <v>Fertige Erz</v>
          </cell>
          <cell r="D316" t="str">
            <v>RHA2</v>
          </cell>
          <cell r="E316" t="str">
            <v>00972154</v>
          </cell>
          <cell r="G316" t="str">
            <v>1.2.4-TRICHLORBENZ.A</v>
          </cell>
          <cell r="H316" t="str">
            <v>RB00000685</v>
          </cell>
          <cell r="I316" t="str">
            <v>2201</v>
          </cell>
          <cell r="J316">
            <v>344104</v>
          </cell>
          <cell r="K316" t="str">
            <v>KG</v>
          </cell>
          <cell r="L316">
            <v>80141.820000000007</v>
          </cell>
          <cell r="M316" t="str">
            <v>EUR</v>
          </cell>
          <cell r="N316">
            <v>312928.18</v>
          </cell>
          <cell r="P316">
            <v>80761.210000000006</v>
          </cell>
          <cell r="Q316">
            <v>80761.210000000006</v>
          </cell>
          <cell r="R316">
            <v>-619.39</v>
          </cell>
          <cell r="S316">
            <v>-619.39</v>
          </cell>
          <cell r="T316">
            <v>0</v>
          </cell>
        </row>
        <row r="317">
          <cell r="B317">
            <v>1120000</v>
          </cell>
          <cell r="C317" t="str">
            <v>Fertige Erz</v>
          </cell>
          <cell r="D317" t="str">
            <v>RHJG</v>
          </cell>
          <cell r="E317" t="str">
            <v>00963267</v>
          </cell>
          <cell r="G317" t="str">
            <v>DIPA SN</v>
          </cell>
          <cell r="H317" t="str">
            <v>RB00000685</v>
          </cell>
          <cell r="I317" t="str">
            <v>2201</v>
          </cell>
          <cell r="J317">
            <v>0.5</v>
          </cell>
          <cell r="K317" t="str">
            <v>KG</v>
          </cell>
          <cell r="L317">
            <v>1.05</v>
          </cell>
          <cell r="M317" t="str">
            <v>EUR</v>
          </cell>
          <cell r="N317">
            <v>1.1100000000000001</v>
          </cell>
          <cell r="P317">
            <v>1.1100000000000001</v>
          </cell>
          <cell r="Q317">
            <v>1.1100000000000001</v>
          </cell>
          <cell r="R317">
            <v>-0.06</v>
          </cell>
          <cell r="S317">
            <v>-0.06</v>
          </cell>
          <cell r="T317">
            <v>0</v>
          </cell>
        </row>
        <row r="318">
          <cell r="B318">
            <v>1120000</v>
          </cell>
          <cell r="C318" t="str">
            <v>Fertige Erz</v>
          </cell>
          <cell r="D318" t="str">
            <v>RHJG</v>
          </cell>
          <cell r="E318" t="str">
            <v>00962996</v>
          </cell>
          <cell r="G318" t="str">
            <v>N,N-Dibenzylamin des</v>
          </cell>
          <cell r="H318" t="str">
            <v>RB00000685</v>
          </cell>
          <cell r="I318" t="str">
            <v>2201</v>
          </cell>
          <cell r="J318">
            <v>436410.9</v>
          </cell>
          <cell r="K318" t="str">
            <v>KG</v>
          </cell>
          <cell r="L318">
            <v>770527.08</v>
          </cell>
          <cell r="M318" t="str">
            <v>EUR</v>
          </cell>
          <cell r="N318">
            <v>842098.47</v>
          </cell>
          <cell r="P318">
            <v>842098.47</v>
          </cell>
          <cell r="Q318">
            <v>842098.47</v>
          </cell>
          <cell r="R318">
            <v>-71571.39</v>
          </cell>
          <cell r="S318">
            <v>-71571.39</v>
          </cell>
          <cell r="T318">
            <v>0</v>
          </cell>
        </row>
        <row r="319">
          <cell r="B319">
            <v>1120000</v>
          </cell>
          <cell r="C319" t="str">
            <v>Fertige Erz</v>
          </cell>
          <cell r="D319" t="str">
            <v>RHE1</v>
          </cell>
          <cell r="E319" t="str">
            <v>00913247</v>
          </cell>
          <cell r="G319" t="str">
            <v>O-NITROTOLUOL RN.FAS</v>
          </cell>
          <cell r="H319" t="str">
            <v>RB00000685</v>
          </cell>
          <cell r="I319" t="str">
            <v>2201</v>
          </cell>
          <cell r="J319">
            <v>18400</v>
          </cell>
          <cell r="K319" t="str">
            <v>KG</v>
          </cell>
          <cell r="L319">
            <v>14359.36</v>
          </cell>
          <cell r="M319" t="str">
            <v>EUR</v>
          </cell>
          <cell r="N319">
            <v>1573.2</v>
          </cell>
          <cell r="P319">
            <v>16560</v>
          </cell>
          <cell r="Q319">
            <v>1573.2</v>
          </cell>
          <cell r="R319">
            <v>12786.16</v>
          </cell>
          <cell r="S319">
            <v>-2200.64</v>
          </cell>
          <cell r="T319">
            <v>14986.8</v>
          </cell>
        </row>
        <row r="320">
          <cell r="B320">
            <v>1120000</v>
          </cell>
          <cell r="C320" t="str">
            <v>Fertige Erz</v>
          </cell>
          <cell r="D320" t="str">
            <v>RHE1</v>
          </cell>
          <cell r="E320" t="str">
            <v>00913239</v>
          </cell>
          <cell r="G320" t="str">
            <v>M-KRESOL REIN FASS</v>
          </cell>
          <cell r="H320" t="str">
            <v>RB00000685</v>
          </cell>
          <cell r="I320" t="str">
            <v>2201</v>
          </cell>
          <cell r="J320">
            <v>434500</v>
          </cell>
          <cell r="K320" t="str">
            <v>KG</v>
          </cell>
          <cell r="L320">
            <v>995439.5</v>
          </cell>
          <cell r="M320" t="str">
            <v>EUR</v>
          </cell>
          <cell r="N320">
            <v>1490899.85</v>
          </cell>
          <cell r="P320">
            <v>1063569.1000000001</v>
          </cell>
          <cell r="Q320">
            <v>1063569.1000000001</v>
          </cell>
          <cell r="R320">
            <v>-68129.600000000006</v>
          </cell>
          <cell r="S320">
            <v>-68129.600000000006</v>
          </cell>
          <cell r="T320">
            <v>0</v>
          </cell>
        </row>
        <row r="321">
          <cell r="B321">
            <v>1120000</v>
          </cell>
          <cell r="C321" t="str">
            <v>Fertige Erz</v>
          </cell>
          <cell r="D321" t="str">
            <v>RHKF</v>
          </cell>
          <cell r="E321" t="str">
            <v>00913239</v>
          </cell>
          <cell r="G321" t="str">
            <v>M-KRESOL REIN FASS</v>
          </cell>
          <cell r="H321" t="str">
            <v>RB00000685</v>
          </cell>
          <cell r="I321" t="str">
            <v>2201</v>
          </cell>
          <cell r="J321">
            <v>164</v>
          </cell>
          <cell r="K321" t="str">
            <v>KG</v>
          </cell>
          <cell r="L321">
            <v>375.74</v>
          </cell>
          <cell r="M321" t="str">
            <v>EUR</v>
          </cell>
          <cell r="N321">
            <v>562.73</v>
          </cell>
          <cell r="P321">
            <v>401.44</v>
          </cell>
          <cell r="Q321">
            <v>401.44</v>
          </cell>
          <cell r="R321">
            <v>-25.7</v>
          </cell>
          <cell r="S321">
            <v>-25.7</v>
          </cell>
          <cell r="T321">
            <v>0</v>
          </cell>
        </row>
        <row r="322">
          <cell r="B322">
            <v>1120000</v>
          </cell>
          <cell r="C322" t="str">
            <v>Fertige Erz</v>
          </cell>
          <cell r="D322" t="str">
            <v>RHE1</v>
          </cell>
          <cell r="E322" t="str">
            <v>00871125</v>
          </cell>
          <cell r="G322" t="str">
            <v>K 8628 ALT</v>
          </cell>
          <cell r="H322" t="str">
            <v>RB00000685</v>
          </cell>
          <cell r="I322" t="str">
            <v>2201</v>
          </cell>
          <cell r="J322">
            <v>2490</v>
          </cell>
          <cell r="K322" t="str">
            <v>KG</v>
          </cell>
          <cell r="L322">
            <v>465381.47</v>
          </cell>
          <cell r="M322" t="str">
            <v>EUR</v>
          </cell>
          <cell r="N322">
            <v>465381.47</v>
          </cell>
          <cell r="P322">
            <v>468470.59</v>
          </cell>
          <cell r="Q322">
            <v>465381.47</v>
          </cell>
          <cell r="R322">
            <v>0</v>
          </cell>
          <cell r="S322">
            <v>-3089.12</v>
          </cell>
          <cell r="T322">
            <v>3089.12</v>
          </cell>
        </row>
        <row r="323">
          <cell r="B323">
            <v>1120000</v>
          </cell>
          <cell r="C323" t="str">
            <v>Fertige Erz</v>
          </cell>
          <cell r="D323" t="str">
            <v>RHE1</v>
          </cell>
          <cell r="E323" t="str">
            <v>00870307</v>
          </cell>
          <cell r="G323" t="str">
            <v>P-NITROTOLUOL RN. FL</v>
          </cell>
          <cell r="H323" t="str">
            <v>RB00000685</v>
          </cell>
          <cell r="I323" t="str">
            <v>2201</v>
          </cell>
          <cell r="J323">
            <v>198000</v>
          </cell>
          <cell r="K323" t="str">
            <v>KG</v>
          </cell>
          <cell r="L323">
            <v>129808.8</v>
          </cell>
          <cell r="M323" t="str">
            <v>EUR</v>
          </cell>
          <cell r="N323">
            <v>111335.4</v>
          </cell>
          <cell r="P323">
            <v>149173.20000000001</v>
          </cell>
          <cell r="Q323">
            <v>111335.4</v>
          </cell>
          <cell r="R323">
            <v>18473.400000000001</v>
          </cell>
          <cell r="S323">
            <v>-19364.400000000001</v>
          </cell>
          <cell r="T323">
            <v>37837.800000000003</v>
          </cell>
        </row>
        <row r="324">
          <cell r="B324">
            <v>1120000</v>
          </cell>
          <cell r="C324" t="str">
            <v>Fertige Erz</v>
          </cell>
          <cell r="D324" t="str">
            <v>RHE1</v>
          </cell>
          <cell r="E324" t="str">
            <v>00837664</v>
          </cell>
          <cell r="G324" t="str">
            <v>FORMALDEHYD 30 GEW.%</v>
          </cell>
          <cell r="H324" t="str">
            <v>RB00000685</v>
          </cell>
          <cell r="I324" t="str">
            <v>2201</v>
          </cell>
          <cell r="J324">
            <v>545</v>
          </cell>
          <cell r="K324" t="str">
            <v>KG</v>
          </cell>
          <cell r="L324">
            <v>65.069999999999993</v>
          </cell>
          <cell r="M324" t="str">
            <v>EUR</v>
          </cell>
          <cell r="N324">
            <v>79.349999999999994</v>
          </cell>
          <cell r="P324">
            <v>79.349999999999994</v>
          </cell>
          <cell r="Q324">
            <v>79.349999999999994</v>
          </cell>
          <cell r="R324">
            <v>-14.28</v>
          </cell>
          <cell r="S324">
            <v>-14.28</v>
          </cell>
          <cell r="T324">
            <v>0</v>
          </cell>
        </row>
        <row r="325">
          <cell r="B325">
            <v>1120000</v>
          </cell>
          <cell r="C325" t="str">
            <v>Fertige Erz</v>
          </cell>
          <cell r="D325" t="str">
            <v>RHE1</v>
          </cell>
          <cell r="E325" t="str">
            <v>00837648</v>
          </cell>
          <cell r="G325" t="str">
            <v>TOLUOL RN.ZOLL/STEUE</v>
          </cell>
          <cell r="H325" t="str">
            <v>RB00000685</v>
          </cell>
          <cell r="I325" t="str">
            <v>2201</v>
          </cell>
          <cell r="J325">
            <v>318516</v>
          </cell>
          <cell r="K325" t="str">
            <v>KG</v>
          </cell>
          <cell r="L325">
            <v>196078.45</v>
          </cell>
          <cell r="M325" t="str">
            <v>EUR</v>
          </cell>
          <cell r="N325">
            <v>229809.29</v>
          </cell>
          <cell r="P325">
            <v>245671.39</v>
          </cell>
          <cell r="Q325">
            <v>229809.29</v>
          </cell>
          <cell r="R325">
            <v>-33730.839999999997</v>
          </cell>
          <cell r="S325">
            <v>-49592.94</v>
          </cell>
          <cell r="T325">
            <v>15862.1</v>
          </cell>
        </row>
        <row r="326">
          <cell r="B326">
            <v>1120000</v>
          </cell>
          <cell r="C326" t="str">
            <v>Fertige Erz</v>
          </cell>
          <cell r="D326" t="str">
            <v>RHE1</v>
          </cell>
          <cell r="E326" t="str">
            <v>00806084</v>
          </cell>
          <cell r="G326" t="str">
            <v>O-CHLORTOLUOL 99% FA</v>
          </cell>
          <cell r="H326" t="str">
            <v>RB00000685</v>
          </cell>
          <cell r="I326" t="str">
            <v>2201</v>
          </cell>
          <cell r="J326">
            <v>30480</v>
          </cell>
          <cell r="K326" t="str">
            <v>KG</v>
          </cell>
          <cell r="L326">
            <v>26770.58</v>
          </cell>
          <cell r="M326" t="str">
            <v>EUR</v>
          </cell>
          <cell r="N326">
            <v>22582.63</v>
          </cell>
          <cell r="P326">
            <v>31348.68</v>
          </cell>
          <cell r="Q326">
            <v>22582.63</v>
          </cell>
          <cell r="R326">
            <v>4187.95</v>
          </cell>
          <cell r="S326">
            <v>-4578.1000000000004</v>
          </cell>
          <cell r="T326">
            <v>8766.0499999999993</v>
          </cell>
        </row>
        <row r="327">
          <cell r="B327">
            <v>1120000</v>
          </cell>
          <cell r="C327" t="str">
            <v>Fertige Erz</v>
          </cell>
          <cell r="D327" t="str">
            <v>RHKF</v>
          </cell>
          <cell r="E327" t="str">
            <v>00806084</v>
          </cell>
          <cell r="G327" t="str">
            <v>O-CHLORTOLUOL 99% FA</v>
          </cell>
          <cell r="H327" t="str">
            <v>RB00000685</v>
          </cell>
          <cell r="I327" t="str">
            <v>2201</v>
          </cell>
          <cell r="J327">
            <v>190</v>
          </cell>
          <cell r="K327" t="str">
            <v>KG</v>
          </cell>
          <cell r="L327">
            <v>166.9</v>
          </cell>
          <cell r="M327" t="str">
            <v>EUR</v>
          </cell>
          <cell r="N327">
            <v>140.77000000000001</v>
          </cell>
          <cell r="P327">
            <v>195.41</v>
          </cell>
          <cell r="Q327">
            <v>140.77000000000001</v>
          </cell>
          <cell r="R327">
            <v>26.13</v>
          </cell>
          <cell r="S327">
            <v>-28.51</v>
          </cell>
          <cell r="T327">
            <v>54.64</v>
          </cell>
        </row>
        <row r="328">
          <cell r="B328">
            <v>1120000</v>
          </cell>
          <cell r="C328" t="str">
            <v>Fertige Erz</v>
          </cell>
          <cell r="D328" t="str">
            <v>RHE1</v>
          </cell>
          <cell r="E328" t="str">
            <v>00801368</v>
          </cell>
          <cell r="G328" t="str">
            <v>P-CHLORTOLUOL RN.EXT</v>
          </cell>
          <cell r="H328" t="str">
            <v>RB00000685</v>
          </cell>
          <cell r="I328" t="str">
            <v>2201</v>
          </cell>
          <cell r="J328">
            <v>64000</v>
          </cell>
          <cell r="K328" t="str">
            <v>KG</v>
          </cell>
          <cell r="L328">
            <v>63865.599999999999</v>
          </cell>
          <cell r="M328" t="str">
            <v>EUR</v>
          </cell>
          <cell r="N328">
            <v>59724.800000000003</v>
          </cell>
          <cell r="P328">
            <v>71680</v>
          </cell>
          <cell r="Q328">
            <v>59724.800000000003</v>
          </cell>
          <cell r="R328">
            <v>4140.8</v>
          </cell>
          <cell r="S328">
            <v>-7814.4</v>
          </cell>
          <cell r="T328">
            <v>11955.2</v>
          </cell>
        </row>
        <row r="329">
          <cell r="B329">
            <v>1120000</v>
          </cell>
          <cell r="C329" t="str">
            <v>Fertige Erz</v>
          </cell>
          <cell r="D329" t="str">
            <v>RHE1</v>
          </cell>
          <cell r="E329" t="str">
            <v>00799940</v>
          </cell>
          <cell r="G329" t="str">
            <v>p-Chlortoluol rn.ext</v>
          </cell>
          <cell r="H329" t="str">
            <v>RB00000685</v>
          </cell>
          <cell r="I329" t="str">
            <v>2201</v>
          </cell>
          <cell r="J329">
            <v>360</v>
          </cell>
          <cell r="K329" t="str">
            <v>KG</v>
          </cell>
          <cell r="L329">
            <v>331.34</v>
          </cell>
          <cell r="M329" t="str">
            <v>EUR</v>
          </cell>
          <cell r="N329">
            <v>378.14</v>
          </cell>
          <cell r="P329">
            <v>356.65</v>
          </cell>
          <cell r="Q329">
            <v>356.65</v>
          </cell>
          <cell r="R329">
            <v>-25.31</v>
          </cell>
          <cell r="S329">
            <v>-25.31</v>
          </cell>
          <cell r="T329">
            <v>0</v>
          </cell>
        </row>
        <row r="330">
          <cell r="B330">
            <v>1120000</v>
          </cell>
          <cell r="C330" t="str">
            <v>Fertige Erz</v>
          </cell>
          <cell r="D330" t="str">
            <v>RHE1</v>
          </cell>
          <cell r="E330" t="str">
            <v>00797271</v>
          </cell>
          <cell r="G330" t="str">
            <v>P-CHLORTOLUOL REIN F</v>
          </cell>
          <cell r="H330" t="str">
            <v>RB00000685</v>
          </cell>
          <cell r="I330" t="str">
            <v>2201</v>
          </cell>
          <cell r="J330">
            <v>129720</v>
          </cell>
          <cell r="K330" t="str">
            <v>KG</v>
          </cell>
          <cell r="L330">
            <v>120548.8</v>
          </cell>
          <cell r="M330" t="str">
            <v>EUR</v>
          </cell>
          <cell r="N330">
            <v>139928.95999999999</v>
          </cell>
          <cell r="P330">
            <v>138592.85</v>
          </cell>
          <cell r="Q330">
            <v>138592.85</v>
          </cell>
          <cell r="R330">
            <v>-18044.05</v>
          </cell>
          <cell r="S330">
            <v>-18044.05</v>
          </cell>
          <cell r="T330">
            <v>0</v>
          </cell>
        </row>
        <row r="331">
          <cell r="B331">
            <v>1120000</v>
          </cell>
          <cell r="C331" t="str">
            <v>Fertige Erz</v>
          </cell>
          <cell r="D331" t="str">
            <v>RHA2</v>
          </cell>
          <cell r="E331" t="str">
            <v>00797220</v>
          </cell>
          <cell r="G331" t="str">
            <v>1.2.4-TRICHLORBENZOL</v>
          </cell>
          <cell r="H331" t="str">
            <v>RB00000685</v>
          </cell>
          <cell r="I331" t="str">
            <v>2201</v>
          </cell>
          <cell r="J331">
            <v>23080</v>
          </cell>
          <cell r="K331" t="str">
            <v>KG</v>
          </cell>
          <cell r="L331">
            <v>5375.33</v>
          </cell>
          <cell r="M331" t="str">
            <v>EUR</v>
          </cell>
          <cell r="N331">
            <v>61822.09</v>
          </cell>
          <cell r="P331">
            <v>5416.88</v>
          </cell>
          <cell r="Q331">
            <v>5416.88</v>
          </cell>
          <cell r="R331">
            <v>-41.55</v>
          </cell>
          <cell r="S331">
            <v>-41.55</v>
          </cell>
          <cell r="T331">
            <v>0</v>
          </cell>
        </row>
        <row r="332">
          <cell r="B332">
            <v>1120000</v>
          </cell>
          <cell r="C332" t="str">
            <v>Fertige Erz</v>
          </cell>
          <cell r="D332" t="str">
            <v>RHE1</v>
          </cell>
          <cell r="E332" t="str">
            <v>00797190</v>
          </cell>
          <cell r="G332" t="str">
            <v>o-Dichlorbenzol rn.F</v>
          </cell>
          <cell r="H332" t="str">
            <v>RB00000685</v>
          </cell>
          <cell r="I332" t="str">
            <v>2201</v>
          </cell>
          <cell r="J332">
            <v>64000</v>
          </cell>
          <cell r="K332" t="str">
            <v>KG</v>
          </cell>
          <cell r="L332">
            <v>58534.400000000001</v>
          </cell>
          <cell r="M332" t="str">
            <v>EUR</v>
          </cell>
          <cell r="N332">
            <v>72595.199999999997</v>
          </cell>
          <cell r="P332">
            <v>61945.599999999999</v>
          </cell>
          <cell r="Q332">
            <v>61945.599999999999</v>
          </cell>
          <cell r="R332">
            <v>-3411.2</v>
          </cell>
          <cell r="S332">
            <v>-3411.2</v>
          </cell>
          <cell r="T332">
            <v>0</v>
          </cell>
        </row>
        <row r="333">
          <cell r="B333">
            <v>1120000</v>
          </cell>
          <cell r="C333" t="str">
            <v>Fertige Erz</v>
          </cell>
          <cell r="D333" t="str">
            <v>RHE1</v>
          </cell>
          <cell r="E333" t="str">
            <v>00788744</v>
          </cell>
          <cell r="G333" t="str">
            <v>Methanol rein Ltg.</v>
          </cell>
          <cell r="H333" t="str">
            <v>RB00000685</v>
          </cell>
          <cell r="I333" t="str">
            <v>2201</v>
          </cell>
          <cell r="J333">
            <v>21305</v>
          </cell>
          <cell r="K333" t="str">
            <v>KG</v>
          </cell>
          <cell r="L333">
            <v>4978.9799999999996</v>
          </cell>
          <cell r="M333" t="str">
            <v>EUR</v>
          </cell>
          <cell r="N333">
            <v>6214.67</v>
          </cell>
          <cell r="P333">
            <v>6025.05</v>
          </cell>
          <cell r="Q333">
            <v>6025.05</v>
          </cell>
          <cell r="R333">
            <v>-1046.07</v>
          </cell>
          <cell r="S333">
            <v>-1046.07</v>
          </cell>
          <cell r="T333">
            <v>0</v>
          </cell>
        </row>
        <row r="334">
          <cell r="B334">
            <v>1120000</v>
          </cell>
          <cell r="C334" t="str">
            <v>Fertige Erz</v>
          </cell>
          <cell r="D334" t="str">
            <v>RHAX</v>
          </cell>
          <cell r="E334" t="str">
            <v>00788329</v>
          </cell>
          <cell r="G334" t="str">
            <v>1.6-Hexandiol rn.fl.</v>
          </cell>
          <cell r="H334" t="str">
            <v>RB00000685</v>
          </cell>
          <cell r="I334" t="str">
            <v>2201</v>
          </cell>
          <cell r="J334">
            <v>24080</v>
          </cell>
          <cell r="K334" t="str">
            <v>KG</v>
          </cell>
          <cell r="L334">
            <v>42975.58</v>
          </cell>
          <cell r="M334" t="str">
            <v>EUR</v>
          </cell>
          <cell r="N334">
            <v>61404</v>
          </cell>
          <cell r="P334">
            <v>43396.98</v>
          </cell>
          <cell r="Q334">
            <v>43396.98</v>
          </cell>
          <cell r="R334">
            <v>-421.4</v>
          </cell>
          <cell r="S334">
            <v>-421.4</v>
          </cell>
          <cell r="T334">
            <v>0</v>
          </cell>
        </row>
        <row r="335">
          <cell r="B335">
            <v>1120000</v>
          </cell>
          <cell r="C335" t="str">
            <v>Fertige Erz</v>
          </cell>
          <cell r="D335" t="str">
            <v>RHE1</v>
          </cell>
          <cell r="E335" t="str">
            <v>00788167</v>
          </cell>
          <cell r="G335" t="str">
            <v>CHLORBENZOL REIN FAS</v>
          </cell>
          <cell r="H335" t="str">
            <v>RB00000685</v>
          </cell>
          <cell r="I335" t="str">
            <v>2201</v>
          </cell>
          <cell r="J335">
            <v>42240</v>
          </cell>
          <cell r="K335" t="str">
            <v>KG</v>
          </cell>
          <cell r="L335">
            <v>34725.5</v>
          </cell>
          <cell r="M335" t="str">
            <v>EUR</v>
          </cell>
          <cell r="N335">
            <v>45699.46</v>
          </cell>
          <cell r="P335">
            <v>39447.94</v>
          </cell>
          <cell r="Q335">
            <v>39447.94</v>
          </cell>
          <cell r="R335">
            <v>-4722.4399999999996</v>
          </cell>
          <cell r="S335">
            <v>-4722.4399999999996</v>
          </cell>
          <cell r="T335">
            <v>0</v>
          </cell>
        </row>
        <row r="336">
          <cell r="B336">
            <v>1120000</v>
          </cell>
          <cell r="C336" t="str">
            <v>Fertige Erz</v>
          </cell>
          <cell r="D336" t="str">
            <v>RHA1</v>
          </cell>
          <cell r="E336" t="str">
            <v>00788159</v>
          </cell>
          <cell r="G336" t="str">
            <v>CHLORBENZOL REIN TWG</v>
          </cell>
          <cell r="H336" t="str">
            <v>RB00000685</v>
          </cell>
          <cell r="I336" t="str">
            <v>2201</v>
          </cell>
          <cell r="J336">
            <v>4160</v>
          </cell>
          <cell r="K336" t="str">
            <v>KG</v>
          </cell>
          <cell r="L336">
            <v>2961.5</v>
          </cell>
          <cell r="M336" t="str">
            <v>EUR</v>
          </cell>
          <cell r="N336">
            <v>3522.27</v>
          </cell>
          <cell r="P336">
            <v>3314.69</v>
          </cell>
          <cell r="Q336">
            <v>3314.69</v>
          </cell>
          <cell r="R336">
            <v>-353.19</v>
          </cell>
          <cell r="S336">
            <v>-353.19</v>
          </cell>
          <cell r="T336">
            <v>0</v>
          </cell>
        </row>
        <row r="337">
          <cell r="B337">
            <v>1120000</v>
          </cell>
          <cell r="C337" t="str">
            <v>Fertige Erz</v>
          </cell>
          <cell r="D337" t="str">
            <v>RHD2</v>
          </cell>
          <cell r="E337" t="str">
            <v>00788159</v>
          </cell>
          <cell r="G337" t="str">
            <v>CHLORBENZOL REIN TWG</v>
          </cell>
          <cell r="H337" t="str">
            <v>RB00000685</v>
          </cell>
          <cell r="I337" t="str">
            <v>2201</v>
          </cell>
          <cell r="J337">
            <v>5734</v>
          </cell>
          <cell r="K337" t="str">
            <v>KG</v>
          </cell>
          <cell r="L337">
            <v>4082.03</v>
          </cell>
          <cell r="M337" t="str">
            <v>EUR</v>
          </cell>
          <cell r="N337">
            <v>4854.9799999999996</v>
          </cell>
          <cell r="P337">
            <v>4568.8500000000004</v>
          </cell>
          <cell r="Q337">
            <v>4568.8500000000004</v>
          </cell>
          <cell r="R337">
            <v>-486.82</v>
          </cell>
          <cell r="S337">
            <v>-486.82</v>
          </cell>
          <cell r="T337">
            <v>0</v>
          </cell>
        </row>
        <row r="338">
          <cell r="B338">
            <v>1120000</v>
          </cell>
          <cell r="C338" t="str">
            <v>Fertige Erz</v>
          </cell>
          <cell r="D338" t="str">
            <v>RHE1</v>
          </cell>
          <cell r="E338" t="str">
            <v>00788159</v>
          </cell>
          <cell r="G338" t="str">
            <v>CHLORBENZOL REIN TWG</v>
          </cell>
          <cell r="H338" t="str">
            <v>RB00000685</v>
          </cell>
          <cell r="I338" t="str">
            <v>2201</v>
          </cell>
          <cell r="J338">
            <v>60</v>
          </cell>
          <cell r="K338" t="str">
            <v>KG</v>
          </cell>
          <cell r="L338">
            <v>42.71</v>
          </cell>
          <cell r="M338" t="str">
            <v>EUR</v>
          </cell>
          <cell r="N338">
            <v>50.8</v>
          </cell>
          <cell r="P338">
            <v>47.81</v>
          </cell>
          <cell r="Q338">
            <v>47.81</v>
          </cell>
          <cell r="R338">
            <v>-5.0999999999999996</v>
          </cell>
          <cell r="S338">
            <v>-5.0999999999999996</v>
          </cell>
          <cell r="T338">
            <v>0</v>
          </cell>
        </row>
        <row r="339">
          <cell r="B339">
            <v>1120000</v>
          </cell>
          <cell r="C339" t="str">
            <v>Fertige Erz</v>
          </cell>
          <cell r="D339" t="str">
            <v>RHE1</v>
          </cell>
          <cell r="E339" t="str">
            <v>00788094</v>
          </cell>
          <cell r="G339" t="str">
            <v>O-NITROCHLORBENZOL R</v>
          </cell>
          <cell r="H339" t="str">
            <v>RB00000685</v>
          </cell>
          <cell r="I339" t="str">
            <v>2201</v>
          </cell>
          <cell r="J339">
            <v>20000</v>
          </cell>
          <cell r="K339" t="str">
            <v>KG</v>
          </cell>
          <cell r="L339">
            <v>18574</v>
          </cell>
          <cell r="M339" t="str">
            <v>EUR</v>
          </cell>
          <cell r="N339">
            <v>29954</v>
          </cell>
          <cell r="P339">
            <v>20250</v>
          </cell>
          <cell r="Q339">
            <v>20250</v>
          </cell>
          <cell r="R339">
            <v>-1676</v>
          </cell>
          <cell r="S339">
            <v>-1676</v>
          </cell>
          <cell r="T339">
            <v>0</v>
          </cell>
        </row>
        <row r="340">
          <cell r="B340">
            <v>1120000</v>
          </cell>
          <cell r="C340" t="str">
            <v>Fertige Erz</v>
          </cell>
          <cell r="D340" t="str">
            <v>RHAX</v>
          </cell>
          <cell r="E340" t="str">
            <v>00787721</v>
          </cell>
          <cell r="G340" t="str">
            <v>m-Kresol rein Bkw.</v>
          </cell>
          <cell r="H340" t="str">
            <v>RB00000685</v>
          </cell>
          <cell r="I340" t="str">
            <v>2201</v>
          </cell>
          <cell r="J340">
            <v>192316</v>
          </cell>
          <cell r="K340" t="str">
            <v>KG</v>
          </cell>
          <cell r="L340">
            <v>415941.05</v>
          </cell>
          <cell r="M340" t="str">
            <v>EUR</v>
          </cell>
          <cell r="N340">
            <v>438942.04</v>
          </cell>
          <cell r="P340">
            <v>438942.04</v>
          </cell>
          <cell r="Q340">
            <v>438942.04</v>
          </cell>
          <cell r="R340">
            <v>-23000.99</v>
          </cell>
          <cell r="S340">
            <v>-23000.99</v>
          </cell>
          <cell r="T340">
            <v>0</v>
          </cell>
        </row>
        <row r="341">
          <cell r="B341">
            <v>1120000</v>
          </cell>
          <cell r="C341" t="str">
            <v>Fertige Erz</v>
          </cell>
          <cell r="D341" t="str">
            <v>RHE1</v>
          </cell>
          <cell r="E341" t="str">
            <v>00766473</v>
          </cell>
          <cell r="G341" t="str">
            <v>VULKANOX ZKF</v>
          </cell>
          <cell r="H341" t="str">
            <v>RB00000685</v>
          </cell>
          <cell r="I341" t="str">
            <v>2201</v>
          </cell>
          <cell r="J341">
            <v>24375</v>
          </cell>
          <cell r="K341" t="str">
            <v>KG</v>
          </cell>
          <cell r="L341">
            <v>151861.16</v>
          </cell>
          <cell r="M341" t="str">
            <v>EUR</v>
          </cell>
          <cell r="N341">
            <v>239801.25</v>
          </cell>
          <cell r="P341">
            <v>154074.38</v>
          </cell>
          <cell r="Q341">
            <v>154074.38</v>
          </cell>
          <cell r="R341">
            <v>-2213.2199999999998</v>
          </cell>
          <cell r="S341">
            <v>-2213.2199999999998</v>
          </cell>
          <cell r="T341">
            <v>0</v>
          </cell>
        </row>
        <row r="342">
          <cell r="B342">
            <v>1120000</v>
          </cell>
          <cell r="C342" t="str">
            <v>Fertige Erz</v>
          </cell>
          <cell r="D342" t="str">
            <v>RHE1</v>
          </cell>
          <cell r="E342" t="str">
            <v>00743643</v>
          </cell>
          <cell r="G342" t="str">
            <v>3,4-Dichloranilin rn</v>
          </cell>
          <cell r="H342" t="str">
            <v>RB00000685</v>
          </cell>
          <cell r="I342" t="str">
            <v>2201</v>
          </cell>
          <cell r="J342">
            <v>99250</v>
          </cell>
          <cell r="K342" t="str">
            <v>KG</v>
          </cell>
          <cell r="L342">
            <v>162343.23000000001</v>
          </cell>
          <cell r="M342" t="str">
            <v>EUR</v>
          </cell>
          <cell r="N342">
            <v>189160.58</v>
          </cell>
          <cell r="P342">
            <v>169260.95</v>
          </cell>
          <cell r="Q342">
            <v>169260.95</v>
          </cell>
          <cell r="R342">
            <v>-6917.72</v>
          </cell>
          <cell r="S342">
            <v>-6917.72</v>
          </cell>
          <cell r="T342">
            <v>0</v>
          </cell>
        </row>
        <row r="343">
          <cell r="B343">
            <v>1120000</v>
          </cell>
          <cell r="C343" t="str">
            <v>Fertige Erz</v>
          </cell>
          <cell r="D343" t="str">
            <v>RHJG</v>
          </cell>
          <cell r="E343" t="str">
            <v>00738194</v>
          </cell>
          <cell r="G343" t="str">
            <v>1.2-Dichlorethan Roh</v>
          </cell>
          <cell r="H343" t="str">
            <v>RB00000685</v>
          </cell>
          <cell r="I343" t="str">
            <v>2201</v>
          </cell>
          <cell r="J343">
            <v>1429086</v>
          </cell>
          <cell r="K343" t="str">
            <v>KG</v>
          </cell>
          <cell r="L343">
            <v>438872.31</v>
          </cell>
          <cell r="M343" t="str">
            <v>EUR</v>
          </cell>
          <cell r="N343">
            <v>492177.22</v>
          </cell>
          <cell r="P343">
            <v>466310.76</v>
          </cell>
          <cell r="Q343">
            <v>466310.76</v>
          </cell>
          <cell r="R343">
            <v>-27438.45</v>
          </cell>
          <cell r="S343">
            <v>-27438.45</v>
          </cell>
          <cell r="T343">
            <v>0</v>
          </cell>
        </row>
        <row r="344">
          <cell r="B344">
            <v>1120000</v>
          </cell>
          <cell r="C344" t="str">
            <v>Fertige Erz</v>
          </cell>
          <cell r="D344" t="str">
            <v>RHD2</v>
          </cell>
          <cell r="E344" t="str">
            <v>00734156</v>
          </cell>
          <cell r="G344" t="str">
            <v>3.4-Dichloranilin fl</v>
          </cell>
          <cell r="H344" t="str">
            <v>RB00000685</v>
          </cell>
          <cell r="I344" t="str">
            <v>2201</v>
          </cell>
          <cell r="J344">
            <v>138710</v>
          </cell>
          <cell r="K344" t="str">
            <v>KG</v>
          </cell>
          <cell r="L344">
            <v>208259.20000000001</v>
          </cell>
          <cell r="M344" t="str">
            <v>EUR</v>
          </cell>
          <cell r="N344">
            <v>271677.40999999997</v>
          </cell>
          <cell r="P344">
            <v>216734.38</v>
          </cell>
          <cell r="Q344">
            <v>216734.38</v>
          </cell>
          <cell r="R344">
            <v>-8475.18</v>
          </cell>
          <cell r="S344">
            <v>-8475.18</v>
          </cell>
          <cell r="T344">
            <v>0</v>
          </cell>
        </row>
        <row r="345">
          <cell r="B345">
            <v>1120000</v>
          </cell>
          <cell r="C345" t="str">
            <v>Fertige Erz</v>
          </cell>
          <cell r="D345" t="str">
            <v>RHE1</v>
          </cell>
          <cell r="E345" t="str">
            <v>00734156</v>
          </cell>
          <cell r="G345" t="str">
            <v>3.4-Dichloranilin fl</v>
          </cell>
          <cell r="H345" t="str">
            <v>RB00000685</v>
          </cell>
          <cell r="I345" t="str">
            <v>2201</v>
          </cell>
          <cell r="J345">
            <v>23360</v>
          </cell>
          <cell r="K345" t="str">
            <v>KG</v>
          </cell>
          <cell r="L345">
            <v>35072.699999999997</v>
          </cell>
          <cell r="M345" t="str">
            <v>EUR</v>
          </cell>
          <cell r="N345">
            <v>45752.9</v>
          </cell>
          <cell r="P345">
            <v>36500</v>
          </cell>
          <cell r="Q345">
            <v>36500</v>
          </cell>
          <cell r="R345">
            <v>-1427.3</v>
          </cell>
          <cell r="S345">
            <v>-1427.3</v>
          </cell>
          <cell r="T345">
            <v>0</v>
          </cell>
        </row>
        <row r="346">
          <cell r="B346">
            <v>1120000</v>
          </cell>
          <cell r="C346" t="str">
            <v>Fertige Erz</v>
          </cell>
          <cell r="D346" t="str">
            <v>RHE1</v>
          </cell>
          <cell r="E346" t="str">
            <v>00732927</v>
          </cell>
          <cell r="G346" t="str">
            <v>VULKANOX BKF 15Kg PP</v>
          </cell>
          <cell r="H346" t="str">
            <v>RB00000685</v>
          </cell>
          <cell r="I346" t="str">
            <v>2201</v>
          </cell>
          <cell r="J346">
            <v>198660</v>
          </cell>
          <cell r="K346" t="str">
            <v>KG</v>
          </cell>
          <cell r="L346">
            <v>613501.96</v>
          </cell>
          <cell r="M346" t="str">
            <v>EUR</v>
          </cell>
          <cell r="N346">
            <v>717818.18</v>
          </cell>
          <cell r="P346">
            <v>617614.06999999995</v>
          </cell>
          <cell r="Q346">
            <v>617614.06999999995</v>
          </cell>
          <cell r="R346">
            <v>-4112.1099999999997</v>
          </cell>
          <cell r="S346">
            <v>-4112.1099999999997</v>
          </cell>
          <cell r="T346">
            <v>0</v>
          </cell>
        </row>
        <row r="347">
          <cell r="B347">
            <v>1120000</v>
          </cell>
          <cell r="C347" t="str">
            <v>Fertige Erz</v>
          </cell>
          <cell r="D347" t="str">
            <v>RHE1</v>
          </cell>
          <cell r="E347" t="str">
            <v>00732765</v>
          </cell>
          <cell r="G347" t="str">
            <v>VULKANOX BHT</v>
          </cell>
          <cell r="H347" t="str">
            <v>RB00000685</v>
          </cell>
          <cell r="I347" t="str">
            <v>2201</v>
          </cell>
          <cell r="J347">
            <v>23000</v>
          </cell>
          <cell r="K347" t="str">
            <v>KG</v>
          </cell>
          <cell r="L347">
            <v>35836.300000000003</v>
          </cell>
          <cell r="M347" t="str">
            <v>EUR</v>
          </cell>
          <cell r="N347">
            <v>46253</v>
          </cell>
          <cell r="P347">
            <v>37950</v>
          </cell>
          <cell r="Q347">
            <v>37950</v>
          </cell>
          <cell r="R347">
            <v>-2113.6999999999998</v>
          </cell>
          <cell r="S347">
            <v>-2113.6999999999998</v>
          </cell>
          <cell r="T347">
            <v>0</v>
          </cell>
        </row>
        <row r="348">
          <cell r="B348">
            <v>1120000</v>
          </cell>
          <cell r="C348" t="str">
            <v>Fertige Erz</v>
          </cell>
          <cell r="D348" t="str">
            <v>RHAX</v>
          </cell>
          <cell r="E348" t="str">
            <v>00732749</v>
          </cell>
          <cell r="G348" t="str">
            <v>Vulkanox BHT 25Kg PP</v>
          </cell>
          <cell r="H348" t="str">
            <v>RB00000685</v>
          </cell>
          <cell r="I348" t="str">
            <v>2201</v>
          </cell>
          <cell r="J348">
            <v>3175</v>
          </cell>
          <cell r="K348" t="str">
            <v>KG</v>
          </cell>
          <cell r="L348">
            <v>4932.05</v>
          </cell>
          <cell r="M348" t="str">
            <v>EUR</v>
          </cell>
          <cell r="N348">
            <v>6919.91</v>
          </cell>
          <cell r="P348">
            <v>5229.54</v>
          </cell>
          <cell r="Q348">
            <v>5229.54</v>
          </cell>
          <cell r="R348">
            <v>-297.49</v>
          </cell>
          <cell r="S348">
            <v>-297.49</v>
          </cell>
          <cell r="T348">
            <v>0</v>
          </cell>
        </row>
        <row r="349">
          <cell r="B349">
            <v>1120000</v>
          </cell>
          <cell r="C349" t="str">
            <v>Fertige Erz</v>
          </cell>
          <cell r="D349" t="str">
            <v>RHE1</v>
          </cell>
          <cell r="E349" t="str">
            <v>00732749</v>
          </cell>
          <cell r="G349" t="str">
            <v>Vulkanox BHT 25Kg PP</v>
          </cell>
          <cell r="H349" t="str">
            <v>RB00000685</v>
          </cell>
          <cell r="I349" t="str">
            <v>2201</v>
          </cell>
          <cell r="J349">
            <v>78000</v>
          </cell>
          <cell r="K349" t="str">
            <v>KG</v>
          </cell>
          <cell r="L349">
            <v>121157.4</v>
          </cell>
          <cell r="M349" t="str">
            <v>EUR</v>
          </cell>
          <cell r="N349">
            <v>170001</v>
          </cell>
          <cell r="P349">
            <v>128473.8</v>
          </cell>
          <cell r="Q349">
            <v>128473.8</v>
          </cell>
          <cell r="R349">
            <v>-7316.4</v>
          </cell>
          <cell r="S349">
            <v>-7316.4</v>
          </cell>
          <cell r="T349">
            <v>0</v>
          </cell>
        </row>
        <row r="350">
          <cell r="B350">
            <v>1120000</v>
          </cell>
          <cell r="C350" t="str">
            <v>Fertige Erz</v>
          </cell>
          <cell r="D350" t="str">
            <v>RHE1</v>
          </cell>
          <cell r="E350" t="str">
            <v>00715526</v>
          </cell>
          <cell r="G350" t="str">
            <v>LEVAGARD TEP</v>
          </cell>
          <cell r="H350" t="str">
            <v>RB00000685</v>
          </cell>
          <cell r="I350" t="str">
            <v>2201</v>
          </cell>
          <cell r="J350">
            <v>10000</v>
          </cell>
          <cell r="K350" t="str">
            <v>KG</v>
          </cell>
          <cell r="L350">
            <v>20427</v>
          </cell>
          <cell r="M350" t="str">
            <v>EUR</v>
          </cell>
          <cell r="N350">
            <v>2</v>
          </cell>
          <cell r="P350">
            <v>20427</v>
          </cell>
          <cell r="Q350">
            <v>2</v>
          </cell>
          <cell r="R350">
            <v>20425</v>
          </cell>
          <cell r="S350">
            <v>0</v>
          </cell>
          <cell r="T350">
            <v>20425</v>
          </cell>
        </row>
        <row r="351">
          <cell r="B351">
            <v>1120000</v>
          </cell>
          <cell r="C351" t="str">
            <v>Fertige Erz</v>
          </cell>
          <cell r="D351" t="str">
            <v>RHHM</v>
          </cell>
          <cell r="E351" t="str">
            <v>00711695</v>
          </cell>
          <cell r="G351" t="str">
            <v>SULFURYLCHLORID RSF</v>
          </cell>
          <cell r="H351" t="str">
            <v>RB00000685</v>
          </cell>
          <cell r="I351" t="str">
            <v>2201</v>
          </cell>
          <cell r="J351">
            <v>56400</v>
          </cell>
          <cell r="K351" t="str">
            <v>KG</v>
          </cell>
          <cell r="L351">
            <v>32542.799999999999</v>
          </cell>
          <cell r="M351" t="str">
            <v>EUR</v>
          </cell>
          <cell r="N351">
            <v>31533.24</v>
          </cell>
          <cell r="P351">
            <v>31471.200000000001</v>
          </cell>
          <cell r="Q351">
            <v>31471.200000000001</v>
          </cell>
          <cell r="R351">
            <v>1071.5999999999999</v>
          </cell>
          <cell r="S351">
            <v>1071.5999999999999</v>
          </cell>
          <cell r="T351">
            <v>0</v>
          </cell>
        </row>
        <row r="352">
          <cell r="B352">
            <v>1120000</v>
          </cell>
          <cell r="C352" t="str">
            <v>Fertige Erz</v>
          </cell>
          <cell r="D352" t="str">
            <v>RHHM</v>
          </cell>
          <cell r="E352" t="str">
            <v>00711687</v>
          </cell>
          <cell r="G352" t="str">
            <v>SULFURYLCHLORID</v>
          </cell>
          <cell r="H352" t="str">
            <v>RB00000685</v>
          </cell>
          <cell r="I352" t="str">
            <v>2201</v>
          </cell>
          <cell r="J352">
            <v>-2040</v>
          </cell>
          <cell r="K352" t="str">
            <v>KG</v>
          </cell>
          <cell r="L352">
            <v>-715.43</v>
          </cell>
          <cell r="M352" t="str">
            <v>EUR</v>
          </cell>
          <cell r="N352">
            <v>-1224.4100000000001</v>
          </cell>
          <cell r="P352">
            <v>-789.07</v>
          </cell>
          <cell r="Q352">
            <v>-1224.4100000000001</v>
          </cell>
          <cell r="R352">
            <v>508.98</v>
          </cell>
          <cell r="S352">
            <v>73.64</v>
          </cell>
          <cell r="T352">
            <v>435.34</v>
          </cell>
        </row>
        <row r="353">
          <cell r="B353">
            <v>1120000</v>
          </cell>
          <cell r="C353" t="str">
            <v>Fertige Erz</v>
          </cell>
          <cell r="D353" t="str">
            <v>RHMV</v>
          </cell>
          <cell r="E353" t="str">
            <v>00711342</v>
          </cell>
          <cell r="G353" t="str">
            <v>SCHWEFELSÄURE CHEM.</v>
          </cell>
          <cell r="H353" t="str">
            <v>RB00000685</v>
          </cell>
          <cell r="I353" t="str">
            <v>2201</v>
          </cell>
          <cell r="J353">
            <v>2</v>
          </cell>
          <cell r="K353" t="str">
            <v>KG</v>
          </cell>
          <cell r="L353">
            <v>3.33</v>
          </cell>
          <cell r="M353" t="str">
            <v>EUR</v>
          </cell>
          <cell r="N353">
            <v>0.83</v>
          </cell>
          <cell r="P353">
            <v>2.64</v>
          </cell>
          <cell r="Q353">
            <v>0.83</v>
          </cell>
          <cell r="R353">
            <v>2.5</v>
          </cell>
          <cell r="S353">
            <v>0.69</v>
          </cell>
          <cell r="T353">
            <v>1.81</v>
          </cell>
        </row>
        <row r="354">
          <cell r="B354">
            <v>1120000</v>
          </cell>
          <cell r="C354" t="str">
            <v>Fertige Erz</v>
          </cell>
          <cell r="D354" t="str">
            <v>RHHH</v>
          </cell>
          <cell r="E354" t="str">
            <v>00710508</v>
          </cell>
          <cell r="G354" t="str">
            <v>THIONYLCHLORID</v>
          </cell>
          <cell r="H354" t="str">
            <v>RB00000685</v>
          </cell>
          <cell r="I354" t="str">
            <v>2201</v>
          </cell>
          <cell r="J354">
            <v>-20001</v>
          </cell>
          <cell r="K354" t="str">
            <v>KG</v>
          </cell>
          <cell r="L354">
            <v>-4418.22</v>
          </cell>
          <cell r="M354" t="str">
            <v>EUR</v>
          </cell>
          <cell r="N354">
            <v>-9376.4699999999993</v>
          </cell>
          <cell r="P354">
            <v>-5968.3</v>
          </cell>
          <cell r="Q354">
            <v>-9376.4699999999993</v>
          </cell>
          <cell r="R354">
            <v>4958.25</v>
          </cell>
          <cell r="S354">
            <v>1550.08</v>
          </cell>
          <cell r="T354">
            <v>3408.17</v>
          </cell>
        </row>
        <row r="355">
          <cell r="B355">
            <v>1120000</v>
          </cell>
          <cell r="C355" t="str">
            <v>Fertige Erz</v>
          </cell>
          <cell r="D355" t="str">
            <v>RHE1</v>
          </cell>
          <cell r="E355" t="str">
            <v>00710117</v>
          </cell>
          <cell r="G355" t="str">
            <v>SCHWEFELS. 96%......</v>
          </cell>
          <cell r="H355" t="str">
            <v>RB00000685</v>
          </cell>
          <cell r="I355" t="str">
            <v>2201</v>
          </cell>
          <cell r="J355">
            <v>65136</v>
          </cell>
          <cell r="K355" t="str">
            <v>KG</v>
          </cell>
          <cell r="L355">
            <v>3725.78</v>
          </cell>
          <cell r="M355" t="str">
            <v>EUR</v>
          </cell>
          <cell r="N355">
            <v>11144.77</v>
          </cell>
          <cell r="P355">
            <v>7777.24</v>
          </cell>
          <cell r="Q355">
            <v>7777.24</v>
          </cell>
          <cell r="R355">
            <v>-4051.46</v>
          </cell>
          <cell r="S355">
            <v>-4051.46</v>
          </cell>
          <cell r="T355">
            <v>0</v>
          </cell>
        </row>
        <row r="356">
          <cell r="B356">
            <v>1120000</v>
          </cell>
          <cell r="C356" t="str">
            <v>Fertige Erz</v>
          </cell>
          <cell r="D356" t="str">
            <v>RHE1</v>
          </cell>
          <cell r="E356" t="str">
            <v>00619736</v>
          </cell>
          <cell r="G356" t="str">
            <v>m/p-Dichlorbenzol (h</v>
          </cell>
          <cell r="H356" t="str">
            <v>RB00000685</v>
          </cell>
          <cell r="I356" t="str">
            <v>2201</v>
          </cell>
          <cell r="J356">
            <v>100000</v>
          </cell>
          <cell r="K356" t="str">
            <v>KG</v>
          </cell>
          <cell r="L356">
            <v>60800</v>
          </cell>
          <cell r="M356" t="str">
            <v>EUR</v>
          </cell>
          <cell r="N356">
            <v>55960</v>
          </cell>
          <cell r="P356">
            <v>66850</v>
          </cell>
          <cell r="Q356">
            <v>55960</v>
          </cell>
          <cell r="R356">
            <v>4840</v>
          </cell>
          <cell r="S356">
            <v>-6050</v>
          </cell>
          <cell r="T356">
            <v>10890</v>
          </cell>
        </row>
        <row r="357">
          <cell r="B357">
            <v>1120000</v>
          </cell>
          <cell r="C357" t="str">
            <v>Fertige Erz</v>
          </cell>
          <cell r="D357" t="str">
            <v>RHAX</v>
          </cell>
          <cell r="E357" t="str">
            <v>00618624</v>
          </cell>
          <cell r="G357" t="str">
            <v>Menthol Isomeren-Gem</v>
          </cell>
          <cell r="H357" t="str">
            <v>RB00000685</v>
          </cell>
          <cell r="I357" t="str">
            <v>2201</v>
          </cell>
          <cell r="J357">
            <v>28217</v>
          </cell>
          <cell r="K357" t="str">
            <v>KG</v>
          </cell>
          <cell r="L357">
            <v>77952.28</v>
          </cell>
          <cell r="M357" t="str">
            <v>EUR</v>
          </cell>
          <cell r="N357">
            <v>82289.240000000005</v>
          </cell>
          <cell r="P357">
            <v>82289.240000000005</v>
          </cell>
          <cell r="Q357">
            <v>82289.240000000005</v>
          </cell>
          <cell r="R357">
            <v>-4336.96</v>
          </cell>
          <cell r="S357">
            <v>-4336.96</v>
          </cell>
          <cell r="T357">
            <v>0</v>
          </cell>
        </row>
        <row r="358">
          <cell r="B358">
            <v>1120000</v>
          </cell>
          <cell r="C358" t="str">
            <v>Fertige Erz</v>
          </cell>
          <cell r="D358" t="str">
            <v>RHE1</v>
          </cell>
          <cell r="E358" t="str">
            <v>00615579</v>
          </cell>
          <cell r="G358" t="str">
            <v>2-Tert-Butyl-5-methy</v>
          </cell>
          <cell r="H358" t="str">
            <v>RB00000685</v>
          </cell>
          <cell r="I358" t="str">
            <v>2201</v>
          </cell>
          <cell r="J358">
            <v>94828</v>
          </cell>
          <cell r="K358" t="str">
            <v>KG</v>
          </cell>
          <cell r="L358">
            <v>204060.38</v>
          </cell>
          <cell r="M358" t="str">
            <v>EUR</v>
          </cell>
          <cell r="N358">
            <v>215107.84</v>
          </cell>
          <cell r="P358">
            <v>215107.84</v>
          </cell>
          <cell r="Q358">
            <v>215107.84</v>
          </cell>
          <cell r="R358">
            <v>-11047.46</v>
          </cell>
          <cell r="S358">
            <v>-11047.46</v>
          </cell>
          <cell r="T358">
            <v>0</v>
          </cell>
        </row>
        <row r="359">
          <cell r="B359">
            <v>1120000</v>
          </cell>
          <cell r="C359" t="str">
            <v>Fertige Erz</v>
          </cell>
          <cell r="D359" t="str">
            <v>RHNY</v>
          </cell>
          <cell r="E359" t="str">
            <v>00605542</v>
          </cell>
          <cell r="G359" t="str">
            <v>BAYHIBIT N</v>
          </cell>
          <cell r="H359" t="str">
            <v>RB00000685</v>
          </cell>
          <cell r="I359" t="str">
            <v>2201</v>
          </cell>
          <cell r="J359">
            <v>12800</v>
          </cell>
          <cell r="K359" t="str">
            <v>KG</v>
          </cell>
          <cell r="L359">
            <v>17689.599999999999</v>
          </cell>
          <cell r="M359" t="str">
            <v>EUR</v>
          </cell>
          <cell r="N359">
            <v>16750.080000000002</v>
          </cell>
          <cell r="P359">
            <v>16750.080000000002</v>
          </cell>
          <cell r="Q359">
            <v>16750.080000000002</v>
          </cell>
          <cell r="R359">
            <v>939.52</v>
          </cell>
          <cell r="S359">
            <v>939.52</v>
          </cell>
          <cell r="T359">
            <v>0</v>
          </cell>
        </row>
        <row r="360">
          <cell r="B360">
            <v>1120000</v>
          </cell>
          <cell r="C360" t="str">
            <v>Fertige Erz</v>
          </cell>
          <cell r="D360" t="str">
            <v>RHHH</v>
          </cell>
          <cell r="E360" t="str">
            <v>00602098</v>
          </cell>
          <cell r="G360" t="str">
            <v>CHLORSCHWEFEL</v>
          </cell>
          <cell r="H360" t="str">
            <v>RB00000685</v>
          </cell>
          <cell r="I360" t="str">
            <v>2201</v>
          </cell>
          <cell r="J360">
            <v>17400</v>
          </cell>
          <cell r="K360" t="str">
            <v>KG</v>
          </cell>
          <cell r="L360">
            <v>6471.06</v>
          </cell>
          <cell r="M360" t="str">
            <v>EUR</v>
          </cell>
          <cell r="N360">
            <v>12197.4</v>
          </cell>
          <cell r="P360">
            <v>9126.2999999999993</v>
          </cell>
          <cell r="Q360">
            <v>9126.2999999999993</v>
          </cell>
          <cell r="R360">
            <v>-2655.24</v>
          </cell>
          <cell r="S360">
            <v>-2655.24</v>
          </cell>
          <cell r="T360">
            <v>0</v>
          </cell>
        </row>
        <row r="361">
          <cell r="B361">
            <v>1120000</v>
          </cell>
          <cell r="C361" t="str">
            <v>Fertige Erz</v>
          </cell>
          <cell r="D361" t="str">
            <v>RHE1</v>
          </cell>
          <cell r="E361" t="str">
            <v>00581627</v>
          </cell>
          <cell r="G361" t="str">
            <v>M-KRESOL REIN</v>
          </cell>
          <cell r="H361" t="str">
            <v>RB00000685</v>
          </cell>
          <cell r="I361" t="str">
            <v>2201</v>
          </cell>
          <cell r="J361">
            <v>180</v>
          </cell>
          <cell r="K361" t="str">
            <v>KG</v>
          </cell>
          <cell r="L361">
            <v>454.18</v>
          </cell>
          <cell r="M361" t="str">
            <v>EUR</v>
          </cell>
          <cell r="N361">
            <v>603.79</v>
          </cell>
          <cell r="P361">
            <v>461.81</v>
          </cell>
          <cell r="Q361">
            <v>461.81</v>
          </cell>
          <cell r="R361">
            <v>-7.63</v>
          </cell>
          <cell r="S361">
            <v>-7.63</v>
          </cell>
          <cell r="T361">
            <v>0</v>
          </cell>
        </row>
        <row r="362">
          <cell r="B362">
            <v>1120000</v>
          </cell>
          <cell r="C362" t="str">
            <v>Fertige Erz</v>
          </cell>
          <cell r="D362" t="str">
            <v>RHKF</v>
          </cell>
          <cell r="E362" t="str">
            <v>00579444</v>
          </cell>
          <cell r="G362" t="str">
            <v>STEARYLISOCYANAT 65,</v>
          </cell>
          <cell r="H362" t="str">
            <v>RB00000685</v>
          </cell>
          <cell r="I362" t="str">
            <v>2201</v>
          </cell>
          <cell r="J362">
            <v>292</v>
          </cell>
          <cell r="K362" t="str">
            <v>KG</v>
          </cell>
          <cell r="L362">
            <v>1737.69</v>
          </cell>
          <cell r="M362" t="str">
            <v>EUR</v>
          </cell>
          <cell r="N362">
            <v>2596.41</v>
          </cell>
          <cell r="P362">
            <v>1830.02</v>
          </cell>
          <cell r="Q362">
            <v>1830.02</v>
          </cell>
          <cell r="R362">
            <v>-92.33</v>
          </cell>
          <cell r="S362">
            <v>-92.33</v>
          </cell>
          <cell r="T362">
            <v>0</v>
          </cell>
        </row>
        <row r="363">
          <cell r="B363">
            <v>1120000</v>
          </cell>
          <cell r="C363" t="str">
            <v>Fertige Erz</v>
          </cell>
          <cell r="D363" t="str">
            <v>RHU1</v>
          </cell>
          <cell r="E363" t="str">
            <v>00579444</v>
          </cell>
          <cell r="G363" t="str">
            <v>STEARYLISOCYANAT 65,</v>
          </cell>
          <cell r="H363" t="str">
            <v>RB00000685</v>
          </cell>
          <cell r="I363" t="str">
            <v>2201</v>
          </cell>
          <cell r="J363">
            <v>86190</v>
          </cell>
          <cell r="K363" t="str">
            <v>KG</v>
          </cell>
          <cell r="L363">
            <v>512916.69</v>
          </cell>
          <cell r="M363" t="str">
            <v>EUR</v>
          </cell>
          <cell r="N363">
            <v>766384.24</v>
          </cell>
          <cell r="P363">
            <v>540169.97</v>
          </cell>
          <cell r="Q363">
            <v>540169.97</v>
          </cell>
          <cell r="R363">
            <v>-27253.279999999999</v>
          </cell>
          <cell r="S363">
            <v>-27253.279999999999</v>
          </cell>
          <cell r="T363">
            <v>0</v>
          </cell>
        </row>
        <row r="364">
          <cell r="B364">
            <v>1120000</v>
          </cell>
          <cell r="C364" t="str">
            <v>Fertige Erz</v>
          </cell>
          <cell r="D364" t="str">
            <v>RHAC</v>
          </cell>
          <cell r="E364" t="str">
            <v>00529869</v>
          </cell>
          <cell r="G364" t="str">
            <v>BENZYLALKOHOL RN.</v>
          </cell>
          <cell r="H364" t="str">
            <v>RB00000685</v>
          </cell>
          <cell r="I364" t="str">
            <v>2201</v>
          </cell>
          <cell r="J364">
            <v>69452</v>
          </cell>
          <cell r="K364" t="str">
            <v>KG</v>
          </cell>
          <cell r="L364">
            <v>74021.94</v>
          </cell>
          <cell r="M364" t="str">
            <v>EUR</v>
          </cell>
          <cell r="N364">
            <v>85481.52</v>
          </cell>
          <cell r="P364">
            <v>85481.52</v>
          </cell>
          <cell r="Q364">
            <v>85481.52</v>
          </cell>
          <cell r="R364">
            <v>-11459.58</v>
          </cell>
          <cell r="S364">
            <v>-11459.58</v>
          </cell>
          <cell r="T364">
            <v>0</v>
          </cell>
        </row>
        <row r="365">
          <cell r="B365">
            <v>1120000</v>
          </cell>
          <cell r="C365" t="str">
            <v>Fertige Erz</v>
          </cell>
          <cell r="D365" t="str">
            <v>RHE1</v>
          </cell>
          <cell r="E365" t="str">
            <v>00512982</v>
          </cell>
          <cell r="G365" t="str">
            <v>o-Dichlorbenzol rn.</v>
          </cell>
          <cell r="H365" t="str">
            <v>RB00000685</v>
          </cell>
          <cell r="I365" t="str">
            <v>2201</v>
          </cell>
          <cell r="J365">
            <v>17500.150000000001</v>
          </cell>
          <cell r="K365" t="str">
            <v>KG</v>
          </cell>
          <cell r="L365">
            <v>13942.37</v>
          </cell>
          <cell r="M365" t="str">
            <v>EUR</v>
          </cell>
          <cell r="N365">
            <v>14504.12</v>
          </cell>
          <cell r="P365">
            <v>14504.12</v>
          </cell>
          <cell r="Q365">
            <v>14504.12</v>
          </cell>
          <cell r="R365">
            <v>-561.75</v>
          </cell>
          <cell r="S365">
            <v>-561.75</v>
          </cell>
          <cell r="T365">
            <v>0</v>
          </cell>
        </row>
        <row r="366">
          <cell r="B366">
            <v>1120000</v>
          </cell>
          <cell r="C366" t="str">
            <v>Fertige Erz</v>
          </cell>
          <cell r="D366" t="str">
            <v>RHUV</v>
          </cell>
          <cell r="E366" t="str">
            <v>00503081</v>
          </cell>
          <cell r="G366" t="str">
            <v>CALCIUMFORMIAT TCH.T</v>
          </cell>
          <cell r="H366" t="str">
            <v>RB00000685</v>
          </cell>
          <cell r="I366" t="str">
            <v>2201</v>
          </cell>
          <cell r="J366">
            <v>2715000</v>
          </cell>
          <cell r="K366" t="str">
            <v>KG</v>
          </cell>
          <cell r="L366">
            <v>1151703</v>
          </cell>
          <cell r="M366" t="str">
            <v>EUR</v>
          </cell>
          <cell r="N366">
            <v>1341753</v>
          </cell>
          <cell r="P366">
            <v>1143829.5</v>
          </cell>
          <cell r="Q366">
            <v>1143829.5</v>
          </cell>
          <cell r="R366">
            <v>7873.5</v>
          </cell>
          <cell r="S366">
            <v>7873.5</v>
          </cell>
          <cell r="T366">
            <v>0</v>
          </cell>
        </row>
        <row r="367">
          <cell r="B367">
            <v>1120000</v>
          </cell>
          <cell r="C367" t="str">
            <v>Fertige Erz</v>
          </cell>
          <cell r="D367" t="str">
            <v>RHUV</v>
          </cell>
          <cell r="E367" t="str">
            <v>00492926</v>
          </cell>
          <cell r="G367" t="str">
            <v>Trimethylolpropan rn</v>
          </cell>
          <cell r="H367" t="str">
            <v>RB00000685</v>
          </cell>
          <cell r="I367" t="str">
            <v>2201</v>
          </cell>
          <cell r="J367">
            <v>18500</v>
          </cell>
          <cell r="K367" t="str">
            <v>KG</v>
          </cell>
          <cell r="L367">
            <v>22470.1</v>
          </cell>
          <cell r="M367" t="str">
            <v>EUR</v>
          </cell>
          <cell r="N367">
            <v>24505.1</v>
          </cell>
          <cell r="P367">
            <v>25689.1</v>
          </cell>
          <cell r="Q367">
            <v>24505.1</v>
          </cell>
          <cell r="R367">
            <v>-2035</v>
          </cell>
          <cell r="S367">
            <v>-3219</v>
          </cell>
          <cell r="T367">
            <v>1184</v>
          </cell>
        </row>
        <row r="368">
          <cell r="B368">
            <v>1120000</v>
          </cell>
          <cell r="C368" t="str">
            <v>Fertige Erz</v>
          </cell>
          <cell r="D368" t="str">
            <v>RHAX</v>
          </cell>
          <cell r="E368" t="str">
            <v>00492837</v>
          </cell>
          <cell r="G368" t="str">
            <v>1.6-Hexandiol rn.fl.</v>
          </cell>
          <cell r="H368" t="str">
            <v>RB00000685</v>
          </cell>
          <cell r="I368" t="str">
            <v>2201</v>
          </cell>
          <cell r="J368">
            <v>23300.001</v>
          </cell>
          <cell r="K368" t="str">
            <v>KG</v>
          </cell>
          <cell r="L368">
            <v>41042.949999999997</v>
          </cell>
          <cell r="M368" t="str">
            <v>EUR</v>
          </cell>
          <cell r="N368">
            <v>62516.23</v>
          </cell>
          <cell r="P368">
            <v>41401.769999999997</v>
          </cell>
          <cell r="Q368">
            <v>41401.769999999997</v>
          </cell>
          <cell r="R368">
            <v>-358.82</v>
          </cell>
          <cell r="S368">
            <v>-358.82</v>
          </cell>
          <cell r="T368">
            <v>0</v>
          </cell>
        </row>
        <row r="369">
          <cell r="B369">
            <v>1120000</v>
          </cell>
          <cell r="C369" t="str">
            <v>Fertige Erz</v>
          </cell>
          <cell r="D369" t="str">
            <v>RHUV</v>
          </cell>
          <cell r="E369" t="str">
            <v>00492748</v>
          </cell>
          <cell r="G369" t="str">
            <v>CALCIUMFORMIAT TCH.T</v>
          </cell>
          <cell r="H369" t="str">
            <v>RB00000685</v>
          </cell>
          <cell r="I369" t="str">
            <v>2201</v>
          </cell>
          <cell r="J369">
            <v>925000</v>
          </cell>
          <cell r="K369" t="str">
            <v>KG</v>
          </cell>
          <cell r="L369">
            <v>368335</v>
          </cell>
          <cell r="M369" t="str">
            <v>EUR</v>
          </cell>
          <cell r="N369">
            <v>451400</v>
          </cell>
          <cell r="P369">
            <v>368797.5</v>
          </cell>
          <cell r="Q369">
            <v>368797.5</v>
          </cell>
          <cell r="R369">
            <v>-462.5</v>
          </cell>
          <cell r="S369">
            <v>-462.5</v>
          </cell>
          <cell r="T369">
            <v>0</v>
          </cell>
        </row>
        <row r="370">
          <cell r="B370">
            <v>1120000</v>
          </cell>
          <cell r="C370" t="str">
            <v>Fertige Erz</v>
          </cell>
          <cell r="D370" t="str">
            <v>RHAX</v>
          </cell>
          <cell r="E370" t="str">
            <v>00492594</v>
          </cell>
          <cell r="G370" t="str">
            <v>Dicyclohexylamin rei</v>
          </cell>
          <cell r="H370" t="str">
            <v>RB00000685</v>
          </cell>
          <cell r="I370" t="str">
            <v>2201</v>
          </cell>
          <cell r="J370">
            <v>43200</v>
          </cell>
          <cell r="K370" t="str">
            <v>KG</v>
          </cell>
          <cell r="L370">
            <v>63931.68</v>
          </cell>
          <cell r="M370" t="str">
            <v>EUR</v>
          </cell>
          <cell r="N370">
            <v>71280</v>
          </cell>
          <cell r="P370">
            <v>67862.880000000005</v>
          </cell>
          <cell r="Q370">
            <v>67862.880000000005</v>
          </cell>
          <cell r="R370">
            <v>-3931.2</v>
          </cell>
          <cell r="S370">
            <v>-3931.2</v>
          </cell>
          <cell r="T370">
            <v>0</v>
          </cell>
        </row>
        <row r="371">
          <cell r="B371">
            <v>1120000</v>
          </cell>
          <cell r="C371" t="str">
            <v>Fertige Erz</v>
          </cell>
          <cell r="D371" t="str">
            <v>RHAX</v>
          </cell>
          <cell r="E371" t="str">
            <v>00492586</v>
          </cell>
          <cell r="G371" t="str">
            <v>Cyclohexylamin rein</v>
          </cell>
          <cell r="H371" t="str">
            <v>RB00000685</v>
          </cell>
          <cell r="I371" t="str">
            <v>2201</v>
          </cell>
          <cell r="J371">
            <v>14000</v>
          </cell>
          <cell r="K371" t="str">
            <v>KG</v>
          </cell>
          <cell r="L371">
            <v>18877.599999999999</v>
          </cell>
          <cell r="M371" t="str">
            <v>EUR</v>
          </cell>
          <cell r="N371">
            <v>20554.8</v>
          </cell>
          <cell r="P371">
            <v>20011.599999999999</v>
          </cell>
          <cell r="Q371">
            <v>20011.599999999999</v>
          </cell>
          <cell r="R371">
            <v>-1134</v>
          </cell>
          <cell r="S371">
            <v>-1134</v>
          </cell>
          <cell r="T371">
            <v>0</v>
          </cell>
        </row>
        <row r="372">
          <cell r="B372">
            <v>1120000</v>
          </cell>
          <cell r="C372" t="str">
            <v>Fertige Erz</v>
          </cell>
          <cell r="D372" t="str">
            <v>RHE1</v>
          </cell>
          <cell r="E372" t="str">
            <v>00473514</v>
          </cell>
          <cell r="G372" t="str">
            <v>p-Toluidin dest. sta</v>
          </cell>
          <cell r="H372" t="str">
            <v>RB00000685</v>
          </cell>
          <cell r="I372" t="str">
            <v>2201</v>
          </cell>
          <cell r="J372">
            <v>332820</v>
          </cell>
          <cell r="K372" t="str">
            <v>KG</v>
          </cell>
          <cell r="L372">
            <v>428738.69</v>
          </cell>
          <cell r="M372" t="str">
            <v>EUR</v>
          </cell>
          <cell r="N372">
            <v>470607.48</v>
          </cell>
          <cell r="P372">
            <v>472238.3</v>
          </cell>
          <cell r="Q372">
            <v>470607.48</v>
          </cell>
          <cell r="R372">
            <v>-41868.79</v>
          </cell>
          <cell r="S372">
            <v>-43499.61</v>
          </cell>
          <cell r="T372">
            <v>1630.82</v>
          </cell>
        </row>
        <row r="373">
          <cell r="B373">
            <v>1120000</v>
          </cell>
          <cell r="C373" t="str">
            <v>Fertige Erz</v>
          </cell>
          <cell r="D373" t="str">
            <v>RHNY</v>
          </cell>
          <cell r="E373" t="str">
            <v>00460249</v>
          </cell>
          <cell r="G373" t="str">
            <v>PERFLUORBUTANSULFONY</v>
          </cell>
          <cell r="H373" t="str">
            <v>RB00000685</v>
          </cell>
          <cell r="I373" t="str">
            <v>2201</v>
          </cell>
          <cell r="J373">
            <v>1926</v>
          </cell>
          <cell r="K373" t="str">
            <v>KG</v>
          </cell>
          <cell r="L373">
            <v>52355.81</v>
          </cell>
          <cell r="M373" t="str">
            <v>EUR</v>
          </cell>
          <cell r="N373">
            <v>50587.55</v>
          </cell>
          <cell r="P373">
            <v>60771.08</v>
          </cell>
          <cell r="Q373">
            <v>50587.55</v>
          </cell>
          <cell r="R373">
            <v>1768.26</v>
          </cell>
          <cell r="S373">
            <v>-8415.27</v>
          </cell>
          <cell r="T373">
            <v>10183.530000000001</v>
          </cell>
        </row>
        <row r="374">
          <cell r="B374">
            <v>1120000</v>
          </cell>
          <cell r="C374" t="str">
            <v>Fertige Erz</v>
          </cell>
          <cell r="D374" t="str">
            <v>RHE1</v>
          </cell>
          <cell r="E374" t="str">
            <v>00458392</v>
          </cell>
          <cell r="G374" t="str">
            <v>M-KRESOL REIN</v>
          </cell>
          <cell r="H374" t="str">
            <v>RB00000685</v>
          </cell>
          <cell r="I374" t="str">
            <v>2201</v>
          </cell>
          <cell r="J374">
            <v>22059</v>
          </cell>
          <cell r="K374" t="str">
            <v>KG</v>
          </cell>
          <cell r="L374">
            <v>47190.82</v>
          </cell>
          <cell r="M374" t="str">
            <v>EUR</v>
          </cell>
          <cell r="N374">
            <v>49784.959999999999</v>
          </cell>
          <cell r="P374">
            <v>49784.959999999999</v>
          </cell>
          <cell r="Q374">
            <v>49784.959999999999</v>
          </cell>
          <cell r="R374">
            <v>-2594.14</v>
          </cell>
          <cell r="S374">
            <v>-2594.14</v>
          </cell>
          <cell r="T374">
            <v>0</v>
          </cell>
        </row>
        <row r="375">
          <cell r="B375">
            <v>1120000</v>
          </cell>
          <cell r="C375" t="str">
            <v>Fertige Erz</v>
          </cell>
          <cell r="D375" t="str">
            <v>RHE1</v>
          </cell>
          <cell r="E375" t="str">
            <v>00453412</v>
          </cell>
          <cell r="G375" t="str">
            <v>3.4-Dichlornitrobenz</v>
          </cell>
          <cell r="H375" t="str">
            <v>RB00000685</v>
          </cell>
          <cell r="I375" t="str">
            <v>2201</v>
          </cell>
          <cell r="J375">
            <v>64179</v>
          </cell>
          <cell r="K375" t="str">
            <v>KG</v>
          </cell>
          <cell r="L375">
            <v>54366.03</v>
          </cell>
          <cell r="M375" t="str">
            <v>EUR</v>
          </cell>
          <cell r="N375">
            <v>20453.849999999999</v>
          </cell>
          <cell r="P375">
            <v>56464.68</v>
          </cell>
          <cell r="Q375">
            <v>20453.849999999999</v>
          </cell>
          <cell r="R375">
            <v>33912.18</v>
          </cell>
          <cell r="S375">
            <v>-2098.65</v>
          </cell>
          <cell r="T375">
            <v>36010.83</v>
          </cell>
        </row>
        <row r="376">
          <cell r="B376">
            <v>1120000</v>
          </cell>
          <cell r="C376" t="str">
            <v>Fertige Erz</v>
          </cell>
          <cell r="D376" t="str">
            <v>RHAC</v>
          </cell>
          <cell r="E376" t="str">
            <v>00453048</v>
          </cell>
          <cell r="G376" t="str">
            <v>DIBENZYLETHER ROH (N</v>
          </cell>
          <cell r="H376" t="str">
            <v>RB00000685</v>
          </cell>
          <cell r="I376" t="str">
            <v>2201</v>
          </cell>
          <cell r="J376">
            <v>9200</v>
          </cell>
          <cell r="K376" t="str">
            <v>KG</v>
          </cell>
          <cell r="L376">
            <v>2734.24</v>
          </cell>
          <cell r="M376" t="str">
            <v>EUR</v>
          </cell>
          <cell r="N376">
            <v>2734.24</v>
          </cell>
          <cell r="P376">
            <v>2734.24</v>
          </cell>
          <cell r="Q376">
            <v>2734.24</v>
          </cell>
          <cell r="R376">
            <v>0</v>
          </cell>
          <cell r="S376">
            <v>0</v>
          </cell>
          <cell r="T376">
            <v>0</v>
          </cell>
        </row>
        <row r="377">
          <cell r="B377">
            <v>1120000</v>
          </cell>
          <cell r="C377" t="str">
            <v>Fertige Erz</v>
          </cell>
          <cell r="D377" t="str">
            <v>RHE1</v>
          </cell>
          <cell r="E377" t="str">
            <v>00452955</v>
          </cell>
          <cell r="G377" t="str">
            <v>Dichlortoluol-Gemisc</v>
          </cell>
          <cell r="H377" t="str">
            <v>RB00000685</v>
          </cell>
          <cell r="I377" t="str">
            <v>2201</v>
          </cell>
          <cell r="J377">
            <v>260000</v>
          </cell>
          <cell r="K377" t="str">
            <v>KG</v>
          </cell>
          <cell r="L377">
            <v>66404</v>
          </cell>
          <cell r="M377" t="str">
            <v>EUR</v>
          </cell>
          <cell r="N377">
            <v>66404</v>
          </cell>
          <cell r="P377">
            <v>66404</v>
          </cell>
          <cell r="Q377">
            <v>66404</v>
          </cell>
          <cell r="R377">
            <v>0</v>
          </cell>
          <cell r="S377">
            <v>0</v>
          </cell>
          <cell r="T377">
            <v>0</v>
          </cell>
        </row>
        <row r="378">
          <cell r="B378">
            <v>1120000</v>
          </cell>
          <cell r="C378" t="str">
            <v>Fertige Erz</v>
          </cell>
          <cell r="D378" t="str">
            <v>RHAX</v>
          </cell>
          <cell r="E378" t="str">
            <v>00451665</v>
          </cell>
          <cell r="G378" t="str">
            <v>Cyclohexylamin rein</v>
          </cell>
          <cell r="H378" t="str">
            <v>RB00000685</v>
          </cell>
          <cell r="I378" t="str">
            <v>2201</v>
          </cell>
          <cell r="J378">
            <v>389490</v>
          </cell>
          <cell r="K378" t="str">
            <v>KG</v>
          </cell>
          <cell r="L378">
            <v>479540.06</v>
          </cell>
          <cell r="M378" t="str">
            <v>EUR</v>
          </cell>
          <cell r="N378">
            <v>502675.79</v>
          </cell>
          <cell r="P378">
            <v>502675.79</v>
          </cell>
          <cell r="Q378">
            <v>502675.79</v>
          </cell>
          <cell r="R378">
            <v>-23135.73</v>
          </cell>
          <cell r="S378">
            <v>-23135.73</v>
          </cell>
          <cell r="T378">
            <v>0</v>
          </cell>
        </row>
        <row r="379">
          <cell r="B379">
            <v>1120000</v>
          </cell>
          <cell r="C379" t="str">
            <v>Fertige Erz</v>
          </cell>
          <cell r="D379" t="str">
            <v>RHJG</v>
          </cell>
          <cell r="E379" t="str">
            <v>00446718</v>
          </cell>
          <cell r="G379" t="str">
            <v>POLYAMIN B 20</v>
          </cell>
          <cell r="H379" t="str">
            <v>RB00000685</v>
          </cell>
          <cell r="I379" t="str">
            <v>2201</v>
          </cell>
          <cell r="J379">
            <v>23000</v>
          </cell>
          <cell r="K379" t="str">
            <v>KG</v>
          </cell>
          <cell r="L379">
            <v>43127.3</v>
          </cell>
          <cell r="M379" t="str">
            <v>EUR</v>
          </cell>
          <cell r="N379">
            <v>34858.800000000003</v>
          </cell>
          <cell r="P379">
            <v>43810.400000000001</v>
          </cell>
          <cell r="Q379">
            <v>34858.800000000003</v>
          </cell>
          <cell r="R379">
            <v>8268.5</v>
          </cell>
          <cell r="S379">
            <v>-683.1</v>
          </cell>
          <cell r="T379">
            <v>8951.6</v>
          </cell>
        </row>
        <row r="380">
          <cell r="B380">
            <v>1120000</v>
          </cell>
          <cell r="C380" t="str">
            <v>Fertige Erz</v>
          </cell>
          <cell r="D380" t="str">
            <v>RHJG</v>
          </cell>
          <cell r="E380" t="str">
            <v>00419311</v>
          </cell>
          <cell r="G380" t="str">
            <v>N,N-Dimethylbenzylam</v>
          </cell>
          <cell r="H380" t="str">
            <v>RB00000685</v>
          </cell>
          <cell r="I380" t="str">
            <v>2201</v>
          </cell>
          <cell r="J380">
            <v>138230.25</v>
          </cell>
          <cell r="K380" t="str">
            <v>KG</v>
          </cell>
          <cell r="L380">
            <v>306345.88</v>
          </cell>
          <cell r="M380" t="str">
            <v>EUR</v>
          </cell>
          <cell r="N380">
            <v>326969.83</v>
          </cell>
          <cell r="P380">
            <v>326969.83</v>
          </cell>
          <cell r="Q380">
            <v>326969.83</v>
          </cell>
          <cell r="R380">
            <v>-20623.95</v>
          </cell>
          <cell r="S380">
            <v>-20623.95</v>
          </cell>
          <cell r="T380">
            <v>0</v>
          </cell>
        </row>
        <row r="381">
          <cell r="B381">
            <v>1120000</v>
          </cell>
          <cell r="C381" t="str">
            <v>Fertige Erz</v>
          </cell>
          <cell r="D381" t="str">
            <v>RHD2</v>
          </cell>
          <cell r="E381" t="str">
            <v>00417912</v>
          </cell>
          <cell r="G381" t="str">
            <v>PHENYLISOCYANAT</v>
          </cell>
          <cell r="H381" t="str">
            <v>RB00000685</v>
          </cell>
          <cell r="I381" t="str">
            <v>2201</v>
          </cell>
          <cell r="J381">
            <v>81040</v>
          </cell>
          <cell r="K381" t="str">
            <v>KG</v>
          </cell>
          <cell r="L381">
            <v>129469.5</v>
          </cell>
          <cell r="M381" t="str">
            <v>EUR</v>
          </cell>
          <cell r="N381">
            <v>138464.94</v>
          </cell>
          <cell r="P381">
            <v>138464.94</v>
          </cell>
          <cell r="Q381">
            <v>138464.94</v>
          </cell>
          <cell r="R381">
            <v>-8995.44</v>
          </cell>
          <cell r="S381">
            <v>-8995.44</v>
          </cell>
          <cell r="T381">
            <v>0</v>
          </cell>
        </row>
        <row r="382">
          <cell r="B382">
            <v>1120000</v>
          </cell>
          <cell r="C382" t="str">
            <v>Fertige Erz</v>
          </cell>
          <cell r="D382" t="str">
            <v>RHD2</v>
          </cell>
          <cell r="E382" t="str">
            <v>00411000</v>
          </cell>
          <cell r="G382" t="str">
            <v>4-Isopropylphenyliso</v>
          </cell>
          <cell r="H382" t="str">
            <v>RB00000685</v>
          </cell>
          <cell r="I382" t="str">
            <v>2201</v>
          </cell>
          <cell r="J382">
            <v>1980</v>
          </cell>
          <cell r="K382" t="str">
            <v>KG</v>
          </cell>
          <cell r="L382">
            <v>5215.72</v>
          </cell>
          <cell r="M382" t="str">
            <v>EUR</v>
          </cell>
          <cell r="N382">
            <v>5719.43</v>
          </cell>
          <cell r="P382">
            <v>5719.43</v>
          </cell>
          <cell r="Q382">
            <v>5719.43</v>
          </cell>
          <cell r="R382">
            <v>-503.71</v>
          </cell>
          <cell r="S382">
            <v>-503.71</v>
          </cell>
          <cell r="T382">
            <v>0</v>
          </cell>
        </row>
        <row r="383">
          <cell r="B383">
            <v>1120000</v>
          </cell>
          <cell r="C383" t="str">
            <v>Fertige Erz</v>
          </cell>
          <cell r="D383" t="str">
            <v>RHE1</v>
          </cell>
          <cell r="E383" t="str">
            <v>00266640</v>
          </cell>
          <cell r="G383" t="str">
            <v>o-Toluylendiamin pas</v>
          </cell>
          <cell r="H383" t="str">
            <v>RB00000685</v>
          </cell>
          <cell r="I383" t="str">
            <v>2201</v>
          </cell>
          <cell r="J383">
            <v>2400</v>
          </cell>
          <cell r="K383" t="str">
            <v>KG</v>
          </cell>
          <cell r="L383">
            <v>21041.279999999999</v>
          </cell>
          <cell r="M383" t="str">
            <v>EUR</v>
          </cell>
          <cell r="N383">
            <v>0.48</v>
          </cell>
          <cell r="P383">
            <v>21041.279999999999</v>
          </cell>
          <cell r="Q383">
            <v>0.48</v>
          </cell>
          <cell r="R383">
            <v>21040.799999999999</v>
          </cell>
          <cell r="S383">
            <v>0</v>
          </cell>
          <cell r="T383">
            <v>21040.799999999999</v>
          </cell>
        </row>
        <row r="384">
          <cell r="B384">
            <v>1120000</v>
          </cell>
          <cell r="C384" t="str">
            <v>Fertige Erz</v>
          </cell>
          <cell r="D384" t="str">
            <v>RHJG</v>
          </cell>
          <cell r="E384" t="str">
            <v>00266497</v>
          </cell>
          <cell r="G384" t="str">
            <v>Dibenzylamin dest.Fa</v>
          </cell>
          <cell r="H384" t="str">
            <v>RB00000685</v>
          </cell>
          <cell r="I384" t="str">
            <v>2201</v>
          </cell>
          <cell r="J384">
            <v>59200</v>
          </cell>
          <cell r="K384" t="str">
            <v>KG</v>
          </cell>
          <cell r="L384">
            <v>109816</v>
          </cell>
          <cell r="M384" t="str">
            <v>EUR</v>
          </cell>
          <cell r="N384">
            <v>134324.79999999999</v>
          </cell>
          <cell r="P384">
            <v>119607.67999999999</v>
          </cell>
          <cell r="Q384">
            <v>119607.67999999999</v>
          </cell>
          <cell r="R384">
            <v>-9791.68</v>
          </cell>
          <cell r="S384">
            <v>-9791.68</v>
          </cell>
          <cell r="T384">
            <v>0</v>
          </cell>
        </row>
        <row r="385">
          <cell r="B385">
            <v>1120000</v>
          </cell>
          <cell r="C385" t="str">
            <v>Fertige Erz</v>
          </cell>
          <cell r="D385" t="str">
            <v>RHAC</v>
          </cell>
          <cell r="E385" t="str">
            <v>00264419</v>
          </cell>
          <cell r="G385" t="str">
            <v>Benzylchlorid rn.Cap</v>
          </cell>
          <cell r="H385" t="str">
            <v>RB00000685</v>
          </cell>
          <cell r="I385" t="str">
            <v>2201</v>
          </cell>
          <cell r="J385">
            <v>16800</v>
          </cell>
          <cell r="K385" t="str">
            <v>KG</v>
          </cell>
          <cell r="L385">
            <v>14802.48</v>
          </cell>
          <cell r="M385" t="str">
            <v>EUR</v>
          </cell>
          <cell r="N385">
            <v>17592.96</v>
          </cell>
          <cell r="P385">
            <v>16979.759999999998</v>
          </cell>
          <cell r="Q385">
            <v>16979.759999999998</v>
          </cell>
          <cell r="R385">
            <v>-2177.2800000000002</v>
          </cell>
          <cell r="S385">
            <v>-2177.2800000000002</v>
          </cell>
          <cell r="T385">
            <v>0</v>
          </cell>
        </row>
        <row r="386">
          <cell r="B386">
            <v>1120000</v>
          </cell>
          <cell r="C386" t="str">
            <v>Fertige Erz</v>
          </cell>
          <cell r="D386" t="str">
            <v>RHJG</v>
          </cell>
          <cell r="E386" t="str">
            <v>00264400</v>
          </cell>
          <cell r="G386" t="str">
            <v>Benzylchlorid rn.Cap</v>
          </cell>
          <cell r="H386" t="str">
            <v>RB00000685</v>
          </cell>
          <cell r="I386" t="str">
            <v>2201</v>
          </cell>
          <cell r="J386">
            <v>50620</v>
          </cell>
          <cell r="K386" t="str">
            <v>KG</v>
          </cell>
          <cell r="L386">
            <v>38167.480000000003</v>
          </cell>
          <cell r="M386" t="str">
            <v>EUR</v>
          </cell>
          <cell r="N386">
            <v>49308.94</v>
          </cell>
          <cell r="P386">
            <v>45021.43</v>
          </cell>
          <cell r="Q386">
            <v>45021.43</v>
          </cell>
          <cell r="R386">
            <v>-6853.95</v>
          </cell>
          <cell r="S386">
            <v>-6853.95</v>
          </cell>
          <cell r="T386">
            <v>0</v>
          </cell>
        </row>
        <row r="387">
          <cell r="B387">
            <v>1120000</v>
          </cell>
          <cell r="C387" t="str">
            <v>Fertige Erz</v>
          </cell>
          <cell r="D387" t="str">
            <v>RHAC</v>
          </cell>
          <cell r="E387" t="str">
            <v>00264389</v>
          </cell>
          <cell r="G387" t="str">
            <v>BENZOYLCHLORID RN.RS</v>
          </cell>
          <cell r="H387" t="str">
            <v>RB00000685</v>
          </cell>
          <cell r="I387" t="str">
            <v>2201</v>
          </cell>
          <cell r="J387">
            <v>49680</v>
          </cell>
          <cell r="K387" t="str">
            <v>KG</v>
          </cell>
          <cell r="L387">
            <v>49893.62</v>
          </cell>
          <cell r="M387" t="str">
            <v>EUR</v>
          </cell>
          <cell r="N387">
            <v>57961.66</v>
          </cell>
          <cell r="P387">
            <v>53848.15</v>
          </cell>
          <cell r="Q387">
            <v>53848.15</v>
          </cell>
          <cell r="R387">
            <v>-3954.53</v>
          </cell>
          <cell r="S387">
            <v>-3954.53</v>
          </cell>
          <cell r="T387">
            <v>0</v>
          </cell>
        </row>
        <row r="388">
          <cell r="B388">
            <v>1120000</v>
          </cell>
          <cell r="C388" t="str">
            <v>Fertige Erz</v>
          </cell>
          <cell r="D388" t="str">
            <v>RHUV</v>
          </cell>
          <cell r="E388" t="str">
            <v>00264265</v>
          </cell>
          <cell r="G388" t="str">
            <v>Trimethylolpropan rn</v>
          </cell>
          <cell r="H388" t="str">
            <v>RB00000685</v>
          </cell>
          <cell r="I388" t="str">
            <v>2201</v>
          </cell>
          <cell r="J388">
            <v>155000</v>
          </cell>
          <cell r="K388" t="str">
            <v>KG</v>
          </cell>
          <cell r="L388">
            <v>185628</v>
          </cell>
          <cell r="M388" t="str">
            <v>EUR</v>
          </cell>
          <cell r="N388">
            <v>204352</v>
          </cell>
          <cell r="P388">
            <v>212784</v>
          </cell>
          <cell r="Q388">
            <v>204352</v>
          </cell>
          <cell r="R388">
            <v>-18724</v>
          </cell>
          <cell r="S388">
            <v>-27156</v>
          </cell>
          <cell r="T388">
            <v>8432</v>
          </cell>
        </row>
        <row r="389">
          <cell r="B389">
            <v>1120000</v>
          </cell>
          <cell r="C389" t="str">
            <v>Fertige Erz</v>
          </cell>
          <cell r="D389" t="str">
            <v>RHNY</v>
          </cell>
          <cell r="E389" t="str">
            <v>00262955</v>
          </cell>
          <cell r="G389" t="str">
            <v>MEBONIT SPEZIAL_S...</v>
          </cell>
          <cell r="H389" t="str">
            <v>RB00000685</v>
          </cell>
          <cell r="I389" t="str">
            <v>2201</v>
          </cell>
          <cell r="J389">
            <v>5600</v>
          </cell>
          <cell r="K389" t="str">
            <v>KG</v>
          </cell>
          <cell r="L389">
            <v>2534.5700000000002</v>
          </cell>
          <cell r="M389" t="str">
            <v>EUR</v>
          </cell>
          <cell r="N389">
            <v>12798.8</v>
          </cell>
          <cell r="P389">
            <v>3101.28</v>
          </cell>
          <cell r="Q389">
            <v>3101.28</v>
          </cell>
          <cell r="R389">
            <v>-566.71</v>
          </cell>
          <cell r="S389">
            <v>-566.71</v>
          </cell>
          <cell r="T389">
            <v>0</v>
          </cell>
        </row>
        <row r="390">
          <cell r="B390">
            <v>1120000</v>
          </cell>
          <cell r="C390" t="str">
            <v>Fertige Erz</v>
          </cell>
          <cell r="D390" t="str">
            <v>RHNY</v>
          </cell>
          <cell r="E390" t="str">
            <v>00262874</v>
          </cell>
          <cell r="G390" t="str">
            <v>MEBONIT V...........</v>
          </cell>
          <cell r="H390" t="str">
            <v>RB00000685</v>
          </cell>
          <cell r="I390" t="str">
            <v>2201</v>
          </cell>
          <cell r="J390">
            <v>3880</v>
          </cell>
          <cell r="K390" t="str">
            <v>KG</v>
          </cell>
          <cell r="L390">
            <v>1569.46</v>
          </cell>
          <cell r="M390" t="str">
            <v>EUR</v>
          </cell>
          <cell r="N390">
            <v>5719.9</v>
          </cell>
          <cell r="P390">
            <v>1632.7</v>
          </cell>
          <cell r="Q390">
            <v>1632.7</v>
          </cell>
          <cell r="R390">
            <v>-63.24</v>
          </cell>
          <cell r="S390">
            <v>-63.24</v>
          </cell>
          <cell r="T390">
            <v>0</v>
          </cell>
        </row>
        <row r="391">
          <cell r="B391">
            <v>1120000</v>
          </cell>
          <cell r="C391" t="str">
            <v>Fertige Erz</v>
          </cell>
          <cell r="D391" t="str">
            <v>RHD2</v>
          </cell>
          <cell r="E391" t="str">
            <v>00255932</v>
          </cell>
          <cell r="G391" t="str">
            <v>m-Trifluormethylphen</v>
          </cell>
          <cell r="H391" t="str">
            <v>RB00000685</v>
          </cell>
          <cell r="I391" t="str">
            <v>2201</v>
          </cell>
          <cell r="J391">
            <v>7260</v>
          </cell>
          <cell r="K391" t="str">
            <v>KG</v>
          </cell>
          <cell r="L391">
            <v>38380.71</v>
          </cell>
          <cell r="M391" t="str">
            <v>EUR</v>
          </cell>
          <cell r="N391">
            <v>44588.74</v>
          </cell>
          <cell r="P391">
            <v>38509.94</v>
          </cell>
          <cell r="Q391">
            <v>38509.94</v>
          </cell>
          <cell r="R391">
            <v>-129.22999999999999</v>
          </cell>
          <cell r="S391">
            <v>-129.22999999999999</v>
          </cell>
          <cell r="T391">
            <v>0</v>
          </cell>
        </row>
        <row r="392">
          <cell r="B392">
            <v>1120000</v>
          </cell>
          <cell r="C392" t="str">
            <v>Fertige Erz</v>
          </cell>
          <cell r="D392" t="str">
            <v>RHD2</v>
          </cell>
          <cell r="E392" t="str">
            <v>00254081</v>
          </cell>
          <cell r="G392" t="str">
            <v>m-Trifluormethylphen</v>
          </cell>
          <cell r="H392" t="str">
            <v>RB00000685</v>
          </cell>
          <cell r="I392" t="str">
            <v>2201</v>
          </cell>
          <cell r="J392">
            <v>1000</v>
          </cell>
          <cell r="K392" t="str">
            <v>KG</v>
          </cell>
          <cell r="L392">
            <v>5460</v>
          </cell>
          <cell r="M392" t="str">
            <v>EUR</v>
          </cell>
          <cell r="N392">
            <v>9447</v>
          </cell>
          <cell r="P392">
            <v>5470.1</v>
          </cell>
          <cell r="Q392">
            <v>5470.1</v>
          </cell>
          <cell r="R392">
            <v>-10.1</v>
          </cell>
          <cell r="S392">
            <v>-10.1</v>
          </cell>
          <cell r="T392">
            <v>0</v>
          </cell>
        </row>
        <row r="393">
          <cell r="B393">
            <v>1120000</v>
          </cell>
          <cell r="C393" t="str">
            <v>Fertige Erz</v>
          </cell>
          <cell r="D393" t="str">
            <v>RHD2</v>
          </cell>
          <cell r="E393" t="str">
            <v>00254073</v>
          </cell>
          <cell r="G393" t="str">
            <v>3.5-DICHLORPHENYLISO</v>
          </cell>
          <cell r="H393" t="str">
            <v>RB00000685</v>
          </cell>
          <cell r="I393" t="str">
            <v>2201</v>
          </cell>
          <cell r="J393">
            <v>2500</v>
          </cell>
          <cell r="K393" t="str">
            <v>KG</v>
          </cell>
          <cell r="L393">
            <v>2801</v>
          </cell>
          <cell r="M393" t="str">
            <v>EUR</v>
          </cell>
          <cell r="N393">
            <v>6695.25</v>
          </cell>
          <cell r="P393">
            <v>2818.75</v>
          </cell>
          <cell r="Q393">
            <v>2818.75</v>
          </cell>
          <cell r="R393">
            <v>-17.75</v>
          </cell>
          <cell r="S393">
            <v>-17.75</v>
          </cell>
          <cell r="T393">
            <v>0</v>
          </cell>
        </row>
        <row r="394">
          <cell r="B394">
            <v>1120000</v>
          </cell>
          <cell r="C394" t="str">
            <v>Fertige Erz</v>
          </cell>
          <cell r="D394" t="str">
            <v>RHD2</v>
          </cell>
          <cell r="E394" t="str">
            <v>00253832</v>
          </cell>
          <cell r="G394" t="str">
            <v>PHENYLISOCYANAT FASS</v>
          </cell>
          <cell r="H394" t="str">
            <v>RB00000685</v>
          </cell>
          <cell r="I394" t="str">
            <v>2201</v>
          </cell>
          <cell r="J394">
            <v>93600</v>
          </cell>
          <cell r="K394" t="str">
            <v>KG</v>
          </cell>
          <cell r="L394">
            <v>174011.76</v>
          </cell>
          <cell r="M394" t="str">
            <v>EUR</v>
          </cell>
          <cell r="N394">
            <v>353068.56</v>
          </cell>
          <cell r="P394">
            <v>185253.12</v>
          </cell>
          <cell r="Q394">
            <v>185253.12</v>
          </cell>
          <cell r="R394">
            <v>-11241.36</v>
          </cell>
          <cell r="S394">
            <v>-11241.36</v>
          </cell>
          <cell r="T394">
            <v>0</v>
          </cell>
        </row>
        <row r="395">
          <cell r="B395">
            <v>1120000</v>
          </cell>
          <cell r="C395" t="str">
            <v>Fertige Erz</v>
          </cell>
          <cell r="D395" t="str">
            <v>RHD2</v>
          </cell>
          <cell r="E395" t="str">
            <v>00253638</v>
          </cell>
          <cell r="G395" t="str">
            <v>3-Chlor-4-methylphen</v>
          </cell>
          <cell r="H395" t="str">
            <v>RB00000685</v>
          </cell>
          <cell r="I395" t="str">
            <v>2201</v>
          </cell>
          <cell r="J395">
            <v>2250</v>
          </cell>
          <cell r="K395" t="str">
            <v>KG</v>
          </cell>
          <cell r="L395">
            <v>6156.9</v>
          </cell>
          <cell r="M395" t="str">
            <v>EUR</v>
          </cell>
          <cell r="N395">
            <v>10083.83</v>
          </cell>
          <cell r="P395">
            <v>9513.23</v>
          </cell>
          <cell r="Q395">
            <v>9513.23</v>
          </cell>
          <cell r="R395">
            <v>-3356.33</v>
          </cell>
          <cell r="S395">
            <v>-3356.33</v>
          </cell>
          <cell r="T395">
            <v>0</v>
          </cell>
        </row>
        <row r="396">
          <cell r="B396">
            <v>1120000</v>
          </cell>
          <cell r="C396" t="str">
            <v>Fertige Erz</v>
          </cell>
          <cell r="D396" t="str">
            <v>RHD2</v>
          </cell>
          <cell r="E396" t="str">
            <v>00253484</v>
          </cell>
          <cell r="G396" t="str">
            <v>M-CHLORPHENYLISOCYAN</v>
          </cell>
          <cell r="H396" t="str">
            <v>RB00000685</v>
          </cell>
          <cell r="I396" t="str">
            <v>2201</v>
          </cell>
          <cell r="J396">
            <v>19500</v>
          </cell>
          <cell r="K396" t="str">
            <v>KG</v>
          </cell>
          <cell r="L396">
            <v>84663.15</v>
          </cell>
          <cell r="M396" t="str">
            <v>EUR</v>
          </cell>
          <cell r="N396">
            <v>174528.9</v>
          </cell>
          <cell r="P396">
            <v>86039.85</v>
          </cell>
          <cell r="Q396">
            <v>86039.85</v>
          </cell>
          <cell r="R396">
            <v>-1376.7</v>
          </cell>
          <cell r="S396">
            <v>-1376.7</v>
          </cell>
          <cell r="T396">
            <v>0</v>
          </cell>
        </row>
        <row r="397">
          <cell r="B397">
            <v>1120000</v>
          </cell>
          <cell r="C397" t="str">
            <v>Fertige Erz</v>
          </cell>
          <cell r="D397" t="str">
            <v>RHD2</v>
          </cell>
          <cell r="E397" t="str">
            <v>00253476</v>
          </cell>
          <cell r="G397" t="str">
            <v>P-CHLORPHENYLISOCYAN</v>
          </cell>
          <cell r="H397" t="str">
            <v>RB00000685</v>
          </cell>
          <cell r="I397" t="str">
            <v>2201</v>
          </cell>
          <cell r="J397">
            <v>60250</v>
          </cell>
          <cell r="K397" t="str">
            <v>KG</v>
          </cell>
          <cell r="L397">
            <v>178954.55</v>
          </cell>
          <cell r="M397" t="str">
            <v>EUR</v>
          </cell>
          <cell r="N397">
            <v>205789.9</v>
          </cell>
          <cell r="P397">
            <v>182906.95</v>
          </cell>
          <cell r="Q397">
            <v>182906.95</v>
          </cell>
          <cell r="R397">
            <v>-3952.4</v>
          </cell>
          <cell r="S397">
            <v>-3952.4</v>
          </cell>
          <cell r="T397">
            <v>0</v>
          </cell>
        </row>
        <row r="398">
          <cell r="B398">
            <v>1120000</v>
          </cell>
          <cell r="C398" t="str">
            <v>Fertige Erz</v>
          </cell>
          <cell r="D398" t="str">
            <v>RHD2</v>
          </cell>
          <cell r="E398" t="str">
            <v>00253441</v>
          </cell>
          <cell r="G398" t="str">
            <v>Cyclohexylisocyanat</v>
          </cell>
          <cell r="H398" t="str">
            <v>RB00000685</v>
          </cell>
          <cell r="I398" t="str">
            <v>2201</v>
          </cell>
          <cell r="J398">
            <v>2999</v>
          </cell>
          <cell r="K398" t="str">
            <v>KG</v>
          </cell>
          <cell r="L398">
            <v>6079.87</v>
          </cell>
          <cell r="M398" t="str">
            <v>EUR</v>
          </cell>
          <cell r="N398">
            <v>21578.400000000001</v>
          </cell>
          <cell r="P398">
            <v>6351.28</v>
          </cell>
          <cell r="Q398">
            <v>6351.28</v>
          </cell>
          <cell r="R398">
            <v>-271.41000000000003</v>
          </cell>
          <cell r="S398">
            <v>-271.41000000000003</v>
          </cell>
          <cell r="T398">
            <v>0</v>
          </cell>
        </row>
        <row r="399">
          <cell r="B399">
            <v>1120000</v>
          </cell>
          <cell r="C399" t="str">
            <v>Fertige Erz</v>
          </cell>
          <cell r="D399" t="str">
            <v>RHD2</v>
          </cell>
          <cell r="E399" t="str">
            <v>00253425</v>
          </cell>
          <cell r="G399" t="str">
            <v>Isopropylioscyanat F</v>
          </cell>
          <cell r="H399" t="str">
            <v>RB00000685</v>
          </cell>
          <cell r="I399" t="str">
            <v>2201</v>
          </cell>
          <cell r="J399">
            <v>82520</v>
          </cell>
          <cell r="K399" t="str">
            <v>KG</v>
          </cell>
          <cell r="L399">
            <v>243087.4</v>
          </cell>
          <cell r="M399" t="str">
            <v>EUR</v>
          </cell>
          <cell r="N399">
            <v>13092383.890000001</v>
          </cell>
          <cell r="P399">
            <v>266440.58</v>
          </cell>
          <cell r="Q399">
            <v>266440.58</v>
          </cell>
          <cell r="R399">
            <v>-23353.18</v>
          </cell>
          <cell r="S399">
            <v>-23353.18</v>
          </cell>
          <cell r="T399">
            <v>0</v>
          </cell>
        </row>
        <row r="400">
          <cell r="B400">
            <v>1120000</v>
          </cell>
          <cell r="C400" t="str">
            <v>Fertige Erz</v>
          </cell>
          <cell r="D400" t="str">
            <v>RHD2</v>
          </cell>
          <cell r="E400" t="str">
            <v>00253395</v>
          </cell>
          <cell r="G400" t="str">
            <v>N-BUTYLISOCYANAT FAS</v>
          </cell>
          <cell r="H400" t="str">
            <v>RB00000685</v>
          </cell>
          <cell r="I400" t="str">
            <v>2201</v>
          </cell>
          <cell r="J400">
            <v>136980</v>
          </cell>
          <cell r="K400" t="str">
            <v>KG</v>
          </cell>
          <cell r="L400">
            <v>317273.09999999998</v>
          </cell>
          <cell r="M400" t="str">
            <v>EUR</v>
          </cell>
          <cell r="N400">
            <v>550097.98</v>
          </cell>
          <cell r="P400">
            <v>331053.26</v>
          </cell>
          <cell r="Q400">
            <v>331053.26</v>
          </cell>
          <cell r="R400">
            <v>-13780.16</v>
          </cell>
          <cell r="S400">
            <v>-13780.16</v>
          </cell>
          <cell r="T400">
            <v>0</v>
          </cell>
        </row>
        <row r="401">
          <cell r="B401">
            <v>1120000</v>
          </cell>
          <cell r="C401" t="str">
            <v>Fertige Erz</v>
          </cell>
          <cell r="D401" t="str">
            <v>RHD2</v>
          </cell>
          <cell r="E401" t="str">
            <v>00253352</v>
          </cell>
          <cell r="G401" t="str">
            <v>3.4-Dichlorphenyliso</v>
          </cell>
          <cell r="H401" t="str">
            <v>RB00000685</v>
          </cell>
          <cell r="I401" t="str">
            <v>2201</v>
          </cell>
          <cell r="J401">
            <v>109000</v>
          </cell>
          <cell r="K401" t="str">
            <v>KG</v>
          </cell>
          <cell r="L401">
            <v>227929.91</v>
          </cell>
          <cell r="M401" t="str">
            <v>EUR</v>
          </cell>
          <cell r="N401">
            <v>324721.90000000002</v>
          </cell>
          <cell r="P401">
            <v>222905</v>
          </cell>
          <cell r="Q401">
            <v>222905</v>
          </cell>
          <cell r="R401">
            <v>5024.91</v>
          </cell>
          <cell r="S401">
            <v>5024.91</v>
          </cell>
          <cell r="T401">
            <v>0</v>
          </cell>
        </row>
        <row r="402">
          <cell r="B402">
            <v>1120000</v>
          </cell>
          <cell r="C402" t="str">
            <v>Fertige Erz</v>
          </cell>
          <cell r="D402" t="str">
            <v>RHA2</v>
          </cell>
          <cell r="E402" t="str">
            <v>00248642</v>
          </cell>
          <cell r="G402" t="str">
            <v>o-Toluidin rn. Schif</v>
          </cell>
          <cell r="H402" t="str">
            <v>RB00000685</v>
          </cell>
          <cell r="I402" t="str">
            <v>2201</v>
          </cell>
          <cell r="J402">
            <v>435116.88799999998</v>
          </cell>
          <cell r="K402" t="str">
            <v>KG</v>
          </cell>
          <cell r="L402">
            <v>443906.25</v>
          </cell>
          <cell r="M402" t="str">
            <v>EUR</v>
          </cell>
          <cell r="N402">
            <v>398131.95</v>
          </cell>
          <cell r="P402">
            <v>501515.73</v>
          </cell>
          <cell r="Q402">
            <v>398131.95</v>
          </cell>
          <cell r="R402">
            <v>45774.3</v>
          </cell>
          <cell r="S402">
            <v>-57609.48</v>
          </cell>
          <cell r="T402">
            <v>103383.78</v>
          </cell>
        </row>
        <row r="403">
          <cell r="B403">
            <v>1120000</v>
          </cell>
          <cell r="C403" t="str">
            <v>Fertige Erz</v>
          </cell>
          <cell r="D403" t="str">
            <v>RHE1</v>
          </cell>
          <cell r="E403" t="str">
            <v>00246704</v>
          </cell>
          <cell r="G403" t="str">
            <v>OLEUM 100  %........</v>
          </cell>
          <cell r="H403" t="str">
            <v>RB00000685</v>
          </cell>
          <cell r="I403" t="str">
            <v>2201</v>
          </cell>
          <cell r="J403">
            <v>180</v>
          </cell>
          <cell r="K403" t="str">
            <v>KG</v>
          </cell>
          <cell r="L403">
            <v>18.579999999999998</v>
          </cell>
          <cell r="M403" t="str">
            <v>EUR</v>
          </cell>
          <cell r="N403">
            <v>32.67</v>
          </cell>
          <cell r="P403">
            <v>32.67</v>
          </cell>
          <cell r="Q403">
            <v>32.67</v>
          </cell>
          <cell r="R403">
            <v>-14.09</v>
          </cell>
          <cell r="S403">
            <v>-14.09</v>
          </cell>
          <cell r="T403">
            <v>0</v>
          </cell>
        </row>
        <row r="404">
          <cell r="B404">
            <v>1120000</v>
          </cell>
          <cell r="C404" t="str">
            <v>Fertige Erz</v>
          </cell>
          <cell r="D404" t="str">
            <v>RHE1</v>
          </cell>
          <cell r="E404" t="str">
            <v>00245902</v>
          </cell>
          <cell r="G404" t="str">
            <v>Diphyl Fass</v>
          </cell>
          <cell r="H404" t="str">
            <v>RB00000685</v>
          </cell>
          <cell r="I404" t="str">
            <v>2201</v>
          </cell>
          <cell r="J404">
            <v>24080</v>
          </cell>
          <cell r="K404" t="str">
            <v>KG</v>
          </cell>
          <cell r="L404">
            <v>46577.94</v>
          </cell>
          <cell r="M404" t="str">
            <v>EUR</v>
          </cell>
          <cell r="N404">
            <v>64539.22</v>
          </cell>
          <cell r="P404">
            <v>45619.56</v>
          </cell>
          <cell r="Q404">
            <v>45619.56</v>
          </cell>
          <cell r="R404">
            <v>958.38</v>
          </cell>
          <cell r="S404">
            <v>958.38</v>
          </cell>
          <cell r="T404">
            <v>0</v>
          </cell>
        </row>
        <row r="405">
          <cell r="B405">
            <v>1120000</v>
          </cell>
          <cell r="C405" t="str">
            <v>Fertige Erz</v>
          </cell>
          <cell r="D405" t="str">
            <v>RHUV</v>
          </cell>
          <cell r="E405" t="str">
            <v>00241881</v>
          </cell>
          <cell r="G405" t="str">
            <v>CALCIUMFORMIAT TCH.</v>
          </cell>
          <cell r="H405" t="str">
            <v>RB00000685</v>
          </cell>
          <cell r="I405" t="str">
            <v>2201</v>
          </cell>
          <cell r="J405">
            <v>36200</v>
          </cell>
          <cell r="K405" t="str">
            <v>KG</v>
          </cell>
          <cell r="L405">
            <v>13213</v>
          </cell>
          <cell r="M405" t="str">
            <v>EUR</v>
          </cell>
          <cell r="N405">
            <v>13213</v>
          </cell>
          <cell r="P405">
            <v>13213</v>
          </cell>
          <cell r="Q405">
            <v>13213</v>
          </cell>
          <cell r="R405">
            <v>0</v>
          </cell>
          <cell r="S405">
            <v>0</v>
          </cell>
          <cell r="T405">
            <v>0</v>
          </cell>
        </row>
        <row r="406">
          <cell r="B406">
            <v>1120000</v>
          </cell>
          <cell r="C406" t="str">
            <v>Fertige Erz</v>
          </cell>
          <cell r="D406" t="str">
            <v>RHHD</v>
          </cell>
          <cell r="E406" t="str">
            <v>00077852</v>
          </cell>
          <cell r="G406" t="str">
            <v>FLUORSULFONSAEURE</v>
          </cell>
          <cell r="H406" t="str">
            <v>RB00000685</v>
          </cell>
          <cell r="I406" t="str">
            <v>2201</v>
          </cell>
          <cell r="J406">
            <v>81100</v>
          </cell>
          <cell r="K406" t="str">
            <v>KG</v>
          </cell>
          <cell r="L406">
            <v>28855.38</v>
          </cell>
          <cell r="M406" t="str">
            <v>EUR</v>
          </cell>
          <cell r="N406">
            <v>34913.550000000003</v>
          </cell>
          <cell r="P406">
            <v>34913.550000000003</v>
          </cell>
          <cell r="Q406">
            <v>34913.550000000003</v>
          </cell>
          <cell r="R406">
            <v>-6058.17</v>
          </cell>
          <cell r="S406">
            <v>-6058.17</v>
          </cell>
          <cell r="T406">
            <v>0</v>
          </cell>
        </row>
        <row r="407">
          <cell r="B407">
            <v>1120000</v>
          </cell>
          <cell r="C407" t="str">
            <v>Fertige Erz</v>
          </cell>
          <cell r="D407" t="str">
            <v>RHE1</v>
          </cell>
          <cell r="E407" t="str">
            <v>00074772</v>
          </cell>
          <cell r="G407" t="str">
            <v>VULKANOX BKF</v>
          </cell>
          <cell r="H407" t="str">
            <v>RB00000685</v>
          </cell>
          <cell r="I407" t="str">
            <v>2201</v>
          </cell>
          <cell r="J407">
            <v>6090</v>
          </cell>
          <cell r="K407" t="str">
            <v>KG</v>
          </cell>
          <cell r="L407">
            <v>16670.77</v>
          </cell>
          <cell r="M407" t="str">
            <v>EUR</v>
          </cell>
          <cell r="N407">
            <v>17609.23</v>
          </cell>
          <cell r="P407">
            <v>17609.23</v>
          </cell>
          <cell r="Q407">
            <v>17609.23</v>
          </cell>
          <cell r="R407">
            <v>-938.46</v>
          </cell>
          <cell r="S407">
            <v>-938.46</v>
          </cell>
          <cell r="T407">
            <v>0</v>
          </cell>
        </row>
        <row r="408">
          <cell r="B408">
            <v>1120000</v>
          </cell>
          <cell r="C408" t="str">
            <v>Fertige Erz</v>
          </cell>
          <cell r="D408" t="str">
            <v>RHE1</v>
          </cell>
          <cell r="E408" t="str">
            <v>00074756</v>
          </cell>
          <cell r="G408" t="str">
            <v>VULKANOX ZKF</v>
          </cell>
          <cell r="H408" t="str">
            <v>RB00000685</v>
          </cell>
          <cell r="I408" t="str">
            <v>2201</v>
          </cell>
          <cell r="J408">
            <v>225</v>
          </cell>
          <cell r="K408" t="str">
            <v>KG</v>
          </cell>
          <cell r="L408">
            <v>1290.58</v>
          </cell>
          <cell r="M408" t="str">
            <v>EUR</v>
          </cell>
          <cell r="N408">
            <v>1355.51</v>
          </cell>
          <cell r="P408">
            <v>1355.51</v>
          </cell>
          <cell r="Q408">
            <v>1355.51</v>
          </cell>
          <cell r="R408">
            <v>-64.930000000000007</v>
          </cell>
          <cell r="S408">
            <v>-64.930000000000007</v>
          </cell>
          <cell r="T408">
            <v>0</v>
          </cell>
        </row>
        <row r="409">
          <cell r="B409">
            <v>1120000</v>
          </cell>
          <cell r="C409" t="str">
            <v>Fertige Erz</v>
          </cell>
          <cell r="D409" t="str">
            <v>RHE1</v>
          </cell>
          <cell r="E409" t="str">
            <v>00067687</v>
          </cell>
          <cell r="G409" t="str">
            <v>O-CHLORTOLUOL TECHN.</v>
          </cell>
          <cell r="H409" t="str">
            <v>RB00000685</v>
          </cell>
          <cell r="I409" t="str">
            <v>2201</v>
          </cell>
          <cell r="J409">
            <v>331790</v>
          </cell>
          <cell r="K409" t="str">
            <v>KG</v>
          </cell>
          <cell r="L409">
            <v>205709.8</v>
          </cell>
          <cell r="M409" t="str">
            <v>EUR</v>
          </cell>
          <cell r="N409">
            <v>244462.87</v>
          </cell>
          <cell r="P409">
            <v>244462.87</v>
          </cell>
          <cell r="Q409">
            <v>244462.87</v>
          </cell>
          <cell r="R409">
            <v>-38753.07</v>
          </cell>
          <cell r="S409">
            <v>-38753.07</v>
          </cell>
          <cell r="T409">
            <v>0</v>
          </cell>
        </row>
        <row r="410">
          <cell r="B410">
            <v>1120000</v>
          </cell>
          <cell r="C410" t="str">
            <v>Fertige Erz</v>
          </cell>
          <cell r="D410" t="str">
            <v>RHE1</v>
          </cell>
          <cell r="E410" t="str">
            <v>00067679</v>
          </cell>
          <cell r="G410" t="str">
            <v>Chlortoluol abgemisc</v>
          </cell>
          <cell r="H410" t="str">
            <v>RB00000685</v>
          </cell>
          <cell r="I410" t="str">
            <v>2201</v>
          </cell>
          <cell r="J410">
            <v>530797.93000000005</v>
          </cell>
          <cell r="K410" t="str">
            <v>KG</v>
          </cell>
          <cell r="L410">
            <v>330103.23</v>
          </cell>
          <cell r="M410" t="str">
            <v>EUR</v>
          </cell>
          <cell r="N410">
            <v>392100.43</v>
          </cell>
          <cell r="P410">
            <v>392100.43</v>
          </cell>
          <cell r="Q410">
            <v>392100.43</v>
          </cell>
          <cell r="R410">
            <v>-61997.2</v>
          </cell>
          <cell r="S410">
            <v>-61997.2</v>
          </cell>
          <cell r="T410">
            <v>0</v>
          </cell>
        </row>
        <row r="411">
          <cell r="B411">
            <v>1120000</v>
          </cell>
          <cell r="C411" t="str">
            <v>Fertige Erz</v>
          </cell>
          <cell r="D411" t="str">
            <v>RHJG</v>
          </cell>
          <cell r="E411" t="str">
            <v>00062073</v>
          </cell>
          <cell r="G411" t="str">
            <v>N-(2-Aminoethyl)-pip</v>
          </cell>
          <cell r="H411" t="str">
            <v>RB00000685</v>
          </cell>
          <cell r="I411" t="str">
            <v>2201</v>
          </cell>
          <cell r="J411">
            <v>19000</v>
          </cell>
          <cell r="K411" t="str">
            <v>KG</v>
          </cell>
          <cell r="L411">
            <v>35626.9</v>
          </cell>
          <cell r="M411" t="str">
            <v>EUR</v>
          </cell>
          <cell r="N411">
            <v>28560.799999999999</v>
          </cell>
          <cell r="P411">
            <v>36191.199999999997</v>
          </cell>
          <cell r="Q411">
            <v>28560.799999999999</v>
          </cell>
          <cell r="R411">
            <v>7066.1</v>
          </cell>
          <cell r="S411">
            <v>-564.29999999999995</v>
          </cell>
          <cell r="T411">
            <v>7630.4</v>
          </cell>
        </row>
        <row r="412">
          <cell r="B412">
            <v>1120000</v>
          </cell>
          <cell r="C412" t="str">
            <v>Fertige Erz</v>
          </cell>
          <cell r="D412" t="str">
            <v>RHE1</v>
          </cell>
          <cell r="E412" t="str">
            <v>00052809</v>
          </cell>
          <cell r="G412" t="str">
            <v>1.2.3-TRICHLORBENZOL</v>
          </cell>
          <cell r="H412" t="str">
            <v>RB00000685</v>
          </cell>
          <cell r="I412" t="str">
            <v>2201</v>
          </cell>
          <cell r="J412">
            <v>12553</v>
          </cell>
          <cell r="K412" t="str">
            <v>KG</v>
          </cell>
          <cell r="L412">
            <v>11718.23</v>
          </cell>
          <cell r="M412" t="str">
            <v>EUR</v>
          </cell>
          <cell r="N412">
            <v>12756.36</v>
          </cell>
          <cell r="P412">
            <v>12756.36</v>
          </cell>
          <cell r="Q412">
            <v>12756.36</v>
          </cell>
          <cell r="R412">
            <v>-1038.1300000000001</v>
          </cell>
          <cell r="S412">
            <v>-1038.1300000000001</v>
          </cell>
          <cell r="T412">
            <v>0</v>
          </cell>
        </row>
        <row r="413">
          <cell r="B413">
            <v>1120000</v>
          </cell>
          <cell r="C413" t="str">
            <v>Fertige Erz</v>
          </cell>
          <cell r="D413" t="str">
            <v>RHJG</v>
          </cell>
          <cell r="E413" t="str">
            <v>00048836</v>
          </cell>
          <cell r="G413" t="str">
            <v>3.5-Xylidin rn.</v>
          </cell>
          <cell r="H413" t="str">
            <v>RB00000685</v>
          </cell>
          <cell r="I413" t="str">
            <v>2201</v>
          </cell>
          <cell r="J413">
            <v>2300</v>
          </cell>
          <cell r="K413" t="str">
            <v>KG</v>
          </cell>
          <cell r="L413">
            <v>21957.64</v>
          </cell>
          <cell r="M413" t="str">
            <v>EUR</v>
          </cell>
          <cell r="N413">
            <v>21134.240000000002</v>
          </cell>
          <cell r="P413">
            <v>21134.240000000002</v>
          </cell>
          <cell r="Q413">
            <v>21134.240000000002</v>
          </cell>
          <cell r="R413">
            <v>823.4</v>
          </cell>
          <cell r="S413">
            <v>823.4</v>
          </cell>
          <cell r="T413">
            <v>0</v>
          </cell>
        </row>
        <row r="414">
          <cell r="B414">
            <v>1120000</v>
          </cell>
          <cell r="C414" t="str">
            <v>Fertige Erz</v>
          </cell>
          <cell r="D414" t="str">
            <v>RHD2</v>
          </cell>
          <cell r="E414" t="str">
            <v>00048070</v>
          </cell>
          <cell r="G414" t="str">
            <v>M-TOLYLISOCYANAT</v>
          </cell>
          <cell r="H414" t="str">
            <v>RB00000685</v>
          </cell>
          <cell r="I414" t="str">
            <v>2201</v>
          </cell>
          <cell r="J414">
            <v>10000</v>
          </cell>
          <cell r="K414" t="str">
            <v>KG</v>
          </cell>
          <cell r="L414">
            <v>20293</v>
          </cell>
          <cell r="M414" t="str">
            <v>EUR</v>
          </cell>
          <cell r="N414">
            <v>19661</v>
          </cell>
          <cell r="P414">
            <v>19661</v>
          </cell>
          <cell r="Q414">
            <v>19661</v>
          </cell>
          <cell r="R414">
            <v>632</v>
          </cell>
          <cell r="S414">
            <v>632</v>
          </cell>
          <cell r="T414">
            <v>0</v>
          </cell>
        </row>
        <row r="415">
          <cell r="B415">
            <v>1120000</v>
          </cell>
          <cell r="C415" t="str">
            <v>Fertige Erz</v>
          </cell>
          <cell r="D415" t="str">
            <v>RHAX</v>
          </cell>
          <cell r="E415" t="str">
            <v>00047937</v>
          </cell>
          <cell r="G415" t="str">
            <v>THYMOL RN.</v>
          </cell>
          <cell r="H415" t="str">
            <v>RB00000685</v>
          </cell>
          <cell r="I415" t="str">
            <v>2201</v>
          </cell>
          <cell r="J415">
            <v>141641</v>
          </cell>
          <cell r="K415" t="str">
            <v>KG</v>
          </cell>
          <cell r="L415">
            <v>382388.23</v>
          </cell>
          <cell r="M415" t="str">
            <v>EUR</v>
          </cell>
          <cell r="N415">
            <v>399625.92</v>
          </cell>
          <cell r="P415">
            <v>399625.92</v>
          </cell>
          <cell r="Q415">
            <v>399625.92</v>
          </cell>
          <cell r="R415">
            <v>-17237.689999999999</v>
          </cell>
          <cell r="S415">
            <v>-17237.689999999999</v>
          </cell>
          <cell r="T415">
            <v>0</v>
          </cell>
        </row>
        <row r="416">
          <cell r="B416">
            <v>1120000</v>
          </cell>
          <cell r="C416" t="str">
            <v>Fertige Erz</v>
          </cell>
          <cell r="D416" t="str">
            <v>RHE1</v>
          </cell>
          <cell r="E416" t="str">
            <v>00046949</v>
          </cell>
          <cell r="G416" t="str">
            <v>o-Toluidin rn.</v>
          </cell>
          <cell r="H416" t="str">
            <v>RB00000685</v>
          </cell>
          <cell r="I416" t="str">
            <v>2201</v>
          </cell>
          <cell r="J416">
            <v>39300</v>
          </cell>
          <cell r="K416" t="str">
            <v>KG</v>
          </cell>
          <cell r="L416">
            <v>39429.69</v>
          </cell>
          <cell r="M416" t="str">
            <v>EUR</v>
          </cell>
          <cell r="N416">
            <v>27702.57</v>
          </cell>
          <cell r="P416">
            <v>44546.55</v>
          </cell>
          <cell r="Q416">
            <v>27702.57</v>
          </cell>
          <cell r="R416">
            <v>11727.12</v>
          </cell>
          <cell r="S416">
            <v>-5116.8599999999997</v>
          </cell>
          <cell r="T416">
            <v>16843.98</v>
          </cell>
        </row>
        <row r="417">
          <cell r="B417">
            <v>1120000</v>
          </cell>
          <cell r="C417" t="str">
            <v>Fertige Erz</v>
          </cell>
          <cell r="D417" t="str">
            <v>RHE1</v>
          </cell>
          <cell r="E417" t="str">
            <v>00041181</v>
          </cell>
          <cell r="G417" t="str">
            <v>M-NITROTOLUOL RN.(NA</v>
          </cell>
          <cell r="H417" t="str">
            <v>RB00000685</v>
          </cell>
          <cell r="I417" t="str">
            <v>2201</v>
          </cell>
          <cell r="J417">
            <v>270000</v>
          </cell>
          <cell r="K417" t="str">
            <v>KG</v>
          </cell>
          <cell r="L417">
            <v>177012</v>
          </cell>
          <cell r="M417" t="str">
            <v>EUR</v>
          </cell>
          <cell r="N417">
            <v>203418</v>
          </cell>
          <cell r="P417">
            <v>203418</v>
          </cell>
          <cell r="Q417">
            <v>203418</v>
          </cell>
          <cell r="R417">
            <v>-26406</v>
          </cell>
          <cell r="S417">
            <v>-26406</v>
          </cell>
          <cell r="T417">
            <v>0</v>
          </cell>
        </row>
        <row r="418">
          <cell r="B418">
            <v>1120000</v>
          </cell>
          <cell r="C418" t="str">
            <v>Fertige Erz</v>
          </cell>
          <cell r="D418" t="str">
            <v>RHE1</v>
          </cell>
          <cell r="E418" t="str">
            <v>00039772</v>
          </cell>
          <cell r="G418" t="str">
            <v>P-NITROCHLORBENZOL R</v>
          </cell>
          <cell r="H418" t="str">
            <v>RB00000685</v>
          </cell>
          <cell r="I418" t="str">
            <v>2201</v>
          </cell>
          <cell r="J418">
            <v>39900</v>
          </cell>
          <cell r="K418" t="str">
            <v>KG</v>
          </cell>
          <cell r="L418">
            <v>39425.19</v>
          </cell>
          <cell r="M418" t="str">
            <v>EUR</v>
          </cell>
          <cell r="N418">
            <v>30335.97</v>
          </cell>
          <cell r="P418">
            <v>39736.410000000003</v>
          </cell>
          <cell r="Q418">
            <v>30335.97</v>
          </cell>
          <cell r="R418">
            <v>9089.2199999999993</v>
          </cell>
          <cell r="S418">
            <v>-311.22000000000003</v>
          </cell>
          <cell r="T418">
            <v>9400.44</v>
          </cell>
        </row>
        <row r="419">
          <cell r="B419">
            <v>1120000</v>
          </cell>
          <cell r="C419" t="str">
            <v>Fertige Erz</v>
          </cell>
          <cell r="D419" t="str">
            <v>RHE1</v>
          </cell>
          <cell r="E419" t="str">
            <v>00039675</v>
          </cell>
          <cell r="G419" t="str">
            <v>O-NITROCHLORBENZOL R</v>
          </cell>
          <cell r="H419" t="str">
            <v>RB00000685</v>
          </cell>
          <cell r="I419" t="str">
            <v>2201</v>
          </cell>
          <cell r="J419">
            <v>15000</v>
          </cell>
          <cell r="K419" t="str">
            <v>KG</v>
          </cell>
          <cell r="L419">
            <v>12145.5</v>
          </cell>
          <cell r="M419" t="str">
            <v>EUR</v>
          </cell>
          <cell r="N419">
            <v>13086</v>
          </cell>
          <cell r="P419">
            <v>13086</v>
          </cell>
          <cell r="Q419">
            <v>13086</v>
          </cell>
          <cell r="R419">
            <v>-940.5</v>
          </cell>
          <cell r="S419">
            <v>-940.5</v>
          </cell>
          <cell r="T419">
            <v>0</v>
          </cell>
        </row>
        <row r="420">
          <cell r="B420">
            <v>1120000</v>
          </cell>
          <cell r="C420" t="str">
            <v>Fertige Erz</v>
          </cell>
          <cell r="D420" t="str">
            <v>RHRP</v>
          </cell>
          <cell r="E420" t="str">
            <v>00038024</v>
          </cell>
          <cell r="G420" t="str">
            <v>2-Methyl-6-ethylanil</v>
          </cell>
          <cell r="H420" t="str">
            <v>RB00000685</v>
          </cell>
          <cell r="I420" t="str">
            <v>2201</v>
          </cell>
          <cell r="J420">
            <v>722798</v>
          </cell>
          <cell r="K420" t="str">
            <v>KG</v>
          </cell>
          <cell r="L420">
            <v>1044659.95</v>
          </cell>
          <cell r="M420" t="str">
            <v>EUR</v>
          </cell>
          <cell r="N420">
            <v>915423.67</v>
          </cell>
          <cell r="P420">
            <v>1110723.69</v>
          </cell>
          <cell r="Q420">
            <v>915423.67</v>
          </cell>
          <cell r="R420">
            <v>129236.28</v>
          </cell>
          <cell r="S420">
            <v>-66063.740000000005</v>
          </cell>
          <cell r="T420">
            <v>195300.02</v>
          </cell>
        </row>
        <row r="421">
          <cell r="B421">
            <v>1120000</v>
          </cell>
          <cell r="C421" t="str">
            <v>Fertige Erz</v>
          </cell>
          <cell r="D421" t="str">
            <v>RHE1</v>
          </cell>
          <cell r="E421" t="str">
            <v>00036943</v>
          </cell>
          <cell r="G421" t="str">
            <v>M-KRESOL 70</v>
          </cell>
          <cell r="H421" t="str">
            <v>RB00000685</v>
          </cell>
          <cell r="I421" t="str">
            <v>2201</v>
          </cell>
          <cell r="J421">
            <v>33965</v>
          </cell>
          <cell r="K421" t="str">
            <v>KG</v>
          </cell>
          <cell r="L421">
            <v>54510.43</v>
          </cell>
          <cell r="M421" t="str">
            <v>EUR</v>
          </cell>
          <cell r="N421">
            <v>58182.04</v>
          </cell>
          <cell r="P421">
            <v>58182.04</v>
          </cell>
          <cell r="Q421">
            <v>58182.04</v>
          </cell>
          <cell r="R421">
            <v>-3671.61</v>
          </cell>
          <cell r="S421">
            <v>-3671.61</v>
          </cell>
          <cell r="T421">
            <v>0</v>
          </cell>
        </row>
        <row r="422">
          <cell r="B422">
            <v>1120000</v>
          </cell>
          <cell r="C422" t="str">
            <v>Fertige Erz</v>
          </cell>
          <cell r="D422" t="str">
            <v>RHE1</v>
          </cell>
          <cell r="E422" t="str">
            <v>00036897</v>
          </cell>
          <cell r="G422" t="str">
            <v>2-tert-Butyl-4-me.ph</v>
          </cell>
          <cell r="H422" t="str">
            <v>RB00000685</v>
          </cell>
          <cell r="I422" t="str">
            <v>2201</v>
          </cell>
          <cell r="J422">
            <v>124059</v>
          </cell>
          <cell r="K422" t="str">
            <v>KG</v>
          </cell>
          <cell r="L422">
            <v>242237.62</v>
          </cell>
          <cell r="M422" t="str">
            <v>EUR</v>
          </cell>
          <cell r="N422">
            <v>257099.87</v>
          </cell>
          <cell r="P422">
            <v>257099.87</v>
          </cell>
          <cell r="Q422">
            <v>257099.87</v>
          </cell>
          <cell r="R422">
            <v>-14862.25</v>
          </cell>
          <cell r="S422">
            <v>-14862.25</v>
          </cell>
          <cell r="T422">
            <v>0</v>
          </cell>
        </row>
        <row r="423">
          <cell r="B423">
            <v>1120000</v>
          </cell>
          <cell r="C423" t="str">
            <v>Fertige Erz</v>
          </cell>
          <cell r="D423" t="str">
            <v>RHE1</v>
          </cell>
          <cell r="E423" t="str">
            <v>00036722</v>
          </cell>
          <cell r="G423" t="str">
            <v>O-KRESOL RN.(NAB)</v>
          </cell>
          <cell r="H423" t="str">
            <v>RB00000685</v>
          </cell>
          <cell r="I423" t="str">
            <v>2201</v>
          </cell>
          <cell r="J423">
            <v>120984</v>
          </cell>
          <cell r="K423" t="str">
            <v>KG</v>
          </cell>
          <cell r="L423">
            <v>194167.22</v>
          </cell>
          <cell r="M423" t="str">
            <v>EUR</v>
          </cell>
          <cell r="N423">
            <v>150262.13</v>
          </cell>
          <cell r="P423">
            <v>207245.59</v>
          </cell>
          <cell r="Q423">
            <v>150262.13</v>
          </cell>
          <cell r="R423">
            <v>43905.09</v>
          </cell>
          <cell r="S423">
            <v>-13078.37</v>
          </cell>
          <cell r="T423">
            <v>56983.46</v>
          </cell>
        </row>
        <row r="424">
          <cell r="B424">
            <v>1120000</v>
          </cell>
          <cell r="C424" t="str">
            <v>Fertige Erz</v>
          </cell>
          <cell r="D424" t="str">
            <v>RHE1</v>
          </cell>
          <cell r="E424" t="str">
            <v>00034312</v>
          </cell>
          <cell r="G424" t="str">
            <v>Ditolylether DT (NAB</v>
          </cell>
          <cell r="H424" t="str">
            <v>RB00000685</v>
          </cell>
          <cell r="I424" t="str">
            <v>2201</v>
          </cell>
          <cell r="J424">
            <v>14268</v>
          </cell>
          <cell r="K424" t="str">
            <v>KG</v>
          </cell>
          <cell r="L424">
            <v>15485.06</v>
          </cell>
          <cell r="M424" t="str">
            <v>EUR</v>
          </cell>
          <cell r="N424">
            <v>3049.07</v>
          </cell>
          <cell r="P424">
            <v>17932.02</v>
          </cell>
          <cell r="Q424">
            <v>3049.07</v>
          </cell>
          <cell r="R424">
            <v>12435.99</v>
          </cell>
          <cell r="S424">
            <v>-2446.96</v>
          </cell>
          <cell r="T424">
            <v>14882.95</v>
          </cell>
        </row>
        <row r="425">
          <cell r="B425">
            <v>1120000</v>
          </cell>
          <cell r="C425" t="str">
            <v>Fertige Erz</v>
          </cell>
          <cell r="D425" t="str">
            <v>RHD2</v>
          </cell>
          <cell r="E425" t="str">
            <v>00034029</v>
          </cell>
          <cell r="G425" t="str">
            <v>3.4-Dichlorphenyliso</v>
          </cell>
          <cell r="H425" t="str">
            <v>RB00000685</v>
          </cell>
          <cell r="I425" t="str">
            <v>2201</v>
          </cell>
          <cell r="J425">
            <v>130190</v>
          </cell>
          <cell r="K425" t="str">
            <v>KG</v>
          </cell>
          <cell r="L425">
            <v>249600.27</v>
          </cell>
          <cell r="M425" t="str">
            <v>EUR</v>
          </cell>
          <cell r="N425">
            <v>244613.99</v>
          </cell>
          <cell r="P425">
            <v>244613.99</v>
          </cell>
          <cell r="Q425">
            <v>244613.99</v>
          </cell>
          <cell r="R425">
            <v>4986.28</v>
          </cell>
          <cell r="S425">
            <v>4986.28</v>
          </cell>
          <cell r="T425">
            <v>0</v>
          </cell>
        </row>
        <row r="426">
          <cell r="B426">
            <v>1120000</v>
          </cell>
          <cell r="C426" t="str">
            <v>Fertige Erz</v>
          </cell>
          <cell r="D426" t="str">
            <v>RHE1</v>
          </cell>
          <cell r="E426" t="str">
            <v>00032131</v>
          </cell>
          <cell r="G426" t="str">
            <v>p-Dichlorbenzol fl</v>
          </cell>
          <cell r="H426" t="str">
            <v>RB00000685</v>
          </cell>
          <cell r="I426" t="str">
            <v>2201</v>
          </cell>
          <cell r="J426">
            <v>163523</v>
          </cell>
          <cell r="K426" t="str">
            <v>KG</v>
          </cell>
          <cell r="L426">
            <v>111735.27</v>
          </cell>
          <cell r="M426" t="str">
            <v>EUR</v>
          </cell>
          <cell r="N426">
            <v>96445.87</v>
          </cell>
          <cell r="P426">
            <v>120778.09</v>
          </cell>
          <cell r="Q426">
            <v>96445.87</v>
          </cell>
          <cell r="R426">
            <v>15289.4</v>
          </cell>
          <cell r="S426">
            <v>-9042.82</v>
          </cell>
          <cell r="T426">
            <v>24332.22</v>
          </cell>
        </row>
        <row r="427">
          <cell r="B427">
            <v>1120000</v>
          </cell>
          <cell r="C427" t="str">
            <v>Fertige Erz</v>
          </cell>
          <cell r="D427" t="str">
            <v>RHD2</v>
          </cell>
          <cell r="E427" t="str">
            <v>00031321</v>
          </cell>
          <cell r="G427" t="str">
            <v>3-Chlor-4-methylphen</v>
          </cell>
          <cell r="H427" t="str">
            <v>RB00000685</v>
          </cell>
          <cell r="I427" t="str">
            <v>2201</v>
          </cell>
          <cell r="J427">
            <v>1500</v>
          </cell>
          <cell r="K427" t="str">
            <v>KG</v>
          </cell>
          <cell r="L427">
            <v>3843.75</v>
          </cell>
          <cell r="M427" t="str">
            <v>EUR</v>
          </cell>
          <cell r="N427">
            <v>6093</v>
          </cell>
          <cell r="P427">
            <v>6093</v>
          </cell>
          <cell r="Q427">
            <v>6093</v>
          </cell>
          <cell r="R427">
            <v>-2249.25</v>
          </cell>
          <cell r="S427">
            <v>-2249.25</v>
          </cell>
          <cell r="T427">
            <v>0</v>
          </cell>
        </row>
        <row r="428">
          <cell r="B428">
            <v>1120000</v>
          </cell>
          <cell r="C428" t="str">
            <v>Fertige Erz</v>
          </cell>
          <cell r="D428" t="str">
            <v>RHD2</v>
          </cell>
          <cell r="E428" t="str">
            <v>00030775</v>
          </cell>
          <cell r="G428" t="str">
            <v>M-CHLORPHENYLISOCYAN</v>
          </cell>
          <cell r="H428" t="str">
            <v>RB00000685</v>
          </cell>
          <cell r="I428" t="str">
            <v>2201</v>
          </cell>
          <cell r="J428">
            <v>3800</v>
          </cell>
          <cell r="K428" t="str">
            <v>KG</v>
          </cell>
          <cell r="L428">
            <v>15837.64</v>
          </cell>
          <cell r="M428" t="str">
            <v>EUR</v>
          </cell>
          <cell r="N428">
            <v>16135.94</v>
          </cell>
          <cell r="P428">
            <v>16135.94</v>
          </cell>
          <cell r="Q428">
            <v>16135.94</v>
          </cell>
          <cell r="R428">
            <v>-298.3</v>
          </cell>
          <cell r="S428">
            <v>-298.3</v>
          </cell>
          <cell r="T428">
            <v>0</v>
          </cell>
        </row>
        <row r="429">
          <cell r="B429">
            <v>1120000</v>
          </cell>
          <cell r="C429" t="str">
            <v>Fertige Erz</v>
          </cell>
          <cell r="D429" t="str">
            <v>RHE1</v>
          </cell>
          <cell r="E429" t="str">
            <v>00030279</v>
          </cell>
          <cell r="G429" t="str">
            <v>P-CHLORTOLUOL RN.EXT</v>
          </cell>
          <cell r="H429" t="str">
            <v>RB00000685</v>
          </cell>
          <cell r="I429" t="str">
            <v>2201</v>
          </cell>
          <cell r="J429">
            <v>7172</v>
          </cell>
          <cell r="K429" t="str">
            <v>KG</v>
          </cell>
          <cell r="L429">
            <v>6161.47</v>
          </cell>
          <cell r="M429" t="str">
            <v>EUR</v>
          </cell>
          <cell r="N429">
            <v>5808.6</v>
          </cell>
          <cell r="P429">
            <v>6872.21</v>
          </cell>
          <cell r="Q429">
            <v>5808.6</v>
          </cell>
          <cell r="R429">
            <v>352.87</v>
          </cell>
          <cell r="S429">
            <v>-710.74</v>
          </cell>
          <cell r="T429">
            <v>1063.6099999999999</v>
          </cell>
        </row>
        <row r="430">
          <cell r="B430">
            <v>1120000</v>
          </cell>
          <cell r="C430" t="str">
            <v>Fertige Erz</v>
          </cell>
          <cell r="D430" t="str">
            <v>RHE1</v>
          </cell>
          <cell r="E430" t="str">
            <v>00029181</v>
          </cell>
          <cell r="G430" t="str">
            <v>Dichlorbenzol roh</v>
          </cell>
          <cell r="H430" t="str">
            <v>RB00000685</v>
          </cell>
          <cell r="I430" t="str">
            <v>2201</v>
          </cell>
          <cell r="J430">
            <v>376523</v>
          </cell>
          <cell r="K430" t="str">
            <v>KG</v>
          </cell>
          <cell r="L430">
            <v>228925.98</v>
          </cell>
          <cell r="M430" t="str">
            <v>EUR</v>
          </cell>
          <cell r="N430">
            <v>210702.27</v>
          </cell>
          <cell r="P430">
            <v>251705.63</v>
          </cell>
          <cell r="Q430">
            <v>210702.27</v>
          </cell>
          <cell r="R430">
            <v>18223.71</v>
          </cell>
          <cell r="S430">
            <v>-22779.65</v>
          </cell>
          <cell r="T430">
            <v>41003.360000000001</v>
          </cell>
        </row>
        <row r="431">
          <cell r="B431">
            <v>1120000</v>
          </cell>
          <cell r="C431" t="str">
            <v>Fertige Erz</v>
          </cell>
          <cell r="D431" t="str">
            <v>RHE1</v>
          </cell>
          <cell r="E431" t="str">
            <v>00029149</v>
          </cell>
          <cell r="G431" t="str">
            <v>MONOCHLORBENZOL RN.</v>
          </cell>
          <cell r="H431" t="str">
            <v>RB00000685</v>
          </cell>
          <cell r="I431" t="str">
            <v>2201</v>
          </cell>
          <cell r="J431">
            <v>135450.70000000001</v>
          </cell>
          <cell r="K431" t="str">
            <v>KG</v>
          </cell>
          <cell r="L431">
            <v>94084.06</v>
          </cell>
          <cell r="M431" t="str">
            <v>EUR</v>
          </cell>
          <cell r="N431">
            <v>105272.28</v>
          </cell>
          <cell r="P431">
            <v>105272.28</v>
          </cell>
          <cell r="Q431">
            <v>105272.28</v>
          </cell>
          <cell r="R431">
            <v>-11188.22</v>
          </cell>
          <cell r="S431">
            <v>-11188.22</v>
          </cell>
          <cell r="T431">
            <v>0</v>
          </cell>
        </row>
        <row r="432">
          <cell r="B432">
            <v>1120000</v>
          </cell>
          <cell r="C432" t="str">
            <v>Fertige Erz</v>
          </cell>
          <cell r="D432" t="str">
            <v>RHAC</v>
          </cell>
          <cell r="E432" t="str">
            <v>00027898</v>
          </cell>
          <cell r="G432" t="str">
            <v>BENZYLCHLORID RN.</v>
          </cell>
          <cell r="H432" t="str">
            <v>RB00000685</v>
          </cell>
          <cell r="I432" t="str">
            <v>2201</v>
          </cell>
          <cell r="J432">
            <v>53302.7</v>
          </cell>
          <cell r="K432" t="str">
            <v>KG</v>
          </cell>
          <cell r="L432">
            <v>37583.730000000003</v>
          </cell>
          <cell r="M432" t="str">
            <v>EUR</v>
          </cell>
          <cell r="N432">
            <v>44475.77</v>
          </cell>
          <cell r="P432">
            <v>44475.77</v>
          </cell>
          <cell r="Q432">
            <v>44475.77</v>
          </cell>
          <cell r="R432">
            <v>-6892.04</v>
          </cell>
          <cell r="S432">
            <v>-6892.04</v>
          </cell>
          <cell r="T432">
            <v>0</v>
          </cell>
        </row>
        <row r="433">
          <cell r="B433">
            <v>1120000</v>
          </cell>
          <cell r="C433" t="str">
            <v>Fertige Erz</v>
          </cell>
          <cell r="D433" t="str">
            <v>RHJG</v>
          </cell>
          <cell r="E433" t="str">
            <v>00027855</v>
          </cell>
          <cell r="G433" t="str">
            <v>BENZYLAMIN RN.</v>
          </cell>
          <cell r="H433" t="str">
            <v>RB00000685</v>
          </cell>
          <cell r="I433" t="str">
            <v>2201</v>
          </cell>
          <cell r="J433">
            <v>66600</v>
          </cell>
          <cell r="K433" t="str">
            <v>KG</v>
          </cell>
          <cell r="L433">
            <v>117588.96</v>
          </cell>
          <cell r="M433" t="str">
            <v>EUR</v>
          </cell>
          <cell r="N433">
            <v>128511.36</v>
          </cell>
          <cell r="P433">
            <v>128511.36</v>
          </cell>
          <cell r="Q433">
            <v>128511.36</v>
          </cell>
          <cell r="R433">
            <v>-10922.4</v>
          </cell>
          <cell r="S433">
            <v>-10922.4</v>
          </cell>
          <cell r="T433">
            <v>0</v>
          </cell>
        </row>
        <row r="434">
          <cell r="B434">
            <v>1120000</v>
          </cell>
          <cell r="C434" t="str">
            <v>Fertige Erz</v>
          </cell>
          <cell r="D434" t="str">
            <v>RHAC</v>
          </cell>
          <cell r="E434" t="str">
            <v>00027707</v>
          </cell>
          <cell r="G434" t="str">
            <v>BENZOYLCHLORID RN.</v>
          </cell>
          <cell r="H434" t="str">
            <v>RB00000685</v>
          </cell>
          <cell r="I434" t="str">
            <v>2201</v>
          </cell>
          <cell r="J434">
            <v>31185</v>
          </cell>
          <cell r="K434" t="str">
            <v>KG</v>
          </cell>
          <cell r="L434">
            <v>26301.43</v>
          </cell>
          <cell r="M434" t="str">
            <v>EUR</v>
          </cell>
          <cell r="N434">
            <v>28805.58</v>
          </cell>
          <cell r="P434">
            <v>28805.58</v>
          </cell>
          <cell r="Q434">
            <v>28805.58</v>
          </cell>
          <cell r="R434">
            <v>-2504.15</v>
          </cell>
          <cell r="S434">
            <v>-2504.15</v>
          </cell>
          <cell r="T434">
            <v>0</v>
          </cell>
        </row>
        <row r="435">
          <cell r="B435">
            <v>1120000</v>
          </cell>
          <cell r="C435" t="str">
            <v>Fertige Erz</v>
          </cell>
          <cell r="D435" t="str">
            <v>RHAC</v>
          </cell>
          <cell r="E435" t="str">
            <v>00027650</v>
          </cell>
          <cell r="G435" t="str">
            <v>BENZOTRICHLORID TCH.</v>
          </cell>
          <cell r="H435" t="str">
            <v>RB00000685</v>
          </cell>
          <cell r="I435" t="str">
            <v>2201</v>
          </cell>
          <cell r="J435">
            <v>67800</v>
          </cell>
          <cell r="K435" t="str">
            <v>KG</v>
          </cell>
          <cell r="L435">
            <v>35384.82</v>
          </cell>
          <cell r="M435" t="str">
            <v>EUR</v>
          </cell>
          <cell r="N435">
            <v>39846.06</v>
          </cell>
          <cell r="P435">
            <v>39846.06</v>
          </cell>
          <cell r="Q435">
            <v>39846.06</v>
          </cell>
          <cell r="R435">
            <v>-4461.24</v>
          </cell>
          <cell r="S435">
            <v>-4461.24</v>
          </cell>
          <cell r="T435">
            <v>0</v>
          </cell>
        </row>
        <row r="436">
          <cell r="B436">
            <v>1120000</v>
          </cell>
          <cell r="C436" t="str">
            <v>Fertige Erz</v>
          </cell>
          <cell r="D436" t="str">
            <v>RHAX</v>
          </cell>
          <cell r="E436" t="str">
            <v>00022276</v>
          </cell>
          <cell r="G436" t="str">
            <v>DL-Menthol rn.</v>
          </cell>
          <cell r="H436" t="str">
            <v>RB00000685</v>
          </cell>
          <cell r="I436" t="str">
            <v>2201</v>
          </cell>
          <cell r="J436">
            <v>53320</v>
          </cell>
          <cell r="K436" t="str">
            <v>KG</v>
          </cell>
          <cell r="L436">
            <v>147301.84</v>
          </cell>
          <cell r="M436" t="str">
            <v>EUR</v>
          </cell>
          <cell r="N436">
            <v>155497.12</v>
          </cell>
          <cell r="P436">
            <v>155497.12</v>
          </cell>
          <cell r="Q436">
            <v>155497.12</v>
          </cell>
          <cell r="R436">
            <v>-8195.2800000000007</v>
          </cell>
          <cell r="S436">
            <v>-8195.2800000000007</v>
          </cell>
          <cell r="T436">
            <v>0</v>
          </cell>
        </row>
        <row r="437">
          <cell r="B437">
            <v>1120000</v>
          </cell>
          <cell r="C437" t="str">
            <v>Fertige Erz</v>
          </cell>
          <cell r="D437" t="str">
            <v>RHAX</v>
          </cell>
          <cell r="E437" t="str">
            <v>00022268</v>
          </cell>
          <cell r="G437" t="str">
            <v>DL-Menthol roh aus a</v>
          </cell>
          <cell r="H437" t="str">
            <v>RB00000685</v>
          </cell>
          <cell r="I437" t="str">
            <v>2201</v>
          </cell>
          <cell r="J437">
            <v>191140</v>
          </cell>
          <cell r="K437" t="str">
            <v>KG</v>
          </cell>
          <cell r="L437">
            <v>423948.54</v>
          </cell>
          <cell r="M437" t="str">
            <v>EUR</v>
          </cell>
          <cell r="N437">
            <v>443521.26</v>
          </cell>
          <cell r="P437">
            <v>443521.26</v>
          </cell>
          <cell r="Q437">
            <v>443521.26</v>
          </cell>
          <cell r="R437">
            <v>-19572.72</v>
          </cell>
          <cell r="S437">
            <v>-19572.72</v>
          </cell>
          <cell r="T437">
            <v>0</v>
          </cell>
        </row>
        <row r="438">
          <cell r="B438">
            <v>1120000</v>
          </cell>
          <cell r="C438" t="str">
            <v>Fertige Erz</v>
          </cell>
          <cell r="D438" t="str">
            <v>RHAX</v>
          </cell>
          <cell r="E438" t="str">
            <v>00022195</v>
          </cell>
          <cell r="G438" t="str">
            <v>Dicyclohexylamin rei</v>
          </cell>
          <cell r="H438" t="str">
            <v>RB00000685</v>
          </cell>
          <cell r="I438" t="str">
            <v>2201</v>
          </cell>
          <cell r="J438">
            <v>182767</v>
          </cell>
          <cell r="K438" t="str">
            <v>KG</v>
          </cell>
          <cell r="L438">
            <v>249367.29</v>
          </cell>
          <cell r="M438" t="str">
            <v>EUR</v>
          </cell>
          <cell r="N438">
            <v>262087.88</v>
          </cell>
          <cell r="P438">
            <v>262087.88</v>
          </cell>
          <cell r="Q438">
            <v>262087.88</v>
          </cell>
          <cell r="R438">
            <v>-12720.59</v>
          </cell>
          <cell r="S438">
            <v>-12720.59</v>
          </cell>
          <cell r="T438">
            <v>0</v>
          </cell>
        </row>
        <row r="439">
          <cell r="B439">
            <v>1120000</v>
          </cell>
          <cell r="C439" t="str">
            <v>Fertige Erz</v>
          </cell>
          <cell r="D439" t="str">
            <v>RHUV</v>
          </cell>
          <cell r="E439" t="str">
            <v>00020753</v>
          </cell>
          <cell r="G439" t="str">
            <v>Trimethylolpropan rn</v>
          </cell>
          <cell r="H439" t="str">
            <v>RB00000685</v>
          </cell>
          <cell r="I439" t="str">
            <v>2201</v>
          </cell>
          <cell r="J439">
            <v>569458.63</v>
          </cell>
          <cell r="K439" t="str">
            <v>KG</v>
          </cell>
          <cell r="L439">
            <v>600095.51</v>
          </cell>
          <cell r="M439" t="str">
            <v>EUR</v>
          </cell>
          <cell r="N439">
            <v>700434.11</v>
          </cell>
          <cell r="P439">
            <v>700434.11</v>
          </cell>
          <cell r="Q439">
            <v>700434.11</v>
          </cell>
          <cell r="R439">
            <v>-100338.6</v>
          </cell>
          <cell r="S439">
            <v>-100338.6</v>
          </cell>
          <cell r="T439">
            <v>0</v>
          </cell>
        </row>
        <row r="440">
          <cell r="B440">
            <v>1120000</v>
          </cell>
          <cell r="C440" t="str">
            <v>Fertige Erz</v>
          </cell>
          <cell r="D440" t="str">
            <v>RHJG</v>
          </cell>
          <cell r="E440" t="str">
            <v>00020737</v>
          </cell>
          <cell r="G440" t="str">
            <v>TRIETHYLENTETRAMIN W</v>
          </cell>
          <cell r="H440" t="str">
            <v>RB00000685</v>
          </cell>
          <cell r="I440" t="str">
            <v>2201</v>
          </cell>
          <cell r="J440">
            <v>25000</v>
          </cell>
          <cell r="K440" t="str">
            <v>KG</v>
          </cell>
          <cell r="L440">
            <v>46877.5</v>
          </cell>
          <cell r="M440" t="str">
            <v>EUR</v>
          </cell>
          <cell r="N440">
            <v>47620</v>
          </cell>
          <cell r="P440">
            <v>47620</v>
          </cell>
          <cell r="Q440">
            <v>47620</v>
          </cell>
          <cell r="R440">
            <v>-742.5</v>
          </cell>
          <cell r="S440">
            <v>-742.5</v>
          </cell>
          <cell r="T440">
            <v>0</v>
          </cell>
        </row>
        <row r="441">
          <cell r="B441">
            <v>1120000</v>
          </cell>
          <cell r="C441" t="str">
            <v>Fertige Erz</v>
          </cell>
          <cell r="D441" t="str">
            <v>RHJG</v>
          </cell>
          <cell r="E441" t="str">
            <v>00020729</v>
          </cell>
          <cell r="G441" t="str">
            <v>TRIETHYLENTETRAMIN D</v>
          </cell>
          <cell r="H441" t="str">
            <v>RB00000685</v>
          </cell>
          <cell r="I441" t="str">
            <v>2201</v>
          </cell>
          <cell r="J441">
            <v>12000</v>
          </cell>
          <cell r="K441" t="str">
            <v>KG</v>
          </cell>
          <cell r="L441">
            <v>22501.200000000001</v>
          </cell>
          <cell r="M441" t="str">
            <v>EUR</v>
          </cell>
          <cell r="N441">
            <v>18187.2</v>
          </cell>
          <cell r="P441">
            <v>22857.599999999999</v>
          </cell>
          <cell r="Q441">
            <v>18187.2</v>
          </cell>
          <cell r="R441">
            <v>4314</v>
          </cell>
          <cell r="S441">
            <v>-356.4</v>
          </cell>
          <cell r="T441">
            <v>4670.3999999999996</v>
          </cell>
        </row>
        <row r="442">
          <cell r="B442">
            <v>1120000</v>
          </cell>
          <cell r="C442" t="str">
            <v>Fertige Erz</v>
          </cell>
          <cell r="D442" t="str">
            <v>RHJG</v>
          </cell>
          <cell r="E442" t="str">
            <v>00020702</v>
          </cell>
          <cell r="G442" t="str">
            <v>Tetraethylenpentamin</v>
          </cell>
          <cell r="H442" t="str">
            <v>RB00000685</v>
          </cell>
          <cell r="I442" t="str">
            <v>2201</v>
          </cell>
          <cell r="J442">
            <v>17000</v>
          </cell>
          <cell r="K442" t="str">
            <v>KG</v>
          </cell>
          <cell r="L442">
            <v>31876.7</v>
          </cell>
          <cell r="M442" t="str">
            <v>EUR</v>
          </cell>
          <cell r="N442">
            <v>25554.400000000001</v>
          </cell>
          <cell r="P442">
            <v>32381.599999999999</v>
          </cell>
          <cell r="Q442">
            <v>25554.400000000001</v>
          </cell>
          <cell r="R442">
            <v>6322.3</v>
          </cell>
          <cell r="S442">
            <v>-504.9</v>
          </cell>
          <cell r="T442">
            <v>6827.2</v>
          </cell>
        </row>
        <row r="443">
          <cell r="B443">
            <v>1120000</v>
          </cell>
          <cell r="C443" t="str">
            <v>Fertige Erz</v>
          </cell>
          <cell r="D443" t="str">
            <v>RHD2</v>
          </cell>
          <cell r="E443" t="str">
            <v>00018279</v>
          </cell>
          <cell r="G443" t="str">
            <v>Isopropylisocyanat</v>
          </cell>
          <cell r="H443" t="str">
            <v>RB00000685</v>
          </cell>
          <cell r="I443" t="str">
            <v>2201</v>
          </cell>
          <cell r="J443">
            <v>10000</v>
          </cell>
          <cell r="K443" t="str">
            <v>KG</v>
          </cell>
          <cell r="L443">
            <v>26560</v>
          </cell>
          <cell r="M443" t="str">
            <v>EUR</v>
          </cell>
          <cell r="N443">
            <v>29254</v>
          </cell>
          <cell r="P443">
            <v>29254</v>
          </cell>
          <cell r="Q443">
            <v>29254</v>
          </cell>
          <cell r="R443">
            <v>-2694</v>
          </cell>
          <cell r="S443">
            <v>-2694</v>
          </cell>
          <cell r="T443">
            <v>0</v>
          </cell>
        </row>
        <row r="444">
          <cell r="B444">
            <v>1120000</v>
          </cell>
          <cell r="C444" t="str">
            <v>Fertige Erz</v>
          </cell>
          <cell r="D444" t="str">
            <v>RHJG</v>
          </cell>
          <cell r="E444" t="str">
            <v>00018090</v>
          </cell>
          <cell r="G444" t="str">
            <v>Pentaethylenhexamin</v>
          </cell>
          <cell r="H444" t="str">
            <v>RB00000685</v>
          </cell>
          <cell r="I444" t="str">
            <v>2201</v>
          </cell>
          <cell r="J444">
            <v>10000</v>
          </cell>
          <cell r="K444" t="str">
            <v>KG</v>
          </cell>
          <cell r="L444">
            <v>18751</v>
          </cell>
          <cell r="M444" t="str">
            <v>EUR</v>
          </cell>
          <cell r="N444">
            <v>15032</v>
          </cell>
          <cell r="P444">
            <v>19048</v>
          </cell>
          <cell r="Q444">
            <v>15032</v>
          </cell>
          <cell r="R444">
            <v>3719</v>
          </cell>
          <cell r="S444">
            <v>-297</v>
          </cell>
          <cell r="T444">
            <v>4016</v>
          </cell>
        </row>
        <row r="445">
          <cell r="B445">
            <v>1120000</v>
          </cell>
          <cell r="C445" t="str">
            <v>Fertige Erz</v>
          </cell>
          <cell r="D445" t="str">
            <v>RHJG</v>
          </cell>
          <cell r="E445" t="str">
            <v>00017841</v>
          </cell>
          <cell r="G445" t="str">
            <v>POLYAMIN B</v>
          </cell>
          <cell r="H445" t="str">
            <v>RB00000685</v>
          </cell>
          <cell r="I445" t="str">
            <v>2201</v>
          </cell>
          <cell r="J445">
            <v>33940</v>
          </cell>
          <cell r="K445" t="str">
            <v>KG</v>
          </cell>
          <cell r="L445">
            <v>63640.89</v>
          </cell>
          <cell r="M445" t="str">
            <v>EUR</v>
          </cell>
          <cell r="N445">
            <v>53150.04</v>
          </cell>
          <cell r="P445">
            <v>64648.91</v>
          </cell>
          <cell r="Q445">
            <v>53150.04</v>
          </cell>
          <cell r="R445">
            <v>10490.85</v>
          </cell>
          <cell r="S445">
            <v>-1008.02</v>
          </cell>
          <cell r="T445">
            <v>11498.87</v>
          </cell>
        </row>
        <row r="446">
          <cell r="B446">
            <v>1120000</v>
          </cell>
          <cell r="C446" t="str">
            <v>Fertige Erz</v>
          </cell>
          <cell r="D446" t="str">
            <v>RHJG</v>
          </cell>
          <cell r="E446" t="str">
            <v>00016934</v>
          </cell>
          <cell r="G446" t="str">
            <v>Diethylentriamin des</v>
          </cell>
          <cell r="H446" t="str">
            <v>RB00000685</v>
          </cell>
          <cell r="I446" t="str">
            <v>2201</v>
          </cell>
          <cell r="J446">
            <v>7000</v>
          </cell>
          <cell r="K446" t="str">
            <v>KG</v>
          </cell>
          <cell r="L446">
            <v>13125.7</v>
          </cell>
          <cell r="M446" t="str">
            <v>EUR</v>
          </cell>
          <cell r="N446">
            <v>10047.799999999999</v>
          </cell>
          <cell r="P446">
            <v>13333.6</v>
          </cell>
          <cell r="Q446">
            <v>10047.799999999999</v>
          </cell>
          <cell r="R446">
            <v>3077.9</v>
          </cell>
          <cell r="S446">
            <v>-207.9</v>
          </cell>
          <cell r="T446">
            <v>3285.8</v>
          </cell>
        </row>
        <row r="447">
          <cell r="B447">
            <v>1120000</v>
          </cell>
          <cell r="C447" t="str">
            <v>Fertige Erz</v>
          </cell>
          <cell r="D447" t="str">
            <v>RHJG</v>
          </cell>
          <cell r="E447" t="str">
            <v>00016276</v>
          </cell>
          <cell r="G447" t="str">
            <v>N-Methyldiisopropano</v>
          </cell>
          <cell r="H447" t="str">
            <v>RB00000685</v>
          </cell>
          <cell r="I447" t="str">
            <v>2201</v>
          </cell>
          <cell r="J447">
            <v>35850</v>
          </cell>
          <cell r="K447" t="str">
            <v>KG</v>
          </cell>
          <cell r="L447">
            <v>65838.52</v>
          </cell>
          <cell r="M447" t="str">
            <v>EUR</v>
          </cell>
          <cell r="N447">
            <v>69348.240000000005</v>
          </cell>
          <cell r="P447">
            <v>69348.240000000005</v>
          </cell>
          <cell r="Q447">
            <v>69348.240000000005</v>
          </cell>
          <cell r="R447">
            <v>-3509.72</v>
          </cell>
          <cell r="S447">
            <v>-3509.72</v>
          </cell>
          <cell r="T447">
            <v>0</v>
          </cell>
        </row>
        <row r="448">
          <cell r="B448">
            <v>1120000</v>
          </cell>
          <cell r="C448" t="str">
            <v>Fertige Erz</v>
          </cell>
          <cell r="D448" t="str">
            <v>RHAX</v>
          </cell>
          <cell r="E448" t="str">
            <v>00015288</v>
          </cell>
          <cell r="G448" t="str">
            <v>1.6-Hexandiol rn.fl.</v>
          </cell>
          <cell r="H448" t="str">
            <v>RB00000685</v>
          </cell>
          <cell r="I448" t="str">
            <v>2201</v>
          </cell>
          <cell r="J448">
            <v>1005983</v>
          </cell>
          <cell r="K448" t="str">
            <v>KG</v>
          </cell>
          <cell r="L448">
            <v>1758156.5</v>
          </cell>
          <cell r="M448" t="str">
            <v>EUR</v>
          </cell>
          <cell r="N448">
            <v>1776163.58</v>
          </cell>
          <cell r="P448">
            <v>1776163.58</v>
          </cell>
          <cell r="Q448">
            <v>1776163.58</v>
          </cell>
          <cell r="R448">
            <v>-18007.080000000002</v>
          </cell>
          <cell r="S448">
            <v>-18007.080000000002</v>
          </cell>
          <cell r="T448">
            <v>0</v>
          </cell>
        </row>
        <row r="449">
          <cell r="B449">
            <v>1120000</v>
          </cell>
          <cell r="C449" t="str">
            <v>Fertige Erz</v>
          </cell>
          <cell r="D449" t="str">
            <v>RHJG</v>
          </cell>
          <cell r="E449" t="str">
            <v>00015121</v>
          </cell>
          <cell r="G449" t="str">
            <v>Ethylendiamin dest.</v>
          </cell>
          <cell r="H449" t="str">
            <v>RB00000685</v>
          </cell>
          <cell r="I449" t="str">
            <v>2201</v>
          </cell>
          <cell r="J449">
            <v>57700</v>
          </cell>
          <cell r="K449" t="str">
            <v>KG</v>
          </cell>
          <cell r="L449">
            <v>82759.11</v>
          </cell>
          <cell r="M449" t="str">
            <v>EUR</v>
          </cell>
          <cell r="N449">
            <v>83359.19</v>
          </cell>
          <cell r="P449">
            <v>83359.19</v>
          </cell>
          <cell r="Q449">
            <v>83359.19</v>
          </cell>
          <cell r="R449">
            <v>-600.08000000000004</v>
          </cell>
          <cell r="S449">
            <v>-600.08000000000004</v>
          </cell>
          <cell r="T449">
            <v>0</v>
          </cell>
        </row>
        <row r="450">
          <cell r="B450">
            <v>1120000</v>
          </cell>
          <cell r="C450" t="str">
            <v>Fertige Erz</v>
          </cell>
          <cell r="D450" t="str">
            <v>RHNY</v>
          </cell>
          <cell r="E450" t="str">
            <v>00014141</v>
          </cell>
          <cell r="G450" t="str">
            <v>ANHYDRIT ROH NAB.</v>
          </cell>
          <cell r="H450" t="str">
            <v>RB00000685</v>
          </cell>
          <cell r="I450" t="str">
            <v>2201</v>
          </cell>
          <cell r="J450">
            <v>700000</v>
          </cell>
          <cell r="K450" t="str">
            <v>KG</v>
          </cell>
          <cell r="L450">
            <v>7070</v>
          </cell>
          <cell r="M450" t="str">
            <v>EUR</v>
          </cell>
          <cell r="N450">
            <v>4760</v>
          </cell>
          <cell r="P450">
            <v>8330</v>
          </cell>
          <cell r="Q450">
            <v>4760</v>
          </cell>
          <cell r="R450">
            <v>2310</v>
          </cell>
          <cell r="S450">
            <v>-1260</v>
          </cell>
          <cell r="T450">
            <v>3570</v>
          </cell>
        </row>
        <row r="451">
          <cell r="B451">
            <v>1120000</v>
          </cell>
          <cell r="C451" t="str">
            <v>Fertige Erz</v>
          </cell>
          <cell r="D451" t="str">
            <v>RHNY</v>
          </cell>
          <cell r="E451" t="str">
            <v>00014125</v>
          </cell>
          <cell r="G451" t="str">
            <v>CALCIUMSULFATBINDER</v>
          </cell>
          <cell r="H451" t="str">
            <v>RB00000685</v>
          </cell>
          <cell r="I451" t="str">
            <v>2201</v>
          </cell>
          <cell r="J451">
            <v>1763379</v>
          </cell>
          <cell r="K451" t="str">
            <v>KG</v>
          </cell>
          <cell r="L451">
            <v>73532.91</v>
          </cell>
          <cell r="M451" t="str">
            <v>EUR</v>
          </cell>
          <cell r="N451">
            <v>84113.18</v>
          </cell>
          <cell r="P451">
            <v>84113.18</v>
          </cell>
          <cell r="Q451">
            <v>84113.18</v>
          </cell>
          <cell r="R451">
            <v>-10580.27</v>
          </cell>
          <cell r="S451">
            <v>-10580.27</v>
          </cell>
          <cell r="T451">
            <v>0</v>
          </cell>
        </row>
        <row r="452">
          <cell r="B452">
            <v>1120000</v>
          </cell>
          <cell r="C452" t="str">
            <v>Fertige Erz</v>
          </cell>
          <cell r="D452" t="str">
            <v>RHU1</v>
          </cell>
          <cell r="E452" t="str">
            <v>00010146</v>
          </cell>
          <cell r="G452" t="str">
            <v>Platin aus Aufarb.Sc</v>
          </cell>
          <cell r="H452" t="str">
            <v>RB00000685</v>
          </cell>
          <cell r="I452" t="str">
            <v>2201</v>
          </cell>
          <cell r="J452">
            <v>6297.6890000000003</v>
          </cell>
          <cell r="K452" t="str">
            <v>G</v>
          </cell>
          <cell r="L452">
            <v>117703.8</v>
          </cell>
          <cell r="M452" t="str">
            <v>EUR</v>
          </cell>
          <cell r="N452">
            <v>200833.3</v>
          </cell>
          <cell r="P452">
            <v>117703.8</v>
          </cell>
          <cell r="Q452">
            <v>117703.8</v>
          </cell>
          <cell r="R452">
            <v>0</v>
          </cell>
          <cell r="S452">
            <v>0</v>
          </cell>
          <cell r="T452">
            <v>0</v>
          </cell>
        </row>
        <row r="453">
          <cell r="B453">
            <v>1120000</v>
          </cell>
          <cell r="C453" t="str">
            <v>Fertige Erz</v>
          </cell>
          <cell r="D453" t="str">
            <v>RHHH</v>
          </cell>
          <cell r="E453" t="str">
            <v>00001902</v>
          </cell>
          <cell r="G453" t="str">
            <v>THIONYLCHLORID</v>
          </cell>
          <cell r="H453" t="str">
            <v>RB00000685</v>
          </cell>
          <cell r="I453" t="str">
            <v>2201</v>
          </cell>
          <cell r="J453">
            <v>507317</v>
          </cell>
          <cell r="K453" t="str">
            <v>KG</v>
          </cell>
          <cell r="L453">
            <v>105116.03</v>
          </cell>
          <cell r="M453" t="str">
            <v>EUR</v>
          </cell>
          <cell r="N453">
            <v>145194.13</v>
          </cell>
          <cell r="P453">
            <v>145194.13</v>
          </cell>
          <cell r="Q453">
            <v>145194.13</v>
          </cell>
          <cell r="R453">
            <v>-40078.1</v>
          </cell>
          <cell r="S453">
            <v>-40078.1</v>
          </cell>
          <cell r="T453">
            <v>0</v>
          </cell>
        </row>
        <row r="454">
          <cell r="B454">
            <v>1120000</v>
          </cell>
          <cell r="C454" t="str">
            <v>Fertige Erz</v>
          </cell>
          <cell r="D454" t="str">
            <v>RHHM</v>
          </cell>
          <cell r="E454" t="str">
            <v>00001783</v>
          </cell>
          <cell r="G454" t="str">
            <v>SULFURYLCHLORID</v>
          </cell>
          <cell r="H454" t="str">
            <v>RB00000685</v>
          </cell>
          <cell r="I454" t="str">
            <v>2201</v>
          </cell>
          <cell r="J454">
            <v>132180</v>
          </cell>
          <cell r="K454" t="str">
            <v>KG</v>
          </cell>
          <cell r="L454">
            <v>44306.74</v>
          </cell>
          <cell r="M454" t="str">
            <v>EUR</v>
          </cell>
          <cell r="N454">
            <v>48853.73</v>
          </cell>
          <cell r="P454">
            <v>48853.73</v>
          </cell>
          <cell r="Q454">
            <v>48853.73</v>
          </cell>
          <cell r="R454">
            <v>-4546.99</v>
          </cell>
          <cell r="S454">
            <v>-4546.99</v>
          </cell>
          <cell r="T454">
            <v>0</v>
          </cell>
        </row>
        <row r="455">
          <cell r="B455">
            <v>1120000</v>
          </cell>
          <cell r="C455" t="str">
            <v>Fertige Erz</v>
          </cell>
          <cell r="D455" t="str">
            <v>RHHH</v>
          </cell>
          <cell r="E455" t="str">
            <v>00001503</v>
          </cell>
          <cell r="G455" t="str">
            <v>CHLORSCHWEFEL</v>
          </cell>
          <cell r="H455" t="str">
            <v>RB00000685</v>
          </cell>
          <cell r="I455" t="str">
            <v>2201</v>
          </cell>
          <cell r="J455">
            <v>69940</v>
          </cell>
          <cell r="K455" t="str">
            <v>KG</v>
          </cell>
          <cell r="L455">
            <v>10994.57</v>
          </cell>
          <cell r="M455" t="str">
            <v>EUR</v>
          </cell>
          <cell r="N455">
            <v>22513.69</v>
          </cell>
          <cell r="P455">
            <v>22513.69</v>
          </cell>
          <cell r="Q455">
            <v>22513.69</v>
          </cell>
          <cell r="R455">
            <v>-11519.12</v>
          </cell>
          <cell r="S455">
            <v>-11519.12</v>
          </cell>
          <cell r="T455">
            <v>0</v>
          </cell>
        </row>
        <row r="456">
          <cell r="B456">
            <v>1120000</v>
          </cell>
          <cell r="C456" t="str">
            <v>Fertige Erz</v>
          </cell>
          <cell r="D456" t="str">
            <v>RHHD</v>
          </cell>
          <cell r="E456" t="str">
            <v>00001449</v>
          </cell>
          <cell r="G456" t="str">
            <v>MONOHYDRAT</v>
          </cell>
          <cell r="H456" t="str">
            <v>RB00000685</v>
          </cell>
          <cell r="I456" t="str">
            <v>2201</v>
          </cell>
          <cell r="J456">
            <v>45430</v>
          </cell>
          <cell r="K456" t="str">
            <v>KG</v>
          </cell>
          <cell r="L456">
            <v>2798.49</v>
          </cell>
          <cell r="M456" t="str">
            <v>EUR</v>
          </cell>
          <cell r="N456">
            <v>5751.44</v>
          </cell>
          <cell r="P456">
            <v>5751.44</v>
          </cell>
          <cell r="Q456">
            <v>5751.44</v>
          </cell>
          <cell r="R456">
            <v>-2952.95</v>
          </cell>
          <cell r="S456">
            <v>-2952.95</v>
          </cell>
          <cell r="T456">
            <v>0</v>
          </cell>
        </row>
        <row r="457">
          <cell r="B457">
            <v>1120000</v>
          </cell>
          <cell r="C457" t="str">
            <v>Fertige Erz</v>
          </cell>
          <cell r="D457" t="str">
            <v>RHHD</v>
          </cell>
          <cell r="E457" t="str">
            <v>00001430</v>
          </cell>
          <cell r="G457" t="str">
            <v>SCHWEFELS. 98,5%</v>
          </cell>
          <cell r="H457" t="str">
            <v>RB00000685</v>
          </cell>
          <cell r="I457" t="str">
            <v>2201</v>
          </cell>
          <cell r="J457">
            <v>204970</v>
          </cell>
          <cell r="K457" t="str">
            <v>KG</v>
          </cell>
          <cell r="L457">
            <v>10637.94</v>
          </cell>
          <cell r="M457" t="str">
            <v>EUR</v>
          </cell>
          <cell r="N457">
            <v>23756.02</v>
          </cell>
          <cell r="P457">
            <v>23756.02</v>
          </cell>
          <cell r="Q457">
            <v>23756.02</v>
          </cell>
          <cell r="R457">
            <v>-13118.08</v>
          </cell>
          <cell r="S457">
            <v>-13118.08</v>
          </cell>
          <cell r="T457">
            <v>0</v>
          </cell>
        </row>
        <row r="458">
          <cell r="B458">
            <v>1120000</v>
          </cell>
          <cell r="C458" t="str">
            <v>Fertige Erz</v>
          </cell>
          <cell r="D458" t="str">
            <v>RHHD</v>
          </cell>
          <cell r="E458" t="str">
            <v>00001406</v>
          </cell>
          <cell r="G458" t="str">
            <v>SCHWEFELS.CH.R.</v>
          </cell>
          <cell r="H458" t="str">
            <v>RB00000685</v>
          </cell>
          <cell r="I458" t="str">
            <v>2201</v>
          </cell>
          <cell r="J458">
            <v>132820</v>
          </cell>
          <cell r="K458" t="str">
            <v>KG</v>
          </cell>
          <cell r="L458">
            <v>13042.92</v>
          </cell>
          <cell r="M458" t="str">
            <v>EUR</v>
          </cell>
          <cell r="N458">
            <v>21330.89</v>
          </cell>
          <cell r="P458">
            <v>21330.89</v>
          </cell>
          <cell r="Q458">
            <v>21330.89</v>
          </cell>
          <cell r="R458">
            <v>-8287.9699999999993</v>
          </cell>
          <cell r="S458">
            <v>-8287.9699999999993</v>
          </cell>
          <cell r="T458">
            <v>0</v>
          </cell>
        </row>
        <row r="459">
          <cell r="B459">
            <v>1120000</v>
          </cell>
          <cell r="C459" t="str">
            <v>Fertige Erz</v>
          </cell>
          <cell r="D459" t="str">
            <v>RHHD</v>
          </cell>
          <cell r="E459" t="str">
            <v>00001384</v>
          </cell>
          <cell r="G459" t="str">
            <v>SCHWEFELSAEURE 96% T</v>
          </cell>
          <cell r="H459" t="str">
            <v>RB00000685</v>
          </cell>
          <cell r="I459" t="str">
            <v>2201</v>
          </cell>
          <cell r="J459">
            <v>6327260</v>
          </cell>
          <cell r="K459" t="str">
            <v>KG</v>
          </cell>
          <cell r="L459">
            <v>363817.45</v>
          </cell>
          <cell r="M459" t="str">
            <v>EUR</v>
          </cell>
          <cell r="N459">
            <v>752311.21</v>
          </cell>
          <cell r="P459">
            <v>752311.21</v>
          </cell>
          <cell r="Q459">
            <v>752311.21</v>
          </cell>
          <cell r="R459">
            <v>-388493.76</v>
          </cell>
          <cell r="S459">
            <v>-388493.76</v>
          </cell>
          <cell r="T459">
            <v>0</v>
          </cell>
        </row>
        <row r="460">
          <cell r="B460">
            <v>1120000</v>
          </cell>
          <cell r="C460" t="str">
            <v>Fertige Erz</v>
          </cell>
          <cell r="D460" t="str">
            <v>RHHD</v>
          </cell>
          <cell r="E460" t="str">
            <v>00001368</v>
          </cell>
          <cell r="G460" t="str">
            <v>SCHWEFELS. 78%</v>
          </cell>
          <cell r="H460" t="str">
            <v>RB00000685</v>
          </cell>
          <cell r="I460" t="str">
            <v>2201</v>
          </cell>
          <cell r="J460">
            <v>179620</v>
          </cell>
          <cell r="K460" t="str">
            <v>KG</v>
          </cell>
          <cell r="L460">
            <v>10489.81</v>
          </cell>
          <cell r="M460" t="str">
            <v>EUR</v>
          </cell>
          <cell r="N460">
            <v>18590.669999999998</v>
          </cell>
          <cell r="P460">
            <v>18590.669999999998</v>
          </cell>
          <cell r="Q460">
            <v>18590.669999999998</v>
          </cell>
          <cell r="R460">
            <v>-8100.86</v>
          </cell>
          <cell r="S460">
            <v>-8100.86</v>
          </cell>
          <cell r="T460">
            <v>0</v>
          </cell>
        </row>
        <row r="461">
          <cell r="B461">
            <v>1120000</v>
          </cell>
          <cell r="C461" t="str">
            <v>Fertige Erz</v>
          </cell>
          <cell r="D461" t="str">
            <v>RHHD</v>
          </cell>
          <cell r="E461" t="str">
            <v>00001341</v>
          </cell>
          <cell r="G461" t="str">
            <v>SCHWEFELSAEURE 48%</v>
          </cell>
          <cell r="H461" t="str">
            <v>RB00000685</v>
          </cell>
          <cell r="I461" t="str">
            <v>2201</v>
          </cell>
          <cell r="J461">
            <v>166120</v>
          </cell>
          <cell r="K461" t="str">
            <v>KG</v>
          </cell>
          <cell r="L461">
            <v>3422.07</v>
          </cell>
          <cell r="M461" t="str">
            <v>EUR</v>
          </cell>
          <cell r="N461">
            <v>6163.05</v>
          </cell>
          <cell r="P461">
            <v>6163.05</v>
          </cell>
          <cell r="Q461">
            <v>6163.05</v>
          </cell>
          <cell r="R461">
            <v>-2740.98</v>
          </cell>
          <cell r="S461">
            <v>-2740.98</v>
          </cell>
          <cell r="T461">
            <v>0</v>
          </cell>
        </row>
        <row r="462">
          <cell r="B462">
            <v>1120000</v>
          </cell>
          <cell r="C462" t="str">
            <v>Fertige Erz</v>
          </cell>
          <cell r="D462" t="str">
            <v>RHHD</v>
          </cell>
          <cell r="E462" t="str">
            <v>00001147</v>
          </cell>
          <cell r="G462" t="str">
            <v>OLEUM  65%</v>
          </cell>
          <cell r="H462" t="str">
            <v>RB00000685</v>
          </cell>
          <cell r="I462" t="str">
            <v>2201</v>
          </cell>
          <cell r="J462">
            <v>1980670</v>
          </cell>
          <cell r="K462" t="str">
            <v>KG</v>
          </cell>
          <cell r="L462">
            <v>195888.27</v>
          </cell>
          <cell r="M462" t="str">
            <v>EUR</v>
          </cell>
          <cell r="N462">
            <v>333148.69</v>
          </cell>
          <cell r="P462">
            <v>333148.69</v>
          </cell>
          <cell r="Q462">
            <v>333148.69</v>
          </cell>
          <cell r="R462">
            <v>-137260.42000000001</v>
          </cell>
          <cell r="S462">
            <v>-137260.42000000001</v>
          </cell>
          <cell r="T462">
            <v>0</v>
          </cell>
        </row>
        <row r="463">
          <cell r="B463">
            <v>1120000</v>
          </cell>
          <cell r="C463" t="str">
            <v>Fertige Erz</v>
          </cell>
          <cell r="D463" t="str">
            <v>RHHD</v>
          </cell>
          <cell r="E463" t="str">
            <v>00001120</v>
          </cell>
          <cell r="G463" t="str">
            <v>OLEUM  27%</v>
          </cell>
          <cell r="H463" t="str">
            <v>RB00000685</v>
          </cell>
          <cell r="I463" t="str">
            <v>2201</v>
          </cell>
          <cell r="J463">
            <v>205640</v>
          </cell>
          <cell r="K463" t="str">
            <v>KG</v>
          </cell>
          <cell r="L463">
            <v>11659.79</v>
          </cell>
          <cell r="M463" t="str">
            <v>EUR</v>
          </cell>
          <cell r="N463">
            <v>25848.95</v>
          </cell>
          <cell r="P463">
            <v>25848.95</v>
          </cell>
          <cell r="Q463">
            <v>25848.95</v>
          </cell>
          <cell r="R463">
            <v>-14189.16</v>
          </cell>
          <cell r="S463">
            <v>-14189.16</v>
          </cell>
          <cell r="T463">
            <v>0</v>
          </cell>
        </row>
        <row r="464">
          <cell r="B464">
            <v>1120000</v>
          </cell>
          <cell r="C464" t="str">
            <v>Fertige Erz</v>
          </cell>
          <cell r="D464" t="str">
            <v>RHHD</v>
          </cell>
          <cell r="E464" t="str">
            <v>00001082</v>
          </cell>
          <cell r="G464" t="str">
            <v>OLEUM  20%</v>
          </cell>
          <cell r="H464" t="str">
            <v>RB00000685</v>
          </cell>
          <cell r="I464" t="str">
            <v>2201</v>
          </cell>
          <cell r="J464">
            <v>25880</v>
          </cell>
          <cell r="K464" t="str">
            <v>KG</v>
          </cell>
          <cell r="L464">
            <v>2497.42</v>
          </cell>
          <cell r="M464" t="str">
            <v>EUR</v>
          </cell>
          <cell r="N464">
            <v>4008.81</v>
          </cell>
          <cell r="P464">
            <v>4008.81</v>
          </cell>
          <cell r="Q464">
            <v>4008.81</v>
          </cell>
          <cell r="R464">
            <v>-1511.39</v>
          </cell>
          <cell r="S464">
            <v>-1511.39</v>
          </cell>
          <cell r="T464">
            <v>0</v>
          </cell>
        </row>
        <row r="465">
          <cell r="B465">
            <v>1120000</v>
          </cell>
          <cell r="C465" t="str">
            <v>Fertige Erz</v>
          </cell>
          <cell r="D465" t="str">
            <v>RHD2</v>
          </cell>
          <cell r="E465" t="str">
            <v>00000558</v>
          </cell>
          <cell r="G465" t="str">
            <v>PHOSGEN GASF.</v>
          </cell>
          <cell r="H465" t="str">
            <v>RB00000685</v>
          </cell>
          <cell r="I465" t="str">
            <v>2201</v>
          </cell>
          <cell r="J465">
            <v>2</v>
          </cell>
          <cell r="K465" t="str">
            <v>KG</v>
          </cell>
          <cell r="L465">
            <v>0.44</v>
          </cell>
          <cell r="M465" t="str">
            <v>EUR</v>
          </cell>
          <cell r="N465">
            <v>0.56999999999999995</v>
          </cell>
          <cell r="P465">
            <v>0.56999999999999995</v>
          </cell>
          <cell r="Q465">
            <v>0.56999999999999995</v>
          </cell>
          <cell r="R465">
            <v>-0.13</v>
          </cell>
          <cell r="S465">
            <v>-0.13</v>
          </cell>
          <cell r="T465">
            <v>0</v>
          </cell>
        </row>
        <row r="466">
          <cell r="B466">
            <v>1120000</v>
          </cell>
          <cell r="C466" t="str">
            <v>Fertige Erz</v>
          </cell>
          <cell r="D466" t="str">
            <v>RHPV</v>
          </cell>
          <cell r="E466" t="str">
            <v>56576650</v>
          </cell>
          <cell r="G466" t="str">
            <v>BAYFERROX  905KL</v>
          </cell>
          <cell r="H466" t="str">
            <v>RB00000687</v>
          </cell>
          <cell r="I466" t="str">
            <v>2202</v>
          </cell>
          <cell r="J466">
            <v>43421</v>
          </cell>
          <cell r="K466" t="str">
            <v>KG</v>
          </cell>
          <cell r="L466">
            <v>56000.06</v>
          </cell>
          <cell r="M466" t="str">
            <v>EUR</v>
          </cell>
          <cell r="N466">
            <v>26282.73</v>
          </cell>
          <cell r="P466">
            <v>59964.4</v>
          </cell>
          <cell r="Q466">
            <v>26282.73</v>
          </cell>
          <cell r="R466">
            <v>29717.33</v>
          </cell>
          <cell r="S466">
            <v>-3964.34</v>
          </cell>
          <cell r="T466">
            <v>33681.67</v>
          </cell>
        </row>
        <row r="467">
          <cell r="B467">
            <v>1120000</v>
          </cell>
          <cell r="C467" t="str">
            <v>Fertige Erz</v>
          </cell>
          <cell r="D467" t="str">
            <v>RHPV</v>
          </cell>
          <cell r="E467" t="str">
            <v>56568186</v>
          </cell>
          <cell r="G467" t="str">
            <v>BAYFERROX 630</v>
          </cell>
          <cell r="H467" t="str">
            <v>RB00000687</v>
          </cell>
          <cell r="I467" t="str">
            <v>2202</v>
          </cell>
          <cell r="J467">
            <v>7000</v>
          </cell>
          <cell r="K467" t="str">
            <v>KG</v>
          </cell>
          <cell r="L467">
            <v>6276.2</v>
          </cell>
          <cell r="M467" t="str">
            <v>EUR</v>
          </cell>
          <cell r="N467">
            <v>5420.8</v>
          </cell>
          <cell r="P467">
            <v>8586.9</v>
          </cell>
          <cell r="Q467">
            <v>5420.8</v>
          </cell>
          <cell r="R467">
            <v>855.4</v>
          </cell>
          <cell r="S467">
            <v>-2310.6999999999998</v>
          </cell>
          <cell r="T467">
            <v>3166.1</v>
          </cell>
        </row>
        <row r="468">
          <cell r="B468">
            <v>1120000</v>
          </cell>
          <cell r="C468" t="str">
            <v>Fertige Erz</v>
          </cell>
          <cell r="D468" t="str">
            <v>RHPV</v>
          </cell>
          <cell r="E468" t="str">
            <v>56549742</v>
          </cell>
          <cell r="G468" t="str">
            <v>BAYFERROX 330B (SGS9</v>
          </cell>
          <cell r="H468" t="str">
            <v>RB00000687</v>
          </cell>
          <cell r="I468" t="str">
            <v>2202</v>
          </cell>
          <cell r="J468">
            <v>20000</v>
          </cell>
          <cell r="K468" t="str">
            <v>KG</v>
          </cell>
          <cell r="L468">
            <v>11148</v>
          </cell>
          <cell r="M468" t="str">
            <v>EUR</v>
          </cell>
          <cell r="N468">
            <v>9082</v>
          </cell>
          <cell r="P468">
            <v>13828</v>
          </cell>
          <cell r="Q468">
            <v>9082</v>
          </cell>
          <cell r="R468">
            <v>2066</v>
          </cell>
          <cell r="S468">
            <v>-2680</v>
          </cell>
          <cell r="T468">
            <v>4746</v>
          </cell>
        </row>
        <row r="469">
          <cell r="B469">
            <v>1120000</v>
          </cell>
          <cell r="C469" t="str">
            <v>Fertige Erz</v>
          </cell>
          <cell r="D469" t="str">
            <v>RHPV</v>
          </cell>
          <cell r="E469" t="str">
            <v>56549629</v>
          </cell>
          <cell r="G469" t="str">
            <v>BAYFERROX 130(SGS417</v>
          </cell>
          <cell r="H469" t="str">
            <v>RB00000687</v>
          </cell>
          <cell r="I469" t="str">
            <v>2202</v>
          </cell>
          <cell r="J469">
            <v>123000</v>
          </cell>
          <cell r="K469" t="str">
            <v>KG</v>
          </cell>
          <cell r="L469">
            <v>63381.9</v>
          </cell>
          <cell r="M469" t="str">
            <v>EUR</v>
          </cell>
          <cell r="N469">
            <v>55362.3</v>
          </cell>
          <cell r="P469">
            <v>83430.899999999994</v>
          </cell>
          <cell r="Q469">
            <v>55362.3</v>
          </cell>
          <cell r="R469">
            <v>8019.6</v>
          </cell>
          <cell r="S469">
            <v>-20049</v>
          </cell>
          <cell r="T469">
            <v>28068.6</v>
          </cell>
        </row>
        <row r="470">
          <cell r="B470">
            <v>1120000</v>
          </cell>
          <cell r="C470" t="str">
            <v>Fertige Erz</v>
          </cell>
          <cell r="D470" t="str">
            <v>RHPV</v>
          </cell>
          <cell r="E470" t="str">
            <v>56549599</v>
          </cell>
          <cell r="G470" t="str">
            <v>BAYFERROX 120N(SGS41</v>
          </cell>
          <cell r="H470" t="str">
            <v>RB00000687</v>
          </cell>
          <cell r="I470" t="str">
            <v>2202</v>
          </cell>
          <cell r="J470">
            <v>38000</v>
          </cell>
          <cell r="K470" t="str">
            <v>KG</v>
          </cell>
          <cell r="L470">
            <v>20280.599999999999</v>
          </cell>
          <cell r="M470" t="str">
            <v>EUR</v>
          </cell>
          <cell r="N470">
            <v>19600.400000000001</v>
          </cell>
          <cell r="P470">
            <v>30020</v>
          </cell>
          <cell r="Q470">
            <v>19600.400000000001</v>
          </cell>
          <cell r="R470">
            <v>680.2</v>
          </cell>
          <cell r="S470">
            <v>-9739.4</v>
          </cell>
          <cell r="T470">
            <v>10419.6</v>
          </cell>
        </row>
        <row r="471">
          <cell r="B471">
            <v>1120000</v>
          </cell>
          <cell r="C471" t="str">
            <v>Fertige Erz</v>
          </cell>
          <cell r="D471" t="str">
            <v>RHPV</v>
          </cell>
          <cell r="E471" t="str">
            <v>56549572</v>
          </cell>
          <cell r="G471" t="str">
            <v>BAYFERROX 110 (SGS41</v>
          </cell>
          <cell r="H471" t="str">
            <v>RB00000687</v>
          </cell>
          <cell r="I471" t="str">
            <v>2202</v>
          </cell>
          <cell r="J471">
            <v>41762</v>
          </cell>
          <cell r="K471" t="str">
            <v>KG</v>
          </cell>
          <cell r="L471">
            <v>23065.15</v>
          </cell>
          <cell r="M471" t="str">
            <v>EUR</v>
          </cell>
          <cell r="N471">
            <v>17773.91</v>
          </cell>
          <cell r="P471">
            <v>36637.800000000003</v>
          </cell>
          <cell r="Q471">
            <v>17773.91</v>
          </cell>
          <cell r="R471">
            <v>5291.24</v>
          </cell>
          <cell r="S471">
            <v>-13572.65</v>
          </cell>
          <cell r="T471">
            <v>18863.89</v>
          </cell>
        </row>
        <row r="472">
          <cell r="B472">
            <v>1120000</v>
          </cell>
          <cell r="C472" t="str">
            <v>Fertige Erz</v>
          </cell>
          <cell r="D472" t="str">
            <v>RHPV</v>
          </cell>
          <cell r="E472" t="str">
            <v>56549556</v>
          </cell>
          <cell r="G472" t="str">
            <v>BAYFERROX 110 (SGS41</v>
          </cell>
          <cell r="H472" t="str">
            <v>RB00000687</v>
          </cell>
          <cell r="I472" t="str">
            <v>2202</v>
          </cell>
          <cell r="J472">
            <v>9979.2000000000007</v>
          </cell>
          <cell r="K472" t="str">
            <v>KG</v>
          </cell>
          <cell r="L472">
            <v>5653.23</v>
          </cell>
          <cell r="M472" t="str">
            <v>EUR</v>
          </cell>
          <cell r="N472">
            <v>8895.4599999999991</v>
          </cell>
          <cell r="P472">
            <v>8895.4599999999991</v>
          </cell>
          <cell r="Q472">
            <v>8895.4599999999991</v>
          </cell>
          <cell r="R472">
            <v>-3242.23</v>
          </cell>
          <cell r="S472">
            <v>-3242.23</v>
          </cell>
          <cell r="T472">
            <v>0</v>
          </cell>
        </row>
        <row r="473">
          <cell r="B473">
            <v>1120000</v>
          </cell>
          <cell r="C473" t="str">
            <v>Fertige Erz</v>
          </cell>
          <cell r="D473" t="str">
            <v>RHPV</v>
          </cell>
          <cell r="E473" t="str">
            <v>56546697</v>
          </cell>
          <cell r="G473" t="str">
            <v>BAYFERROX 960</v>
          </cell>
          <cell r="H473" t="str">
            <v>RB00000687</v>
          </cell>
          <cell r="I473" t="str">
            <v>2202</v>
          </cell>
          <cell r="J473">
            <v>1400</v>
          </cell>
          <cell r="K473" t="str">
            <v>KG</v>
          </cell>
          <cell r="L473">
            <v>1203.72</v>
          </cell>
          <cell r="M473" t="str">
            <v>EUR</v>
          </cell>
          <cell r="N473">
            <v>1863.12</v>
          </cell>
          <cell r="P473">
            <v>1402.24</v>
          </cell>
          <cell r="Q473">
            <v>1402.24</v>
          </cell>
          <cell r="R473">
            <v>-198.52</v>
          </cell>
          <cell r="S473">
            <v>-198.52</v>
          </cell>
          <cell r="T473">
            <v>0</v>
          </cell>
        </row>
        <row r="474">
          <cell r="B474">
            <v>1120000</v>
          </cell>
          <cell r="C474" t="str">
            <v>Fertige Erz</v>
          </cell>
          <cell r="D474" t="str">
            <v>RHPV</v>
          </cell>
          <cell r="E474" t="str">
            <v>56546417</v>
          </cell>
          <cell r="G474" t="str">
            <v>BAYFERROX 130BM   QE</v>
          </cell>
          <cell r="H474" t="str">
            <v>RB00000687</v>
          </cell>
          <cell r="I474" t="str">
            <v>2202</v>
          </cell>
          <cell r="J474">
            <v>16000</v>
          </cell>
          <cell r="K474" t="str">
            <v>KG</v>
          </cell>
          <cell r="L474">
            <v>9144</v>
          </cell>
          <cell r="M474" t="str">
            <v>EUR</v>
          </cell>
          <cell r="N474">
            <v>13491.2</v>
          </cell>
          <cell r="P474">
            <v>11673.6</v>
          </cell>
          <cell r="Q474">
            <v>11673.6</v>
          </cell>
          <cell r="R474">
            <v>-2529.6</v>
          </cell>
          <cell r="S474">
            <v>-2529.6</v>
          </cell>
          <cell r="T474">
            <v>0</v>
          </cell>
        </row>
        <row r="475">
          <cell r="B475">
            <v>1120000</v>
          </cell>
          <cell r="C475" t="str">
            <v>Fertige Erz</v>
          </cell>
          <cell r="D475" t="str">
            <v>RHPV</v>
          </cell>
          <cell r="E475" t="str">
            <v>56546409</v>
          </cell>
          <cell r="G475" t="str">
            <v>BAYFERROX 130M    QE</v>
          </cell>
          <cell r="H475" t="str">
            <v>RB00000687</v>
          </cell>
          <cell r="I475" t="str">
            <v>2202</v>
          </cell>
          <cell r="J475">
            <v>24000</v>
          </cell>
          <cell r="K475" t="str">
            <v>KG</v>
          </cell>
          <cell r="L475">
            <v>13298.4</v>
          </cell>
          <cell r="M475" t="str">
            <v>EUR</v>
          </cell>
          <cell r="N475">
            <v>17872.8</v>
          </cell>
          <cell r="P475">
            <v>17872.8</v>
          </cell>
          <cell r="Q475">
            <v>17872.8</v>
          </cell>
          <cell r="R475">
            <v>-4574.3999999999996</v>
          </cell>
          <cell r="S475">
            <v>-4574.3999999999996</v>
          </cell>
          <cell r="T475">
            <v>0</v>
          </cell>
        </row>
        <row r="476">
          <cell r="B476">
            <v>1120000</v>
          </cell>
          <cell r="C476" t="str">
            <v>Fertige Erz</v>
          </cell>
          <cell r="D476" t="str">
            <v>RHPV</v>
          </cell>
          <cell r="E476" t="str">
            <v>56533846</v>
          </cell>
          <cell r="G476" t="str">
            <v>BAYFERROX 330B</v>
          </cell>
          <cell r="H476" t="str">
            <v>RB00000687</v>
          </cell>
          <cell r="I476" t="str">
            <v>2202</v>
          </cell>
          <cell r="J476">
            <v>14000</v>
          </cell>
          <cell r="K476" t="str">
            <v>KG</v>
          </cell>
          <cell r="L476">
            <v>7911.4</v>
          </cell>
          <cell r="M476" t="str">
            <v>EUR</v>
          </cell>
          <cell r="N476">
            <v>7641.2</v>
          </cell>
          <cell r="P476">
            <v>9770.6</v>
          </cell>
          <cell r="Q476">
            <v>7641.2</v>
          </cell>
          <cell r="R476">
            <v>270.2</v>
          </cell>
          <cell r="S476">
            <v>-1859.2</v>
          </cell>
          <cell r="T476">
            <v>2129.4</v>
          </cell>
        </row>
        <row r="477">
          <cell r="B477">
            <v>1120000</v>
          </cell>
          <cell r="C477" t="str">
            <v>Fertige Erz</v>
          </cell>
          <cell r="D477" t="str">
            <v>RHPV</v>
          </cell>
          <cell r="E477" t="str">
            <v>56531355</v>
          </cell>
          <cell r="G477" t="str">
            <v>BAYFERROX 110</v>
          </cell>
          <cell r="H477" t="str">
            <v>RB00000687</v>
          </cell>
          <cell r="I477" t="str">
            <v>2202</v>
          </cell>
          <cell r="J477">
            <v>28800</v>
          </cell>
          <cell r="K477" t="str">
            <v>KG</v>
          </cell>
          <cell r="L477">
            <v>17285.759999999998</v>
          </cell>
          <cell r="M477" t="str">
            <v>EUR</v>
          </cell>
          <cell r="N477">
            <v>11940.48</v>
          </cell>
          <cell r="P477">
            <v>26256.959999999999</v>
          </cell>
          <cell r="Q477">
            <v>11940.48</v>
          </cell>
          <cell r="R477">
            <v>5345.28</v>
          </cell>
          <cell r="S477">
            <v>-8971.2000000000007</v>
          </cell>
          <cell r="T477">
            <v>14316.48</v>
          </cell>
        </row>
        <row r="478">
          <cell r="B478">
            <v>1120000</v>
          </cell>
          <cell r="C478" t="str">
            <v>Fertige Erz</v>
          </cell>
          <cell r="D478" t="str">
            <v>RHPV</v>
          </cell>
          <cell r="E478" t="str">
            <v>56527579</v>
          </cell>
          <cell r="G478" t="str">
            <v>BAYFERROX 318MB</v>
          </cell>
          <cell r="H478" t="str">
            <v>RB00000687</v>
          </cell>
          <cell r="I478" t="str">
            <v>2202</v>
          </cell>
          <cell r="J478">
            <v>18000</v>
          </cell>
          <cell r="K478" t="str">
            <v>KG</v>
          </cell>
          <cell r="L478">
            <v>9941.4</v>
          </cell>
          <cell r="M478" t="str">
            <v>EUR</v>
          </cell>
          <cell r="N478">
            <v>20370.599999999999</v>
          </cell>
          <cell r="P478">
            <v>12000.6</v>
          </cell>
          <cell r="Q478">
            <v>12000.6</v>
          </cell>
          <cell r="R478">
            <v>-2059.1999999999998</v>
          </cell>
          <cell r="S478">
            <v>-2059.1999999999998</v>
          </cell>
          <cell r="T478">
            <v>0</v>
          </cell>
        </row>
        <row r="479">
          <cell r="B479">
            <v>1120000</v>
          </cell>
          <cell r="C479" t="str">
            <v>Fertige Erz</v>
          </cell>
          <cell r="D479" t="str">
            <v>RHPV</v>
          </cell>
          <cell r="E479" t="str">
            <v>56520922</v>
          </cell>
          <cell r="G479" t="str">
            <v>BAYFERROX 920 G/2</v>
          </cell>
          <cell r="H479" t="str">
            <v>RB00000687</v>
          </cell>
          <cell r="I479" t="str">
            <v>2202</v>
          </cell>
          <cell r="J479">
            <v>44100</v>
          </cell>
          <cell r="K479" t="str">
            <v>KG</v>
          </cell>
          <cell r="L479">
            <v>37330.65</v>
          </cell>
          <cell r="M479" t="str">
            <v>EUR</v>
          </cell>
          <cell r="N479">
            <v>30662.73</v>
          </cell>
          <cell r="P479">
            <v>37745.19</v>
          </cell>
          <cell r="Q479">
            <v>30662.73</v>
          </cell>
          <cell r="R479">
            <v>6667.92</v>
          </cell>
          <cell r="S479">
            <v>-414.54</v>
          </cell>
          <cell r="T479">
            <v>7082.46</v>
          </cell>
        </row>
        <row r="480">
          <cell r="B480">
            <v>1120000</v>
          </cell>
          <cell r="C480" t="str">
            <v>Fertige Erz</v>
          </cell>
          <cell r="D480" t="str">
            <v>RHPV</v>
          </cell>
          <cell r="E480" t="str">
            <v>56505702</v>
          </cell>
          <cell r="G480" t="str">
            <v>BAYFERROX VP AI 5212</v>
          </cell>
          <cell r="H480" t="str">
            <v>RB00000687</v>
          </cell>
          <cell r="I480" t="str">
            <v>2202</v>
          </cell>
          <cell r="J480">
            <v>12433</v>
          </cell>
          <cell r="K480" t="str">
            <v>KG</v>
          </cell>
          <cell r="L480">
            <v>7789.27</v>
          </cell>
          <cell r="M480" t="str">
            <v>EUR</v>
          </cell>
          <cell r="N480">
            <v>10514.59</v>
          </cell>
          <cell r="P480">
            <v>10514.59</v>
          </cell>
          <cell r="Q480">
            <v>10514.59</v>
          </cell>
          <cell r="R480">
            <v>-2725.32</v>
          </cell>
          <cell r="S480">
            <v>-2725.32</v>
          </cell>
          <cell r="T480">
            <v>0</v>
          </cell>
        </row>
        <row r="481">
          <cell r="B481">
            <v>1120000</v>
          </cell>
          <cell r="C481" t="str">
            <v>Fertige Erz</v>
          </cell>
          <cell r="D481" t="str">
            <v>RHPV</v>
          </cell>
          <cell r="E481" t="str">
            <v>56470933</v>
          </cell>
          <cell r="G481" t="str">
            <v>BAYFERROX 115GP</v>
          </cell>
          <cell r="H481" t="str">
            <v>RB00000687</v>
          </cell>
          <cell r="I481" t="str">
            <v>2202</v>
          </cell>
          <cell r="J481">
            <v>11000</v>
          </cell>
          <cell r="K481" t="str">
            <v>KG</v>
          </cell>
          <cell r="L481">
            <v>7863.9</v>
          </cell>
          <cell r="M481" t="str">
            <v>EUR</v>
          </cell>
          <cell r="N481">
            <v>12630.2</v>
          </cell>
          <cell r="P481">
            <v>11306.9</v>
          </cell>
          <cell r="Q481">
            <v>11306.9</v>
          </cell>
          <cell r="R481">
            <v>-3443</v>
          </cell>
          <cell r="S481">
            <v>-3443</v>
          </cell>
          <cell r="T481">
            <v>0</v>
          </cell>
        </row>
        <row r="482">
          <cell r="B482">
            <v>1120000</v>
          </cell>
          <cell r="C482" t="str">
            <v>Fertige Erz</v>
          </cell>
          <cell r="D482" t="str">
            <v>RHPV</v>
          </cell>
          <cell r="E482" t="str">
            <v>56470887</v>
          </cell>
          <cell r="G482" t="str">
            <v>BAYFERROX 365GP</v>
          </cell>
          <cell r="H482" t="str">
            <v>RB00000687</v>
          </cell>
          <cell r="I482" t="str">
            <v>2202</v>
          </cell>
          <cell r="J482">
            <v>16000</v>
          </cell>
          <cell r="K482" t="str">
            <v>KG</v>
          </cell>
          <cell r="L482">
            <v>16132.8</v>
          </cell>
          <cell r="M482" t="str">
            <v>EUR</v>
          </cell>
          <cell r="N482">
            <v>20867.2</v>
          </cell>
          <cell r="P482">
            <v>15705.6</v>
          </cell>
          <cell r="Q482">
            <v>15705.6</v>
          </cell>
          <cell r="R482">
            <v>427.2</v>
          </cell>
          <cell r="S482">
            <v>427.2</v>
          </cell>
          <cell r="T482">
            <v>0</v>
          </cell>
        </row>
        <row r="483">
          <cell r="B483">
            <v>1120000</v>
          </cell>
          <cell r="C483" t="str">
            <v>Fertige Erz</v>
          </cell>
          <cell r="D483" t="str">
            <v>RHPV</v>
          </cell>
          <cell r="E483" t="str">
            <v>56470879</v>
          </cell>
          <cell r="G483" t="str">
            <v>BAYFERROX 365GP</v>
          </cell>
          <cell r="H483" t="str">
            <v>RB00000687</v>
          </cell>
          <cell r="I483" t="str">
            <v>2202</v>
          </cell>
          <cell r="J483">
            <v>8000</v>
          </cell>
          <cell r="K483" t="str">
            <v>KG</v>
          </cell>
          <cell r="L483">
            <v>8228.7999999999993</v>
          </cell>
          <cell r="M483" t="str">
            <v>EUR</v>
          </cell>
          <cell r="N483">
            <v>12264</v>
          </cell>
          <cell r="P483">
            <v>7986.4</v>
          </cell>
          <cell r="Q483">
            <v>7986.4</v>
          </cell>
          <cell r="R483">
            <v>242.4</v>
          </cell>
          <cell r="S483">
            <v>242.4</v>
          </cell>
          <cell r="T483">
            <v>0</v>
          </cell>
        </row>
        <row r="484">
          <cell r="B484">
            <v>1120000</v>
          </cell>
          <cell r="C484" t="str">
            <v>Fertige Erz</v>
          </cell>
          <cell r="D484" t="str">
            <v>RHPV</v>
          </cell>
          <cell r="E484" t="str">
            <v>56469889</v>
          </cell>
          <cell r="G484" t="str">
            <v>BAYFERROX 130    PJ</v>
          </cell>
          <cell r="H484" t="str">
            <v>RB00000687</v>
          </cell>
          <cell r="I484" t="str">
            <v>2202</v>
          </cell>
          <cell r="J484">
            <v>24000</v>
          </cell>
          <cell r="K484" t="str">
            <v>KG</v>
          </cell>
          <cell r="L484">
            <v>12520.8</v>
          </cell>
          <cell r="M484" t="str">
            <v>EUR</v>
          </cell>
          <cell r="N484">
            <v>11666.4</v>
          </cell>
          <cell r="P484">
            <v>16425.599999999999</v>
          </cell>
          <cell r="Q484">
            <v>11666.4</v>
          </cell>
          <cell r="R484">
            <v>854.4</v>
          </cell>
          <cell r="S484">
            <v>-3904.8</v>
          </cell>
          <cell r="T484">
            <v>4759.2</v>
          </cell>
        </row>
        <row r="485">
          <cell r="B485">
            <v>1120000</v>
          </cell>
          <cell r="C485" t="str">
            <v>Fertige Erz</v>
          </cell>
          <cell r="D485" t="str">
            <v>RHPV</v>
          </cell>
          <cell r="E485" t="str">
            <v>56446692</v>
          </cell>
          <cell r="G485" t="str">
            <v>BAYFERROX 912 LOM</v>
          </cell>
          <cell r="H485" t="str">
            <v>RB00000687</v>
          </cell>
          <cell r="I485" t="str">
            <v>2202</v>
          </cell>
          <cell r="J485">
            <v>1000</v>
          </cell>
          <cell r="K485" t="str">
            <v>KG</v>
          </cell>
          <cell r="L485">
            <v>1050</v>
          </cell>
          <cell r="M485" t="str">
            <v>EUR</v>
          </cell>
          <cell r="N485">
            <v>1144.0999999999999</v>
          </cell>
          <cell r="P485">
            <v>1050</v>
          </cell>
          <cell r="Q485">
            <v>1050</v>
          </cell>
          <cell r="R485">
            <v>0</v>
          </cell>
          <cell r="S485">
            <v>0</v>
          </cell>
          <cell r="T485">
            <v>0</v>
          </cell>
        </row>
        <row r="486">
          <cell r="B486">
            <v>1120000</v>
          </cell>
          <cell r="C486" t="str">
            <v>Fertige Erz</v>
          </cell>
          <cell r="D486" t="str">
            <v>RHPV</v>
          </cell>
          <cell r="E486" t="str">
            <v>56434619</v>
          </cell>
          <cell r="G486" t="str">
            <v>IOX Y 02         075</v>
          </cell>
          <cell r="H486" t="str">
            <v>RB00000687</v>
          </cell>
          <cell r="I486" t="str">
            <v>2202</v>
          </cell>
          <cell r="J486">
            <v>15750</v>
          </cell>
          <cell r="K486" t="str">
            <v>KG</v>
          </cell>
          <cell r="L486">
            <v>12527.55</v>
          </cell>
          <cell r="M486" t="str">
            <v>EUR</v>
          </cell>
          <cell r="N486">
            <v>10579.28</v>
          </cell>
          <cell r="P486">
            <v>12796.88</v>
          </cell>
          <cell r="Q486">
            <v>10579.28</v>
          </cell>
          <cell r="R486">
            <v>1948.27</v>
          </cell>
          <cell r="S486">
            <v>-269.33</v>
          </cell>
          <cell r="T486">
            <v>2217.6</v>
          </cell>
        </row>
        <row r="487">
          <cell r="B487">
            <v>1120000</v>
          </cell>
          <cell r="C487" t="str">
            <v>Fertige Erz</v>
          </cell>
          <cell r="D487" t="str">
            <v>RHPV</v>
          </cell>
          <cell r="E487" t="str">
            <v>56426640</v>
          </cell>
          <cell r="G487" t="str">
            <v>BAYFERROX TP LXS 524</v>
          </cell>
          <cell r="H487" t="str">
            <v>RB00000687</v>
          </cell>
          <cell r="I487" t="str">
            <v>2202</v>
          </cell>
          <cell r="J487">
            <v>15000</v>
          </cell>
          <cell r="K487" t="str">
            <v>KG</v>
          </cell>
          <cell r="L487">
            <v>14013</v>
          </cell>
          <cell r="M487" t="str">
            <v>EUR</v>
          </cell>
          <cell r="N487">
            <v>16759.5</v>
          </cell>
          <cell r="P487">
            <v>16759.5</v>
          </cell>
          <cell r="Q487">
            <v>16759.5</v>
          </cell>
          <cell r="R487">
            <v>-2746.5</v>
          </cell>
          <cell r="S487">
            <v>-2746.5</v>
          </cell>
          <cell r="T487">
            <v>0</v>
          </cell>
        </row>
        <row r="488">
          <cell r="B488">
            <v>1120000</v>
          </cell>
          <cell r="C488" t="str">
            <v>Fertige Erz</v>
          </cell>
          <cell r="D488" t="str">
            <v>RHPV</v>
          </cell>
          <cell r="E488" t="str">
            <v>56426039</v>
          </cell>
          <cell r="G488" t="str">
            <v>COLORTHERM YELLOW 20</v>
          </cell>
          <cell r="H488" t="str">
            <v>RB00000687</v>
          </cell>
          <cell r="I488" t="str">
            <v>2202</v>
          </cell>
          <cell r="J488">
            <v>30000</v>
          </cell>
          <cell r="K488" t="str">
            <v>KG</v>
          </cell>
          <cell r="L488">
            <v>48291</v>
          </cell>
          <cell r="M488" t="str">
            <v>EUR</v>
          </cell>
          <cell r="N488">
            <v>54702</v>
          </cell>
          <cell r="P488">
            <v>54702</v>
          </cell>
          <cell r="Q488">
            <v>54702</v>
          </cell>
          <cell r="R488">
            <v>-6411</v>
          </cell>
          <cell r="S488">
            <v>-6411</v>
          </cell>
          <cell r="T488">
            <v>0</v>
          </cell>
        </row>
        <row r="489">
          <cell r="B489">
            <v>1120000</v>
          </cell>
          <cell r="C489" t="str">
            <v>Fertige Erz</v>
          </cell>
          <cell r="D489" t="str">
            <v>RHPV</v>
          </cell>
          <cell r="E489" t="str">
            <v>56417951</v>
          </cell>
          <cell r="G489" t="str">
            <v>BAYOXIDE ROHKLINKER</v>
          </cell>
          <cell r="H489" t="str">
            <v>RB00000687</v>
          </cell>
          <cell r="I489" t="str">
            <v>2202</v>
          </cell>
          <cell r="J489">
            <v>9000</v>
          </cell>
          <cell r="K489" t="str">
            <v>KG</v>
          </cell>
          <cell r="L489">
            <v>3019.5</v>
          </cell>
          <cell r="M489" t="str">
            <v>EUR</v>
          </cell>
          <cell r="N489">
            <v>2837.7</v>
          </cell>
          <cell r="P489">
            <v>2837.7</v>
          </cell>
          <cell r="Q489">
            <v>2837.7</v>
          </cell>
          <cell r="R489">
            <v>181.8</v>
          </cell>
          <cell r="S489">
            <v>181.8</v>
          </cell>
          <cell r="T489">
            <v>0</v>
          </cell>
        </row>
        <row r="490">
          <cell r="B490">
            <v>1120000</v>
          </cell>
          <cell r="C490" t="str">
            <v>Fertige Erz</v>
          </cell>
          <cell r="D490" t="str">
            <v>RHPV</v>
          </cell>
          <cell r="E490" t="str">
            <v>56416319</v>
          </cell>
          <cell r="G490" t="str">
            <v>BAYOXIDE E 33 (&lt;0,5)</v>
          </cell>
          <cell r="H490" t="str">
            <v>RB00000687</v>
          </cell>
          <cell r="I490" t="str">
            <v>2202</v>
          </cell>
          <cell r="J490">
            <v>16125</v>
          </cell>
          <cell r="K490" t="str">
            <v>KG</v>
          </cell>
          <cell r="L490">
            <v>1.61</v>
          </cell>
          <cell r="M490" t="str">
            <v>EUR</v>
          </cell>
          <cell r="N490">
            <v>1.61</v>
          </cell>
          <cell r="P490">
            <v>1.61</v>
          </cell>
          <cell r="Q490">
            <v>1.61</v>
          </cell>
          <cell r="R490">
            <v>0</v>
          </cell>
          <cell r="S490">
            <v>0</v>
          </cell>
          <cell r="T490">
            <v>0</v>
          </cell>
        </row>
        <row r="491">
          <cell r="B491">
            <v>1120000</v>
          </cell>
          <cell r="C491" t="str">
            <v>Fertige Erz</v>
          </cell>
          <cell r="D491" t="str">
            <v>RHPV</v>
          </cell>
          <cell r="E491" t="str">
            <v>56415703</v>
          </cell>
          <cell r="G491" t="str">
            <v>BAYFERROX 105KL</v>
          </cell>
          <cell r="H491" t="str">
            <v>RB00000687</v>
          </cell>
          <cell r="I491" t="str">
            <v>2202</v>
          </cell>
          <cell r="J491">
            <v>9000</v>
          </cell>
          <cell r="K491" t="str">
            <v>KG</v>
          </cell>
          <cell r="L491">
            <v>7211.7</v>
          </cell>
          <cell r="M491" t="str">
            <v>EUR</v>
          </cell>
          <cell r="N491">
            <v>7619.4</v>
          </cell>
          <cell r="P491">
            <v>7619.4</v>
          </cell>
          <cell r="Q491">
            <v>7619.4</v>
          </cell>
          <cell r="R491">
            <v>-407.7</v>
          </cell>
          <cell r="S491">
            <v>-407.7</v>
          </cell>
          <cell r="T491">
            <v>0</v>
          </cell>
        </row>
        <row r="492">
          <cell r="B492">
            <v>1120000</v>
          </cell>
          <cell r="C492" t="str">
            <v>Fertige Erz</v>
          </cell>
          <cell r="D492" t="str">
            <v>RHPV</v>
          </cell>
          <cell r="E492" t="str">
            <v>56374918</v>
          </cell>
          <cell r="G492" t="str">
            <v>BAYOXIDE E TP LXS 52</v>
          </cell>
          <cell r="H492" t="str">
            <v>RB00000687</v>
          </cell>
          <cell r="I492" t="str">
            <v>2202</v>
          </cell>
          <cell r="J492">
            <v>10000</v>
          </cell>
          <cell r="K492" t="str">
            <v>KG</v>
          </cell>
          <cell r="L492">
            <v>11501</v>
          </cell>
          <cell r="M492" t="str">
            <v>EUR</v>
          </cell>
          <cell r="N492">
            <v>9948</v>
          </cell>
          <cell r="P492">
            <v>13819</v>
          </cell>
          <cell r="Q492">
            <v>9948</v>
          </cell>
          <cell r="R492">
            <v>1553</v>
          </cell>
          <cell r="S492">
            <v>-2318</v>
          </cell>
          <cell r="T492">
            <v>3871</v>
          </cell>
        </row>
        <row r="493">
          <cell r="B493">
            <v>1120000</v>
          </cell>
          <cell r="C493" t="str">
            <v>Fertige Erz</v>
          </cell>
          <cell r="D493" t="str">
            <v>RHPV</v>
          </cell>
          <cell r="E493" t="str">
            <v>56373717</v>
          </cell>
          <cell r="G493" t="str">
            <v>BAYOXIDE E TP LXS 52</v>
          </cell>
          <cell r="H493" t="str">
            <v>RB00000687</v>
          </cell>
          <cell r="I493" t="str">
            <v>2202</v>
          </cell>
          <cell r="J493">
            <v>28700</v>
          </cell>
          <cell r="K493" t="str">
            <v>KG</v>
          </cell>
          <cell r="L493">
            <v>28197.75</v>
          </cell>
          <cell r="M493" t="str">
            <v>EUR</v>
          </cell>
          <cell r="N493">
            <v>33777.03</v>
          </cell>
          <cell r="P493">
            <v>33777.03</v>
          </cell>
          <cell r="Q493">
            <v>33777.03</v>
          </cell>
          <cell r="R493">
            <v>-5579.28</v>
          </cell>
          <cell r="S493">
            <v>-5579.28</v>
          </cell>
          <cell r="T493">
            <v>0</v>
          </cell>
        </row>
        <row r="494">
          <cell r="B494">
            <v>1120000</v>
          </cell>
          <cell r="C494" t="str">
            <v>Fertige Erz</v>
          </cell>
          <cell r="D494" t="str">
            <v>RHKF</v>
          </cell>
          <cell r="E494" t="str">
            <v>56371218</v>
          </cell>
          <cell r="G494" t="str">
            <v>BAYFERROX 610/34N</v>
          </cell>
          <cell r="H494" t="str">
            <v>RB00000687</v>
          </cell>
          <cell r="I494" t="str">
            <v>2202</v>
          </cell>
          <cell r="J494">
            <v>556</v>
          </cell>
          <cell r="K494" t="str">
            <v>KG</v>
          </cell>
          <cell r="L494">
            <v>389.14</v>
          </cell>
          <cell r="M494" t="str">
            <v>EUR</v>
          </cell>
          <cell r="N494">
            <v>326.70999999999998</v>
          </cell>
          <cell r="P494">
            <v>549.27</v>
          </cell>
          <cell r="Q494">
            <v>326.70999999999998</v>
          </cell>
          <cell r="R494">
            <v>62.43</v>
          </cell>
          <cell r="S494">
            <v>-160.13</v>
          </cell>
          <cell r="T494">
            <v>222.56</v>
          </cell>
        </row>
        <row r="495">
          <cell r="B495">
            <v>1120000</v>
          </cell>
          <cell r="C495" t="str">
            <v>Fertige Erz</v>
          </cell>
          <cell r="D495" t="str">
            <v>RHPV</v>
          </cell>
          <cell r="E495" t="str">
            <v>56368128</v>
          </cell>
          <cell r="G495" t="str">
            <v>BAYFERROX 130</v>
          </cell>
          <cell r="H495" t="str">
            <v>RB00000687</v>
          </cell>
          <cell r="I495" t="str">
            <v>2202</v>
          </cell>
          <cell r="J495">
            <v>1200</v>
          </cell>
          <cell r="K495" t="str">
            <v>KG</v>
          </cell>
          <cell r="L495">
            <v>674.04</v>
          </cell>
          <cell r="M495" t="str">
            <v>EUR</v>
          </cell>
          <cell r="N495">
            <v>652.08000000000004</v>
          </cell>
          <cell r="P495">
            <v>853.56</v>
          </cell>
          <cell r="Q495">
            <v>652.08000000000004</v>
          </cell>
          <cell r="R495">
            <v>21.96</v>
          </cell>
          <cell r="S495">
            <v>-179.52</v>
          </cell>
          <cell r="T495">
            <v>201.48</v>
          </cell>
        </row>
        <row r="496">
          <cell r="B496">
            <v>1120000</v>
          </cell>
          <cell r="C496" t="str">
            <v>Fertige Erz</v>
          </cell>
          <cell r="D496" t="str">
            <v>RHPV</v>
          </cell>
          <cell r="E496" t="str">
            <v>56346434</v>
          </cell>
          <cell r="G496" t="str">
            <v>BAYFERROX 365GP MISC</v>
          </cell>
          <cell r="H496" t="str">
            <v>RB00000687</v>
          </cell>
          <cell r="I496" t="str">
            <v>2202</v>
          </cell>
          <cell r="J496">
            <v>13000</v>
          </cell>
          <cell r="K496" t="str">
            <v>KG</v>
          </cell>
          <cell r="L496">
            <v>10006.1</v>
          </cell>
          <cell r="M496" t="str">
            <v>EUR</v>
          </cell>
          <cell r="N496">
            <v>9765.6</v>
          </cell>
          <cell r="P496">
            <v>9765.6</v>
          </cell>
          <cell r="Q496">
            <v>9765.6</v>
          </cell>
          <cell r="R496">
            <v>240.5</v>
          </cell>
          <cell r="S496">
            <v>240.5</v>
          </cell>
          <cell r="T496">
            <v>0</v>
          </cell>
        </row>
        <row r="497">
          <cell r="B497">
            <v>1120000</v>
          </cell>
          <cell r="C497" t="str">
            <v>Fertige Erz</v>
          </cell>
          <cell r="D497" t="str">
            <v>RHPV</v>
          </cell>
          <cell r="E497" t="str">
            <v>56346426</v>
          </cell>
          <cell r="G497" t="str">
            <v>BAYFERROX 115GP MISC</v>
          </cell>
          <cell r="H497" t="str">
            <v>RB00000687</v>
          </cell>
          <cell r="I497" t="str">
            <v>2202</v>
          </cell>
          <cell r="J497">
            <v>3000</v>
          </cell>
          <cell r="K497" t="str">
            <v>KG</v>
          </cell>
          <cell r="L497">
            <v>1668</v>
          </cell>
          <cell r="M497" t="str">
            <v>EUR</v>
          </cell>
          <cell r="N497">
            <v>2646.6</v>
          </cell>
          <cell r="P497">
            <v>2646.6</v>
          </cell>
          <cell r="Q497">
            <v>2646.6</v>
          </cell>
          <cell r="R497">
            <v>-978.6</v>
          </cell>
          <cell r="S497">
            <v>-978.6</v>
          </cell>
          <cell r="T497">
            <v>0</v>
          </cell>
        </row>
        <row r="498">
          <cell r="B498">
            <v>1120000</v>
          </cell>
          <cell r="C498" t="str">
            <v>Fertige Erz</v>
          </cell>
          <cell r="D498" t="str">
            <v>RHPV</v>
          </cell>
          <cell r="E498" t="str">
            <v>56346280</v>
          </cell>
          <cell r="G498" t="str">
            <v>BAYFERROX 330/1 MISC</v>
          </cell>
          <cell r="H498" t="str">
            <v>RB00000687</v>
          </cell>
          <cell r="I498" t="str">
            <v>2202</v>
          </cell>
          <cell r="J498">
            <v>1000</v>
          </cell>
          <cell r="K498" t="str">
            <v>KG</v>
          </cell>
          <cell r="L498">
            <v>469.3</v>
          </cell>
          <cell r="M498" t="str">
            <v>EUR</v>
          </cell>
          <cell r="N498">
            <v>461.1</v>
          </cell>
          <cell r="P498">
            <v>461.1</v>
          </cell>
          <cell r="Q498">
            <v>461.1</v>
          </cell>
          <cell r="R498">
            <v>8.1999999999999993</v>
          </cell>
          <cell r="S498">
            <v>8.1999999999999993</v>
          </cell>
          <cell r="T498">
            <v>0</v>
          </cell>
        </row>
        <row r="499">
          <cell r="B499">
            <v>1120000</v>
          </cell>
          <cell r="C499" t="str">
            <v>Fertige Erz</v>
          </cell>
          <cell r="D499" t="str">
            <v>RHPV</v>
          </cell>
          <cell r="E499" t="str">
            <v>56337435</v>
          </cell>
          <cell r="G499" t="str">
            <v>BAYFERROX 330/1 QE73</v>
          </cell>
          <cell r="H499" t="str">
            <v>RB00000687</v>
          </cell>
          <cell r="I499" t="str">
            <v>2202</v>
          </cell>
          <cell r="J499">
            <v>48000</v>
          </cell>
          <cell r="K499" t="str">
            <v>KG</v>
          </cell>
          <cell r="L499">
            <v>26870.41</v>
          </cell>
          <cell r="M499" t="str">
            <v>EUR</v>
          </cell>
          <cell r="N499">
            <v>36072</v>
          </cell>
          <cell r="P499">
            <v>26515.200000000001</v>
          </cell>
          <cell r="Q499">
            <v>26515.200000000001</v>
          </cell>
          <cell r="R499">
            <v>355.21</v>
          </cell>
          <cell r="S499">
            <v>355.21</v>
          </cell>
          <cell r="T499">
            <v>0</v>
          </cell>
        </row>
        <row r="500">
          <cell r="B500">
            <v>1120000</v>
          </cell>
          <cell r="C500" t="str">
            <v>Fertige Erz</v>
          </cell>
          <cell r="D500" t="str">
            <v>RHPV</v>
          </cell>
          <cell r="E500" t="str">
            <v>56333502</v>
          </cell>
          <cell r="G500" t="str">
            <v>COLORTHERM YELLOW 39</v>
          </cell>
          <cell r="H500" t="str">
            <v>RB00000687</v>
          </cell>
          <cell r="I500" t="str">
            <v>2202</v>
          </cell>
          <cell r="J500">
            <v>10000</v>
          </cell>
          <cell r="K500" t="str">
            <v>KG</v>
          </cell>
          <cell r="L500">
            <v>23647</v>
          </cell>
          <cell r="M500" t="str">
            <v>EUR</v>
          </cell>
          <cell r="N500">
            <v>19156</v>
          </cell>
          <cell r="P500">
            <v>19156</v>
          </cell>
          <cell r="Q500">
            <v>19156</v>
          </cell>
          <cell r="R500">
            <v>4491</v>
          </cell>
          <cell r="S500">
            <v>4491</v>
          </cell>
          <cell r="T500">
            <v>0</v>
          </cell>
        </row>
        <row r="501">
          <cell r="B501">
            <v>1120000</v>
          </cell>
          <cell r="C501" t="str">
            <v>Fertige Erz</v>
          </cell>
          <cell r="D501" t="str">
            <v>RHPV</v>
          </cell>
          <cell r="E501" t="str">
            <v>56312912</v>
          </cell>
          <cell r="G501" t="str">
            <v>BAYFERROX 318NM MISC</v>
          </cell>
          <cell r="H501" t="str">
            <v>RB00000687</v>
          </cell>
          <cell r="I501" t="str">
            <v>2202</v>
          </cell>
          <cell r="J501">
            <v>14797.5</v>
          </cell>
          <cell r="K501" t="str">
            <v>KG</v>
          </cell>
          <cell r="L501">
            <v>6425.07</v>
          </cell>
          <cell r="M501" t="str">
            <v>EUR</v>
          </cell>
          <cell r="N501">
            <v>7675.46</v>
          </cell>
          <cell r="P501">
            <v>7675.46</v>
          </cell>
          <cell r="Q501">
            <v>7675.46</v>
          </cell>
          <cell r="R501">
            <v>-1250.3900000000001</v>
          </cell>
          <cell r="S501">
            <v>-1250.3900000000001</v>
          </cell>
          <cell r="T501">
            <v>0</v>
          </cell>
        </row>
        <row r="502">
          <cell r="B502">
            <v>1120000</v>
          </cell>
          <cell r="C502" t="str">
            <v>Fertige Erz</v>
          </cell>
          <cell r="D502" t="str">
            <v>RHPV</v>
          </cell>
          <cell r="E502" t="str">
            <v>56312432</v>
          </cell>
          <cell r="G502" t="str">
            <v>IOX BR 06 MISCHWARE</v>
          </cell>
          <cell r="H502" t="str">
            <v>RB00000687</v>
          </cell>
          <cell r="I502" t="str">
            <v>2202</v>
          </cell>
          <cell r="J502">
            <v>4447.1000000000004</v>
          </cell>
          <cell r="K502" t="str">
            <v>KG</v>
          </cell>
          <cell r="L502">
            <v>1669.44</v>
          </cell>
          <cell r="M502" t="str">
            <v>EUR</v>
          </cell>
          <cell r="N502">
            <v>2408.1</v>
          </cell>
          <cell r="P502">
            <v>2408.1</v>
          </cell>
          <cell r="Q502">
            <v>2408.1</v>
          </cell>
          <cell r="R502">
            <v>-738.66</v>
          </cell>
          <cell r="S502">
            <v>-738.66</v>
          </cell>
          <cell r="T502">
            <v>0</v>
          </cell>
        </row>
        <row r="503">
          <cell r="B503">
            <v>1120000</v>
          </cell>
          <cell r="C503" t="str">
            <v>Fertige Erz</v>
          </cell>
          <cell r="D503" t="str">
            <v>RHPV</v>
          </cell>
          <cell r="E503" t="str">
            <v>56312084</v>
          </cell>
          <cell r="G503" t="str">
            <v>BAYFERROX 330/1  QE7</v>
          </cell>
          <cell r="H503" t="str">
            <v>RB00000687</v>
          </cell>
          <cell r="I503" t="str">
            <v>2202</v>
          </cell>
          <cell r="J503">
            <v>18000</v>
          </cell>
          <cell r="K503" t="str">
            <v>KG</v>
          </cell>
          <cell r="L503">
            <v>10198.799999999999</v>
          </cell>
          <cell r="M503" t="str">
            <v>EUR</v>
          </cell>
          <cell r="N503">
            <v>16791.34</v>
          </cell>
          <cell r="P503">
            <v>10081.08</v>
          </cell>
          <cell r="Q503">
            <v>10081.08</v>
          </cell>
          <cell r="R503">
            <v>117.72</v>
          </cell>
          <cell r="S503">
            <v>117.72</v>
          </cell>
          <cell r="T503">
            <v>0</v>
          </cell>
        </row>
        <row r="504">
          <cell r="B504">
            <v>1120000</v>
          </cell>
          <cell r="C504" t="str">
            <v>Fertige Erz</v>
          </cell>
          <cell r="D504" t="str">
            <v>RHPV</v>
          </cell>
          <cell r="E504" t="str">
            <v>56311010</v>
          </cell>
          <cell r="G504" t="str">
            <v>BAYOXIDE E TP LXS 52</v>
          </cell>
          <cell r="H504" t="str">
            <v>RB00000687</v>
          </cell>
          <cell r="I504" t="str">
            <v>2202</v>
          </cell>
          <cell r="J504">
            <v>13300</v>
          </cell>
          <cell r="K504" t="str">
            <v>KG</v>
          </cell>
          <cell r="L504">
            <v>13306.65</v>
          </cell>
          <cell r="M504" t="str">
            <v>EUR</v>
          </cell>
          <cell r="N504">
            <v>14489.02</v>
          </cell>
          <cell r="P504">
            <v>14489.02</v>
          </cell>
          <cell r="Q504">
            <v>14489.02</v>
          </cell>
          <cell r="R504">
            <v>-1182.3699999999999</v>
          </cell>
          <cell r="S504">
            <v>-1182.3699999999999</v>
          </cell>
          <cell r="T504">
            <v>0</v>
          </cell>
        </row>
        <row r="505">
          <cell r="B505">
            <v>1120000</v>
          </cell>
          <cell r="C505" t="str">
            <v>Fertige Erz</v>
          </cell>
          <cell r="D505" t="str">
            <v>RHPV</v>
          </cell>
          <cell r="E505" t="str">
            <v>56311002</v>
          </cell>
          <cell r="G505" t="str">
            <v>BAYOXIDE E TP LXS 52</v>
          </cell>
          <cell r="H505" t="str">
            <v>RB00000687</v>
          </cell>
          <cell r="I505" t="str">
            <v>2202</v>
          </cell>
          <cell r="J505">
            <v>34625</v>
          </cell>
          <cell r="K505" t="str">
            <v>KG</v>
          </cell>
          <cell r="L505">
            <v>33845.94</v>
          </cell>
          <cell r="M505" t="str">
            <v>EUR</v>
          </cell>
          <cell r="N505">
            <v>36830.61</v>
          </cell>
          <cell r="P505">
            <v>36830.61</v>
          </cell>
          <cell r="Q505">
            <v>36830.61</v>
          </cell>
          <cell r="R505">
            <v>-2984.67</v>
          </cell>
          <cell r="S505">
            <v>-2984.67</v>
          </cell>
          <cell r="T505">
            <v>0</v>
          </cell>
        </row>
        <row r="506">
          <cell r="B506">
            <v>1120000</v>
          </cell>
          <cell r="C506" t="str">
            <v>Fertige Erz</v>
          </cell>
          <cell r="D506" t="str">
            <v>RHPV</v>
          </cell>
          <cell r="E506" t="str">
            <v>56307684</v>
          </cell>
          <cell r="G506" t="str">
            <v>COLORTHERM YELLOW 10</v>
          </cell>
          <cell r="H506" t="str">
            <v>RB00000687</v>
          </cell>
          <cell r="I506" t="str">
            <v>2202</v>
          </cell>
          <cell r="J506">
            <v>11000</v>
          </cell>
          <cell r="K506" t="str">
            <v>KG</v>
          </cell>
          <cell r="L506">
            <v>16334</v>
          </cell>
          <cell r="M506" t="str">
            <v>EUR</v>
          </cell>
          <cell r="N506">
            <v>14502.4</v>
          </cell>
          <cell r="P506">
            <v>18475.599999999999</v>
          </cell>
          <cell r="Q506">
            <v>14502.4</v>
          </cell>
          <cell r="R506">
            <v>1831.6</v>
          </cell>
          <cell r="S506">
            <v>-2141.6</v>
          </cell>
          <cell r="T506">
            <v>3973.2</v>
          </cell>
        </row>
        <row r="507">
          <cell r="B507">
            <v>1120000</v>
          </cell>
          <cell r="C507" t="str">
            <v>Fertige Erz</v>
          </cell>
          <cell r="D507" t="str">
            <v>RHPV</v>
          </cell>
          <cell r="E507" t="str">
            <v>56303328</v>
          </cell>
          <cell r="G507" t="str">
            <v>COLORTHERM RED 110M</v>
          </cell>
          <cell r="H507" t="str">
            <v>RB00000687</v>
          </cell>
          <cell r="I507" t="str">
            <v>2202</v>
          </cell>
          <cell r="J507">
            <v>4000</v>
          </cell>
          <cell r="K507" t="str">
            <v>KG</v>
          </cell>
          <cell r="L507">
            <v>2429.1999999999998</v>
          </cell>
          <cell r="M507" t="str">
            <v>EUR</v>
          </cell>
          <cell r="N507">
            <v>7274.28</v>
          </cell>
          <cell r="P507">
            <v>3875.96</v>
          </cell>
          <cell r="Q507">
            <v>3875.96</v>
          </cell>
          <cell r="R507">
            <v>-1446.76</v>
          </cell>
          <cell r="S507">
            <v>-1446.76</v>
          </cell>
          <cell r="T507">
            <v>0</v>
          </cell>
        </row>
        <row r="508">
          <cell r="B508">
            <v>1120000</v>
          </cell>
          <cell r="C508" t="str">
            <v>Fertige Erz</v>
          </cell>
          <cell r="D508" t="str">
            <v>RHPV</v>
          </cell>
          <cell r="E508" t="str">
            <v>56296224</v>
          </cell>
          <cell r="G508" t="str">
            <v>BAYOXIDE E F 300</v>
          </cell>
          <cell r="H508" t="str">
            <v>RB00000687</v>
          </cell>
          <cell r="I508" t="str">
            <v>2202</v>
          </cell>
          <cell r="J508">
            <v>245</v>
          </cell>
          <cell r="K508" t="str">
            <v>KG</v>
          </cell>
          <cell r="L508">
            <v>943.25</v>
          </cell>
          <cell r="M508" t="str">
            <v>EUR</v>
          </cell>
          <cell r="N508">
            <v>879.65</v>
          </cell>
          <cell r="P508">
            <v>879.65</v>
          </cell>
          <cell r="Q508">
            <v>879.65</v>
          </cell>
          <cell r="R508">
            <v>63.6</v>
          </cell>
          <cell r="S508">
            <v>63.6</v>
          </cell>
          <cell r="T508">
            <v>0</v>
          </cell>
        </row>
        <row r="509">
          <cell r="B509">
            <v>1120000</v>
          </cell>
          <cell r="C509" t="str">
            <v>Fertige Erz</v>
          </cell>
          <cell r="D509" t="str">
            <v>RHPV</v>
          </cell>
          <cell r="E509" t="str">
            <v>56294094</v>
          </cell>
          <cell r="G509" t="str">
            <v>BAYFERROX 110  QE73</v>
          </cell>
          <cell r="H509" t="str">
            <v>RB00000687</v>
          </cell>
          <cell r="I509" t="str">
            <v>2202</v>
          </cell>
          <cell r="J509">
            <v>7000</v>
          </cell>
          <cell r="K509" t="str">
            <v>KG</v>
          </cell>
          <cell r="L509">
            <v>3909.5</v>
          </cell>
          <cell r="M509" t="str">
            <v>EUR</v>
          </cell>
          <cell r="N509">
            <v>5907.97</v>
          </cell>
          <cell r="P509">
            <v>6180.3</v>
          </cell>
          <cell r="Q509">
            <v>5907.97</v>
          </cell>
          <cell r="R509">
            <v>-1998.47</v>
          </cell>
          <cell r="S509">
            <v>-2270.8000000000002</v>
          </cell>
          <cell r="T509">
            <v>272.33</v>
          </cell>
        </row>
        <row r="510">
          <cell r="B510">
            <v>1120000</v>
          </cell>
          <cell r="C510" t="str">
            <v>Fertige Erz</v>
          </cell>
          <cell r="D510" t="str">
            <v>RHPV</v>
          </cell>
          <cell r="E510" t="str">
            <v>56294043</v>
          </cell>
          <cell r="G510" t="str">
            <v>BAYFERROX 330/1G QE7</v>
          </cell>
          <cell r="H510" t="str">
            <v>RB00000687</v>
          </cell>
          <cell r="I510" t="str">
            <v>2202</v>
          </cell>
          <cell r="J510">
            <v>14000</v>
          </cell>
          <cell r="K510" t="str">
            <v>KG</v>
          </cell>
          <cell r="L510">
            <v>9717.4</v>
          </cell>
          <cell r="M510" t="str">
            <v>EUR</v>
          </cell>
          <cell r="N510">
            <v>9478</v>
          </cell>
          <cell r="P510">
            <v>9478</v>
          </cell>
          <cell r="Q510">
            <v>9478</v>
          </cell>
          <cell r="R510">
            <v>239.4</v>
          </cell>
          <cell r="S510">
            <v>239.4</v>
          </cell>
          <cell r="T510">
            <v>0</v>
          </cell>
        </row>
        <row r="511">
          <cell r="B511">
            <v>1120000</v>
          </cell>
          <cell r="C511" t="str">
            <v>Fertige Erz</v>
          </cell>
          <cell r="D511" t="str">
            <v>RHPV</v>
          </cell>
          <cell r="E511" t="str">
            <v>56294027</v>
          </cell>
          <cell r="G511" t="str">
            <v>BAYFERROX 920 QE73</v>
          </cell>
          <cell r="H511" t="str">
            <v>RB00000687</v>
          </cell>
          <cell r="I511" t="str">
            <v>2202</v>
          </cell>
          <cell r="J511">
            <v>4800</v>
          </cell>
          <cell r="K511" t="str">
            <v>KG</v>
          </cell>
          <cell r="L511">
            <v>3716.16</v>
          </cell>
          <cell r="M511" t="str">
            <v>EUR</v>
          </cell>
          <cell r="N511">
            <v>3232.32</v>
          </cell>
          <cell r="P511">
            <v>3802.08</v>
          </cell>
          <cell r="Q511">
            <v>3232.32</v>
          </cell>
          <cell r="R511">
            <v>483.84</v>
          </cell>
          <cell r="S511">
            <v>-85.92</v>
          </cell>
          <cell r="T511">
            <v>569.76</v>
          </cell>
        </row>
        <row r="512">
          <cell r="B512">
            <v>1120000</v>
          </cell>
          <cell r="C512" t="str">
            <v>Fertige Erz</v>
          </cell>
          <cell r="D512" t="str">
            <v>RHPV</v>
          </cell>
          <cell r="E512" t="str">
            <v>56263474</v>
          </cell>
          <cell r="G512" t="str">
            <v>BAYFERROX 330B (SGS9</v>
          </cell>
          <cell r="H512" t="str">
            <v>RB00000687</v>
          </cell>
          <cell r="I512" t="str">
            <v>2202</v>
          </cell>
          <cell r="J512">
            <v>12700.8</v>
          </cell>
          <cell r="K512" t="str">
            <v>KG</v>
          </cell>
          <cell r="L512">
            <v>7323.26</v>
          </cell>
          <cell r="M512" t="str">
            <v>EUR</v>
          </cell>
          <cell r="N512">
            <v>6825.41</v>
          </cell>
          <cell r="P512">
            <v>9015.0300000000007</v>
          </cell>
          <cell r="Q512">
            <v>6825.41</v>
          </cell>
          <cell r="R512">
            <v>497.85</v>
          </cell>
          <cell r="S512">
            <v>-1691.77</v>
          </cell>
          <cell r="T512">
            <v>2189.62</v>
          </cell>
        </row>
        <row r="513">
          <cell r="B513">
            <v>1120000</v>
          </cell>
          <cell r="C513" t="str">
            <v>Fertige Erz</v>
          </cell>
          <cell r="D513" t="str">
            <v>RHPV</v>
          </cell>
          <cell r="E513" t="str">
            <v>56263458</v>
          </cell>
          <cell r="G513" t="str">
            <v>BAYFERROX 330B</v>
          </cell>
          <cell r="H513" t="str">
            <v>RB00000687</v>
          </cell>
          <cell r="I513" t="str">
            <v>2202</v>
          </cell>
          <cell r="J513">
            <v>18046.04</v>
          </cell>
          <cell r="K513" t="str">
            <v>KG</v>
          </cell>
          <cell r="L513">
            <v>10363.75</v>
          </cell>
          <cell r="M513" t="str">
            <v>EUR</v>
          </cell>
          <cell r="N513">
            <v>7956.5</v>
          </cell>
          <cell r="P513">
            <v>12771.18</v>
          </cell>
          <cell r="Q513">
            <v>7956.5</v>
          </cell>
          <cell r="R513">
            <v>2407.25</v>
          </cell>
          <cell r="S513">
            <v>-2407.4299999999998</v>
          </cell>
          <cell r="T513">
            <v>4814.68</v>
          </cell>
        </row>
        <row r="514">
          <cell r="B514">
            <v>1120000</v>
          </cell>
          <cell r="C514" t="str">
            <v>Fertige Erz</v>
          </cell>
          <cell r="D514" t="str">
            <v>RHPV</v>
          </cell>
          <cell r="E514" t="str">
            <v>56260149</v>
          </cell>
          <cell r="G514" t="str">
            <v>BAYFERROX 3910 LV  Q</v>
          </cell>
          <cell r="H514" t="str">
            <v>RB00000687</v>
          </cell>
          <cell r="I514" t="str">
            <v>2202</v>
          </cell>
          <cell r="J514">
            <v>67132.800000000003</v>
          </cell>
          <cell r="K514" t="str">
            <v>KG</v>
          </cell>
          <cell r="L514">
            <v>70710.7</v>
          </cell>
          <cell r="M514" t="str">
            <v>EUR</v>
          </cell>
          <cell r="N514">
            <v>41206.11</v>
          </cell>
          <cell r="P514">
            <v>70972.800000000003</v>
          </cell>
          <cell r="Q514">
            <v>41206.11</v>
          </cell>
          <cell r="R514">
            <v>29504.59</v>
          </cell>
          <cell r="S514">
            <v>-262.10000000000002</v>
          </cell>
          <cell r="T514">
            <v>29766.69</v>
          </cell>
        </row>
        <row r="515">
          <cell r="B515">
            <v>1120000</v>
          </cell>
          <cell r="C515" t="str">
            <v>Fertige Erz</v>
          </cell>
          <cell r="D515" t="str">
            <v>RHPV</v>
          </cell>
          <cell r="E515" t="str">
            <v>56258640</v>
          </cell>
          <cell r="G515" t="str">
            <v>BAYFERROX 110BM   QE</v>
          </cell>
          <cell r="H515" t="str">
            <v>RB00000687</v>
          </cell>
          <cell r="I515" t="str">
            <v>2202</v>
          </cell>
          <cell r="J515">
            <v>4000</v>
          </cell>
          <cell r="K515" t="str">
            <v>KG</v>
          </cell>
          <cell r="L515">
            <v>2379.1999999999998</v>
          </cell>
          <cell r="M515" t="str">
            <v>EUR</v>
          </cell>
          <cell r="N515">
            <v>3447.6</v>
          </cell>
          <cell r="P515">
            <v>3755.2</v>
          </cell>
          <cell r="Q515">
            <v>3447.6</v>
          </cell>
          <cell r="R515">
            <v>-1068.4000000000001</v>
          </cell>
          <cell r="S515">
            <v>-1376</v>
          </cell>
          <cell r="T515">
            <v>307.60000000000002</v>
          </cell>
        </row>
        <row r="516">
          <cell r="B516">
            <v>1120000</v>
          </cell>
          <cell r="C516" t="str">
            <v>Fertige Erz</v>
          </cell>
          <cell r="D516" t="str">
            <v>RHPV</v>
          </cell>
          <cell r="E516" t="str">
            <v>56258543</v>
          </cell>
          <cell r="G516" t="str">
            <v>BAYFERROX 115M</v>
          </cell>
          <cell r="H516" t="str">
            <v>RB00000687</v>
          </cell>
          <cell r="I516" t="str">
            <v>2202</v>
          </cell>
          <cell r="J516">
            <v>1000</v>
          </cell>
          <cell r="K516" t="str">
            <v>KG</v>
          </cell>
          <cell r="L516">
            <v>586.6</v>
          </cell>
          <cell r="M516" t="str">
            <v>EUR</v>
          </cell>
          <cell r="N516">
            <v>1023.1</v>
          </cell>
          <cell r="P516">
            <v>922.4</v>
          </cell>
          <cell r="Q516">
            <v>922.4</v>
          </cell>
          <cell r="R516">
            <v>-335.8</v>
          </cell>
          <cell r="S516">
            <v>-335.8</v>
          </cell>
          <cell r="T516">
            <v>0</v>
          </cell>
        </row>
        <row r="517">
          <cell r="B517">
            <v>1120000</v>
          </cell>
          <cell r="C517" t="str">
            <v>Fertige Erz</v>
          </cell>
          <cell r="D517" t="str">
            <v>RHPV</v>
          </cell>
          <cell r="E517" t="str">
            <v>56253991</v>
          </cell>
          <cell r="G517" t="str">
            <v>BAYFERROX 318B</v>
          </cell>
          <cell r="H517" t="str">
            <v>RB00000687</v>
          </cell>
          <cell r="I517" t="str">
            <v>2202</v>
          </cell>
          <cell r="J517">
            <v>5443.2</v>
          </cell>
          <cell r="K517" t="str">
            <v>KG</v>
          </cell>
          <cell r="L517">
            <v>2812.5</v>
          </cell>
          <cell r="M517" t="str">
            <v>EUR</v>
          </cell>
          <cell r="N517">
            <v>2812.5</v>
          </cell>
          <cell r="P517">
            <v>2825.02</v>
          </cell>
          <cell r="Q517">
            <v>2812.5</v>
          </cell>
          <cell r="R517">
            <v>0</v>
          </cell>
          <cell r="S517">
            <v>-12.52</v>
          </cell>
          <cell r="T517">
            <v>12.52</v>
          </cell>
        </row>
        <row r="518">
          <cell r="B518">
            <v>1120000</v>
          </cell>
          <cell r="C518" t="str">
            <v>Fertige Erz</v>
          </cell>
          <cell r="D518" t="str">
            <v>RHPV</v>
          </cell>
          <cell r="E518" t="str">
            <v>56249412</v>
          </cell>
          <cell r="G518" t="str">
            <v>BAYFERROX 318NM</v>
          </cell>
          <cell r="H518" t="str">
            <v>RB00000687</v>
          </cell>
          <cell r="I518" t="str">
            <v>2202</v>
          </cell>
          <cell r="J518">
            <v>28000</v>
          </cell>
          <cell r="K518" t="str">
            <v>KG</v>
          </cell>
          <cell r="L518">
            <v>15890</v>
          </cell>
          <cell r="M518" t="str">
            <v>EUR</v>
          </cell>
          <cell r="N518">
            <v>27798.400000000001</v>
          </cell>
          <cell r="P518">
            <v>18214</v>
          </cell>
          <cell r="Q518">
            <v>18214</v>
          </cell>
          <cell r="R518">
            <v>-2324</v>
          </cell>
          <cell r="S518">
            <v>-2324</v>
          </cell>
          <cell r="T518">
            <v>0</v>
          </cell>
        </row>
        <row r="519">
          <cell r="B519">
            <v>1120000</v>
          </cell>
          <cell r="C519" t="str">
            <v>Fertige Erz</v>
          </cell>
          <cell r="D519" t="str">
            <v>RHPV</v>
          </cell>
          <cell r="E519" t="str">
            <v>56246634</v>
          </cell>
          <cell r="G519" t="str">
            <v>BAYFERROX 318 NM</v>
          </cell>
          <cell r="H519" t="str">
            <v>RB00000687</v>
          </cell>
          <cell r="I519" t="str">
            <v>2202</v>
          </cell>
          <cell r="J519">
            <v>7181.5</v>
          </cell>
          <cell r="K519" t="str">
            <v>KG</v>
          </cell>
          <cell r="L519">
            <v>3631.69</v>
          </cell>
          <cell r="M519" t="str">
            <v>EUR</v>
          </cell>
          <cell r="N519">
            <v>4228.47</v>
          </cell>
          <cell r="P519">
            <v>4228.47</v>
          </cell>
          <cell r="Q519">
            <v>4228.47</v>
          </cell>
          <cell r="R519">
            <v>-596.78</v>
          </cell>
          <cell r="S519">
            <v>-596.78</v>
          </cell>
          <cell r="T519">
            <v>0</v>
          </cell>
        </row>
        <row r="520">
          <cell r="B520">
            <v>1120000</v>
          </cell>
          <cell r="C520" t="str">
            <v>Fertige Erz</v>
          </cell>
          <cell r="D520" t="str">
            <v>RHPV</v>
          </cell>
          <cell r="E520" t="str">
            <v>56227265</v>
          </cell>
          <cell r="G520" t="str">
            <v>COLORTHERM YELLOW 10</v>
          </cell>
          <cell r="H520" t="str">
            <v>RB00000687</v>
          </cell>
          <cell r="I520" t="str">
            <v>2202</v>
          </cell>
          <cell r="J520">
            <v>1500</v>
          </cell>
          <cell r="K520" t="str">
            <v>KG</v>
          </cell>
          <cell r="L520">
            <v>2128.96</v>
          </cell>
          <cell r="M520" t="str">
            <v>EUR</v>
          </cell>
          <cell r="N520">
            <v>2450.91</v>
          </cell>
          <cell r="P520">
            <v>2450.91</v>
          </cell>
          <cell r="Q520">
            <v>2450.91</v>
          </cell>
          <cell r="R520">
            <v>-321.95</v>
          </cell>
          <cell r="S520">
            <v>-321.95</v>
          </cell>
          <cell r="T520">
            <v>0</v>
          </cell>
        </row>
        <row r="521">
          <cell r="B521">
            <v>1120000</v>
          </cell>
          <cell r="C521" t="str">
            <v>Fertige Erz</v>
          </cell>
          <cell r="D521" t="str">
            <v>RHPV</v>
          </cell>
          <cell r="E521" t="str">
            <v>56206608</v>
          </cell>
          <cell r="G521" t="str">
            <v>BAYFERROX 180NM MISC</v>
          </cell>
          <cell r="H521" t="str">
            <v>RB00000687</v>
          </cell>
          <cell r="I521" t="str">
            <v>2202</v>
          </cell>
          <cell r="J521">
            <v>13425</v>
          </cell>
          <cell r="K521" t="str">
            <v>KG</v>
          </cell>
          <cell r="L521">
            <v>7476.39</v>
          </cell>
          <cell r="M521" t="str">
            <v>EUR</v>
          </cell>
          <cell r="N521">
            <v>8014.73</v>
          </cell>
          <cell r="P521">
            <v>8014.73</v>
          </cell>
          <cell r="Q521">
            <v>8014.73</v>
          </cell>
          <cell r="R521">
            <v>-538.34</v>
          </cell>
          <cell r="S521">
            <v>-538.34</v>
          </cell>
          <cell r="T521">
            <v>0</v>
          </cell>
        </row>
        <row r="522">
          <cell r="B522">
            <v>1120000</v>
          </cell>
          <cell r="C522" t="str">
            <v>Fertige Erz</v>
          </cell>
          <cell r="D522" t="str">
            <v>RHPV</v>
          </cell>
          <cell r="E522" t="str">
            <v>56193476</v>
          </cell>
          <cell r="G522" t="str">
            <v>BAYFERROX 503      P</v>
          </cell>
          <cell r="H522" t="str">
            <v>RB00000687</v>
          </cell>
          <cell r="I522" t="str">
            <v>2202</v>
          </cell>
          <cell r="J522">
            <v>2403</v>
          </cell>
          <cell r="K522" t="str">
            <v>KG</v>
          </cell>
          <cell r="L522">
            <v>1551.38</v>
          </cell>
          <cell r="M522" t="str">
            <v>EUR</v>
          </cell>
          <cell r="N522">
            <v>2297.5100000000002</v>
          </cell>
          <cell r="P522">
            <v>2290.3000000000002</v>
          </cell>
          <cell r="Q522">
            <v>2290.3000000000002</v>
          </cell>
          <cell r="R522">
            <v>-738.92</v>
          </cell>
          <cell r="S522">
            <v>-738.92</v>
          </cell>
          <cell r="T522">
            <v>0</v>
          </cell>
        </row>
        <row r="523">
          <cell r="B523">
            <v>1120000</v>
          </cell>
          <cell r="C523" t="str">
            <v>Fertige Erz</v>
          </cell>
          <cell r="D523" t="str">
            <v>RHKF</v>
          </cell>
          <cell r="E523" t="str">
            <v>56190213</v>
          </cell>
          <cell r="G523" t="str">
            <v>BAYFERROX 180NM   QE</v>
          </cell>
          <cell r="H523" t="str">
            <v>RB00000687</v>
          </cell>
          <cell r="I523" t="str">
            <v>2202</v>
          </cell>
          <cell r="J523">
            <v>950</v>
          </cell>
          <cell r="K523" t="str">
            <v>KG</v>
          </cell>
          <cell r="L523">
            <v>647.9</v>
          </cell>
          <cell r="M523" t="str">
            <v>EUR</v>
          </cell>
          <cell r="N523">
            <v>986.2</v>
          </cell>
          <cell r="P523">
            <v>707.56</v>
          </cell>
          <cell r="Q523">
            <v>707.56</v>
          </cell>
          <cell r="R523">
            <v>-59.66</v>
          </cell>
          <cell r="S523">
            <v>-59.66</v>
          </cell>
          <cell r="T523">
            <v>0</v>
          </cell>
        </row>
        <row r="524">
          <cell r="B524">
            <v>1120000</v>
          </cell>
          <cell r="C524" t="str">
            <v>Fertige Erz</v>
          </cell>
          <cell r="D524" t="str">
            <v>RHPV</v>
          </cell>
          <cell r="E524" t="str">
            <v>56190213</v>
          </cell>
          <cell r="G524" t="str">
            <v>BAYFERROX 180NM   QE</v>
          </cell>
          <cell r="H524" t="str">
            <v>RB00000687</v>
          </cell>
          <cell r="I524" t="str">
            <v>2202</v>
          </cell>
          <cell r="J524">
            <v>136500</v>
          </cell>
          <cell r="K524" t="str">
            <v>KG</v>
          </cell>
          <cell r="L524">
            <v>93093</v>
          </cell>
          <cell r="M524" t="str">
            <v>EUR</v>
          </cell>
          <cell r="N524">
            <v>141700.65</v>
          </cell>
          <cell r="P524">
            <v>101665.2</v>
          </cell>
          <cell r="Q524">
            <v>101665.2</v>
          </cell>
          <cell r="R524">
            <v>-8572.2000000000007</v>
          </cell>
          <cell r="S524">
            <v>-8572.2000000000007</v>
          </cell>
          <cell r="T524">
            <v>0</v>
          </cell>
        </row>
        <row r="525">
          <cell r="B525">
            <v>1120000</v>
          </cell>
          <cell r="C525" t="str">
            <v>Fertige Erz</v>
          </cell>
          <cell r="D525" t="str">
            <v>RHPV</v>
          </cell>
          <cell r="E525" t="str">
            <v>56190116</v>
          </cell>
          <cell r="G525" t="str">
            <v>BAYFERROX TP LXS 524</v>
          </cell>
          <cell r="H525" t="str">
            <v>RB00000687</v>
          </cell>
          <cell r="I525" t="str">
            <v>2202</v>
          </cell>
          <cell r="J525">
            <v>9460</v>
          </cell>
          <cell r="K525" t="str">
            <v>KG</v>
          </cell>
          <cell r="L525">
            <v>8428.86</v>
          </cell>
          <cell r="M525" t="str">
            <v>EUR</v>
          </cell>
          <cell r="N525">
            <v>12463.55</v>
          </cell>
          <cell r="P525">
            <v>8528.19</v>
          </cell>
          <cell r="Q525">
            <v>8528.19</v>
          </cell>
          <cell r="R525">
            <v>-99.33</v>
          </cell>
          <cell r="S525">
            <v>-99.33</v>
          </cell>
          <cell r="T525">
            <v>0</v>
          </cell>
        </row>
        <row r="526">
          <cell r="B526">
            <v>1120000</v>
          </cell>
          <cell r="C526" t="str">
            <v>Fertige Erz</v>
          </cell>
          <cell r="D526" t="str">
            <v>RHPV</v>
          </cell>
          <cell r="E526" t="str">
            <v>56190108</v>
          </cell>
          <cell r="G526" t="str">
            <v>BAYFERROX TP LXS 524</v>
          </cell>
          <cell r="H526" t="str">
            <v>RB00000687</v>
          </cell>
          <cell r="I526" t="str">
            <v>2202</v>
          </cell>
          <cell r="J526">
            <v>745</v>
          </cell>
          <cell r="K526" t="str">
            <v>KG</v>
          </cell>
          <cell r="L526">
            <v>664.62</v>
          </cell>
          <cell r="M526" t="str">
            <v>EUR</v>
          </cell>
          <cell r="N526">
            <v>946.89</v>
          </cell>
          <cell r="P526">
            <v>674</v>
          </cell>
          <cell r="Q526">
            <v>674</v>
          </cell>
          <cell r="R526">
            <v>-9.3800000000000008</v>
          </cell>
          <cell r="S526">
            <v>-9.3800000000000008</v>
          </cell>
          <cell r="T526">
            <v>0</v>
          </cell>
        </row>
        <row r="527">
          <cell r="B527">
            <v>1120000</v>
          </cell>
          <cell r="C527" t="str">
            <v>Fertige Erz</v>
          </cell>
          <cell r="D527" t="str">
            <v>RHPV</v>
          </cell>
          <cell r="E527" t="str">
            <v>56190078</v>
          </cell>
          <cell r="G527" t="str">
            <v>BAYFERROX TP LXS 524</v>
          </cell>
          <cell r="H527" t="str">
            <v>RB00000687</v>
          </cell>
          <cell r="I527" t="str">
            <v>2202</v>
          </cell>
          <cell r="J527">
            <v>7796</v>
          </cell>
          <cell r="K527" t="str">
            <v>KG</v>
          </cell>
          <cell r="L527">
            <v>5298.16</v>
          </cell>
          <cell r="M527" t="str">
            <v>EUR</v>
          </cell>
          <cell r="N527">
            <v>7930.09</v>
          </cell>
          <cell r="P527">
            <v>7799.9</v>
          </cell>
          <cell r="Q527">
            <v>7799.9</v>
          </cell>
          <cell r="R527">
            <v>-2501.7399999999998</v>
          </cell>
          <cell r="S527">
            <v>-2501.7399999999998</v>
          </cell>
          <cell r="T527">
            <v>0</v>
          </cell>
        </row>
        <row r="528">
          <cell r="B528">
            <v>1120000</v>
          </cell>
          <cell r="C528" t="str">
            <v>Fertige Erz</v>
          </cell>
          <cell r="D528" t="str">
            <v>RHPV</v>
          </cell>
          <cell r="E528" t="str">
            <v>56190051</v>
          </cell>
          <cell r="G528" t="str">
            <v>BAYFERROX TP LXS 524</v>
          </cell>
          <cell r="H528" t="str">
            <v>RB00000687</v>
          </cell>
          <cell r="I528" t="str">
            <v>2202</v>
          </cell>
          <cell r="J528">
            <v>950</v>
          </cell>
          <cell r="K528" t="str">
            <v>KG</v>
          </cell>
          <cell r="L528">
            <v>659.87</v>
          </cell>
          <cell r="M528" t="str">
            <v>EUR</v>
          </cell>
          <cell r="N528">
            <v>1298.56</v>
          </cell>
          <cell r="P528">
            <v>955.41</v>
          </cell>
          <cell r="Q528">
            <v>955.41</v>
          </cell>
          <cell r="R528">
            <v>-295.54000000000002</v>
          </cell>
          <cell r="S528">
            <v>-295.54000000000002</v>
          </cell>
          <cell r="T528">
            <v>0</v>
          </cell>
        </row>
        <row r="529">
          <cell r="B529">
            <v>1120000</v>
          </cell>
          <cell r="C529" t="str">
            <v>Fertige Erz</v>
          </cell>
          <cell r="D529" t="str">
            <v>RHPV</v>
          </cell>
          <cell r="E529" t="str">
            <v>56190027</v>
          </cell>
          <cell r="G529" t="str">
            <v>BAYFERROX TP LXS 524</v>
          </cell>
          <cell r="H529" t="str">
            <v>RB00000687</v>
          </cell>
          <cell r="I529" t="str">
            <v>2202</v>
          </cell>
          <cell r="J529">
            <v>2736</v>
          </cell>
          <cell r="K529" t="str">
            <v>KG</v>
          </cell>
          <cell r="L529">
            <v>2758.44</v>
          </cell>
          <cell r="M529" t="str">
            <v>EUR</v>
          </cell>
          <cell r="N529">
            <v>3905.91</v>
          </cell>
          <cell r="P529">
            <v>2685.66</v>
          </cell>
          <cell r="Q529">
            <v>2685.66</v>
          </cell>
          <cell r="R529">
            <v>72.78</v>
          </cell>
          <cell r="S529">
            <v>72.78</v>
          </cell>
          <cell r="T529">
            <v>0</v>
          </cell>
        </row>
        <row r="530">
          <cell r="B530">
            <v>1120000</v>
          </cell>
          <cell r="C530" t="str">
            <v>Fertige Erz</v>
          </cell>
          <cell r="D530" t="str">
            <v>RHPV</v>
          </cell>
          <cell r="E530" t="str">
            <v>56190019</v>
          </cell>
          <cell r="G530" t="str">
            <v>BAYFERROX TP LXS 524</v>
          </cell>
          <cell r="H530" t="str">
            <v>RB00000687</v>
          </cell>
          <cell r="I530" t="str">
            <v>2202</v>
          </cell>
          <cell r="J530">
            <v>800</v>
          </cell>
          <cell r="K530" t="str">
            <v>KG</v>
          </cell>
          <cell r="L530">
            <v>822.56</v>
          </cell>
          <cell r="M530" t="str">
            <v>EUR</v>
          </cell>
          <cell r="N530">
            <v>937.04</v>
          </cell>
          <cell r="P530">
            <v>798.64</v>
          </cell>
          <cell r="Q530">
            <v>798.64</v>
          </cell>
          <cell r="R530">
            <v>23.92</v>
          </cell>
          <cell r="S530">
            <v>23.92</v>
          </cell>
          <cell r="T530">
            <v>0</v>
          </cell>
        </row>
        <row r="531">
          <cell r="B531">
            <v>1120000</v>
          </cell>
          <cell r="C531" t="str">
            <v>Fertige Erz</v>
          </cell>
          <cell r="D531" t="str">
            <v>RHPV</v>
          </cell>
          <cell r="E531" t="str">
            <v>56189762</v>
          </cell>
          <cell r="G531" t="str">
            <v>BAYFERROX 180 NM</v>
          </cell>
          <cell r="H531" t="str">
            <v>RB00000687</v>
          </cell>
          <cell r="I531" t="str">
            <v>2202</v>
          </cell>
          <cell r="J531">
            <v>22266.5</v>
          </cell>
          <cell r="K531" t="str">
            <v>KG</v>
          </cell>
          <cell r="L531">
            <v>13865.34</v>
          </cell>
          <cell r="M531" t="str">
            <v>EUR</v>
          </cell>
          <cell r="N531">
            <v>15272.59</v>
          </cell>
          <cell r="P531">
            <v>15272.59</v>
          </cell>
          <cell r="Q531">
            <v>15272.59</v>
          </cell>
          <cell r="R531">
            <v>-1407.25</v>
          </cell>
          <cell r="S531">
            <v>-1407.25</v>
          </cell>
          <cell r="T531">
            <v>0</v>
          </cell>
        </row>
        <row r="532">
          <cell r="B532">
            <v>1120000</v>
          </cell>
          <cell r="C532" t="str">
            <v>Fertige Erz</v>
          </cell>
          <cell r="D532" t="str">
            <v>RHKF</v>
          </cell>
          <cell r="E532" t="str">
            <v>56180285</v>
          </cell>
          <cell r="G532" t="str">
            <v>BAYFERROX 360Z    00</v>
          </cell>
          <cell r="H532" t="str">
            <v>RB00000687</v>
          </cell>
          <cell r="I532" t="str">
            <v>2202</v>
          </cell>
          <cell r="J532">
            <v>825</v>
          </cell>
          <cell r="K532" t="str">
            <v>KG</v>
          </cell>
          <cell r="L532">
            <v>805.78</v>
          </cell>
          <cell r="M532" t="str">
            <v>EUR</v>
          </cell>
          <cell r="N532">
            <v>2671.51</v>
          </cell>
          <cell r="P532">
            <v>845.21</v>
          </cell>
          <cell r="Q532">
            <v>845.21</v>
          </cell>
          <cell r="R532">
            <v>-39.43</v>
          </cell>
          <cell r="S532">
            <v>-39.43</v>
          </cell>
          <cell r="T532">
            <v>0</v>
          </cell>
        </row>
        <row r="533">
          <cell r="B533">
            <v>1120000</v>
          </cell>
          <cell r="C533" t="str">
            <v>Fertige Erz</v>
          </cell>
          <cell r="D533" t="str">
            <v>RHPV</v>
          </cell>
          <cell r="E533" t="str">
            <v>56180285</v>
          </cell>
          <cell r="G533" t="str">
            <v>BAYFERROX 360Z    00</v>
          </cell>
          <cell r="H533" t="str">
            <v>RB00000687</v>
          </cell>
          <cell r="I533" t="str">
            <v>2202</v>
          </cell>
          <cell r="J533">
            <v>17400</v>
          </cell>
          <cell r="K533" t="str">
            <v>KG</v>
          </cell>
          <cell r="L533">
            <v>16994.57</v>
          </cell>
          <cell r="M533" t="str">
            <v>EUR</v>
          </cell>
          <cell r="N533">
            <v>56344.68</v>
          </cell>
          <cell r="P533">
            <v>17826.3</v>
          </cell>
          <cell r="Q533">
            <v>17826.3</v>
          </cell>
          <cell r="R533">
            <v>-831.73</v>
          </cell>
          <cell r="S533">
            <v>-831.73</v>
          </cell>
          <cell r="T533">
            <v>0</v>
          </cell>
        </row>
        <row r="534">
          <cell r="B534">
            <v>1120000</v>
          </cell>
          <cell r="C534" t="str">
            <v>Fertige Erz</v>
          </cell>
          <cell r="D534" t="str">
            <v>RHPV</v>
          </cell>
          <cell r="E534" t="str">
            <v>56180277</v>
          </cell>
          <cell r="G534" t="str">
            <v>IMEX A          0025</v>
          </cell>
          <cell r="H534" t="str">
            <v>RB00000687</v>
          </cell>
          <cell r="I534" t="str">
            <v>2202</v>
          </cell>
          <cell r="J534">
            <v>20000</v>
          </cell>
          <cell r="K534" t="str">
            <v>KG</v>
          </cell>
          <cell r="L534">
            <v>19264</v>
          </cell>
          <cell r="M534" t="str">
            <v>EUR</v>
          </cell>
          <cell r="N534">
            <v>4</v>
          </cell>
          <cell r="P534">
            <v>20078</v>
          </cell>
          <cell r="Q534">
            <v>4</v>
          </cell>
          <cell r="R534">
            <v>19260</v>
          </cell>
          <cell r="S534">
            <v>-814</v>
          </cell>
          <cell r="T534">
            <v>20074</v>
          </cell>
        </row>
        <row r="535">
          <cell r="B535">
            <v>1120000</v>
          </cell>
          <cell r="C535" t="str">
            <v>Fertige Erz</v>
          </cell>
          <cell r="D535" t="str">
            <v>RHPV</v>
          </cell>
          <cell r="E535" t="str">
            <v>56176504</v>
          </cell>
          <cell r="G535" t="str">
            <v>IOX R 08, Mischware</v>
          </cell>
          <cell r="H535" t="str">
            <v>RB00000687</v>
          </cell>
          <cell r="I535" t="str">
            <v>2202</v>
          </cell>
          <cell r="J535">
            <v>9292</v>
          </cell>
          <cell r="K535" t="str">
            <v>KG</v>
          </cell>
          <cell r="L535">
            <v>5174.71</v>
          </cell>
          <cell r="M535" t="str">
            <v>EUR</v>
          </cell>
          <cell r="N535">
            <v>5547.32</v>
          </cell>
          <cell r="P535">
            <v>5547.32</v>
          </cell>
          <cell r="Q535">
            <v>5547.32</v>
          </cell>
          <cell r="R535">
            <v>-372.61</v>
          </cell>
          <cell r="S535">
            <v>-372.61</v>
          </cell>
          <cell r="T535">
            <v>0</v>
          </cell>
        </row>
        <row r="536">
          <cell r="B536">
            <v>1120000</v>
          </cell>
          <cell r="C536" t="str">
            <v>Fertige Erz</v>
          </cell>
          <cell r="D536" t="str">
            <v>RHPV</v>
          </cell>
          <cell r="E536" t="str">
            <v>56168722</v>
          </cell>
          <cell r="G536" t="str">
            <v>IOX Y 02</v>
          </cell>
          <cell r="H536" t="str">
            <v>RB00000687</v>
          </cell>
          <cell r="I536" t="str">
            <v>2202</v>
          </cell>
          <cell r="J536">
            <v>1000</v>
          </cell>
          <cell r="K536" t="str">
            <v>KG</v>
          </cell>
          <cell r="L536">
            <v>779.6</v>
          </cell>
          <cell r="M536" t="str">
            <v>EUR</v>
          </cell>
          <cell r="N536">
            <v>730.4</v>
          </cell>
          <cell r="P536">
            <v>799.4</v>
          </cell>
          <cell r="Q536">
            <v>730.4</v>
          </cell>
          <cell r="R536">
            <v>49.2</v>
          </cell>
          <cell r="S536">
            <v>-19.8</v>
          </cell>
          <cell r="T536">
            <v>69</v>
          </cell>
        </row>
        <row r="537">
          <cell r="B537">
            <v>1120000</v>
          </cell>
          <cell r="C537" t="str">
            <v>Fertige Erz</v>
          </cell>
          <cell r="D537" t="str">
            <v>RHPV</v>
          </cell>
          <cell r="E537" t="str">
            <v>56168714</v>
          </cell>
          <cell r="G537" t="str">
            <v>BAYFERROX 503G</v>
          </cell>
          <cell r="H537" t="str">
            <v>RB00000687</v>
          </cell>
          <cell r="I537" t="str">
            <v>2202</v>
          </cell>
          <cell r="J537">
            <v>2600</v>
          </cell>
          <cell r="K537" t="str">
            <v>KG</v>
          </cell>
          <cell r="L537">
            <v>1810.38</v>
          </cell>
          <cell r="M537" t="str">
            <v>EUR</v>
          </cell>
          <cell r="N537">
            <v>3090.36</v>
          </cell>
          <cell r="P537">
            <v>2607.54</v>
          </cell>
          <cell r="Q537">
            <v>2607.54</v>
          </cell>
          <cell r="R537">
            <v>-797.16</v>
          </cell>
          <cell r="S537">
            <v>-797.16</v>
          </cell>
          <cell r="T537">
            <v>0</v>
          </cell>
        </row>
        <row r="538">
          <cell r="B538">
            <v>1120000</v>
          </cell>
          <cell r="C538" t="str">
            <v>Fertige Erz</v>
          </cell>
          <cell r="D538" t="str">
            <v>RHPV</v>
          </cell>
          <cell r="E538" t="str">
            <v>56167130</v>
          </cell>
          <cell r="G538" t="str">
            <v>BAYFERROX 3910</v>
          </cell>
          <cell r="H538" t="str">
            <v>RB00000687</v>
          </cell>
          <cell r="I538" t="str">
            <v>2202</v>
          </cell>
          <cell r="J538">
            <v>900</v>
          </cell>
          <cell r="K538" t="str">
            <v>KG</v>
          </cell>
          <cell r="L538">
            <v>933.76</v>
          </cell>
          <cell r="M538" t="str">
            <v>EUR</v>
          </cell>
          <cell r="N538">
            <v>847.26</v>
          </cell>
          <cell r="P538">
            <v>935.91</v>
          </cell>
          <cell r="Q538">
            <v>847.26</v>
          </cell>
          <cell r="R538">
            <v>86.5</v>
          </cell>
          <cell r="S538">
            <v>-2.15</v>
          </cell>
          <cell r="T538">
            <v>88.65</v>
          </cell>
        </row>
        <row r="539">
          <cell r="B539">
            <v>1120000</v>
          </cell>
          <cell r="C539" t="str">
            <v>Fertige Erz</v>
          </cell>
          <cell r="D539" t="str">
            <v>RHPV</v>
          </cell>
          <cell r="E539" t="str">
            <v>56145781</v>
          </cell>
          <cell r="G539" t="str">
            <v>IOX R 02 MISCHWARE</v>
          </cell>
          <cell r="H539" t="str">
            <v>RB00000687</v>
          </cell>
          <cell r="I539" t="str">
            <v>2202</v>
          </cell>
          <cell r="J539">
            <v>16254</v>
          </cell>
          <cell r="K539" t="str">
            <v>KG</v>
          </cell>
          <cell r="L539">
            <v>7221.65</v>
          </cell>
          <cell r="M539" t="str">
            <v>EUR</v>
          </cell>
          <cell r="N539">
            <v>10823.54</v>
          </cell>
          <cell r="P539">
            <v>10823.54</v>
          </cell>
          <cell r="Q539">
            <v>10823.54</v>
          </cell>
          <cell r="R539">
            <v>-3601.89</v>
          </cell>
          <cell r="S539">
            <v>-3601.89</v>
          </cell>
          <cell r="T539">
            <v>0</v>
          </cell>
        </row>
        <row r="540">
          <cell r="B540">
            <v>1120000</v>
          </cell>
          <cell r="C540" t="str">
            <v>Fertige Erz</v>
          </cell>
          <cell r="D540" t="str">
            <v>RHPV</v>
          </cell>
          <cell r="E540" t="str">
            <v>56129638</v>
          </cell>
          <cell r="G540" t="str">
            <v>IOX R 02</v>
          </cell>
          <cell r="H540" t="str">
            <v>RB00000687</v>
          </cell>
          <cell r="I540" t="str">
            <v>2202</v>
          </cell>
          <cell r="J540">
            <v>1000</v>
          </cell>
          <cell r="K540" t="str">
            <v>KG</v>
          </cell>
          <cell r="L540">
            <v>533.70000000000005</v>
          </cell>
          <cell r="M540" t="str">
            <v>EUR</v>
          </cell>
          <cell r="N540">
            <v>0.2</v>
          </cell>
          <cell r="P540">
            <v>753.1</v>
          </cell>
          <cell r="Q540">
            <v>0.2</v>
          </cell>
          <cell r="R540">
            <v>533.5</v>
          </cell>
          <cell r="S540">
            <v>-219.4</v>
          </cell>
          <cell r="T540">
            <v>752.9</v>
          </cell>
        </row>
        <row r="541">
          <cell r="B541">
            <v>1120000</v>
          </cell>
          <cell r="C541" t="str">
            <v>Fertige Erz</v>
          </cell>
          <cell r="D541" t="str">
            <v>RHPV</v>
          </cell>
          <cell r="E541" t="str">
            <v>56125438</v>
          </cell>
          <cell r="G541" t="str">
            <v>IOX BR 06</v>
          </cell>
          <cell r="H541" t="str">
            <v>RB00000687</v>
          </cell>
          <cell r="I541" t="str">
            <v>2202</v>
          </cell>
          <cell r="J541">
            <v>13000</v>
          </cell>
          <cell r="K541" t="str">
            <v>KG</v>
          </cell>
          <cell r="L541">
            <v>6704.1</v>
          </cell>
          <cell r="M541" t="str">
            <v>EUR</v>
          </cell>
          <cell r="N541">
            <v>7195.5</v>
          </cell>
          <cell r="P541">
            <v>8816.6</v>
          </cell>
          <cell r="Q541">
            <v>7195.5</v>
          </cell>
          <cell r="R541">
            <v>-491.4</v>
          </cell>
          <cell r="S541">
            <v>-2112.5</v>
          </cell>
          <cell r="T541">
            <v>1621.1</v>
          </cell>
        </row>
        <row r="542">
          <cell r="B542">
            <v>1120000</v>
          </cell>
          <cell r="C542" t="str">
            <v>Fertige Erz</v>
          </cell>
          <cell r="D542" t="str">
            <v>RHPV</v>
          </cell>
          <cell r="E542" t="str">
            <v>56125357</v>
          </cell>
          <cell r="G542" t="str">
            <v>BAYOXIDE E TP LXS 52</v>
          </cell>
          <cell r="H542" t="str">
            <v>RB00000687</v>
          </cell>
          <cell r="I542" t="str">
            <v>2202</v>
          </cell>
          <cell r="J542">
            <v>15600</v>
          </cell>
          <cell r="K542" t="str">
            <v>KG</v>
          </cell>
          <cell r="L542">
            <v>17467.32</v>
          </cell>
          <cell r="M542" t="str">
            <v>EUR</v>
          </cell>
          <cell r="N542">
            <v>13440.96</v>
          </cell>
          <cell r="P542">
            <v>18961.8</v>
          </cell>
          <cell r="Q542">
            <v>13440.96</v>
          </cell>
          <cell r="R542">
            <v>4026.36</v>
          </cell>
          <cell r="S542">
            <v>-1494.48</v>
          </cell>
          <cell r="T542">
            <v>5520.84</v>
          </cell>
        </row>
        <row r="543">
          <cell r="B543">
            <v>1120000</v>
          </cell>
          <cell r="C543" t="str">
            <v>Fertige Erz</v>
          </cell>
          <cell r="D543" t="str">
            <v>RHPV</v>
          </cell>
          <cell r="E543" t="str">
            <v>56118660</v>
          </cell>
          <cell r="G543" t="str">
            <v>BAYOXIDE E F 20   QE</v>
          </cell>
          <cell r="H543" t="str">
            <v>RB00000687</v>
          </cell>
          <cell r="I543" t="str">
            <v>2202</v>
          </cell>
          <cell r="J543">
            <v>22000</v>
          </cell>
          <cell r="K543" t="str">
            <v>KG</v>
          </cell>
          <cell r="L543">
            <v>19892.400000000001</v>
          </cell>
          <cell r="M543" t="str">
            <v>EUR</v>
          </cell>
          <cell r="N543">
            <v>21557.8</v>
          </cell>
          <cell r="P543">
            <v>20053</v>
          </cell>
          <cell r="Q543">
            <v>20053</v>
          </cell>
          <cell r="R543">
            <v>-160.6</v>
          </cell>
          <cell r="S543">
            <v>-160.6</v>
          </cell>
          <cell r="T543">
            <v>0</v>
          </cell>
        </row>
        <row r="544">
          <cell r="B544">
            <v>1120000</v>
          </cell>
          <cell r="C544" t="str">
            <v>Fertige Erz</v>
          </cell>
          <cell r="D544" t="str">
            <v>RHPV</v>
          </cell>
          <cell r="E544" t="str">
            <v>56101792</v>
          </cell>
          <cell r="G544" t="str">
            <v>BAYOXIDE E 33 HC</v>
          </cell>
          <cell r="H544" t="str">
            <v>RB00000687</v>
          </cell>
          <cell r="I544" t="str">
            <v>2202</v>
          </cell>
          <cell r="J544">
            <v>6002</v>
          </cell>
          <cell r="K544" t="str">
            <v>KG</v>
          </cell>
          <cell r="L544">
            <v>18971.12</v>
          </cell>
          <cell r="M544" t="str">
            <v>EUR</v>
          </cell>
          <cell r="N544">
            <v>1.2</v>
          </cell>
          <cell r="P544">
            <v>16668.75</v>
          </cell>
          <cell r="Q544">
            <v>1.2</v>
          </cell>
          <cell r="R544">
            <v>18969.919999999998</v>
          </cell>
          <cell r="S544">
            <v>2302.37</v>
          </cell>
          <cell r="T544">
            <v>16667.55</v>
          </cell>
        </row>
        <row r="545">
          <cell r="B545">
            <v>1120000</v>
          </cell>
          <cell r="C545" t="str">
            <v>Fertige Erz</v>
          </cell>
          <cell r="D545" t="str">
            <v>RHPV</v>
          </cell>
          <cell r="E545" t="str">
            <v>56101784</v>
          </cell>
          <cell r="G545" t="str">
            <v>BAYOXIDE E 33 HC</v>
          </cell>
          <cell r="H545" t="str">
            <v>RB00000687</v>
          </cell>
          <cell r="I545" t="str">
            <v>2202</v>
          </cell>
          <cell r="J545">
            <v>1975</v>
          </cell>
          <cell r="K545" t="str">
            <v>KG</v>
          </cell>
          <cell r="L545">
            <v>4199.4399999999996</v>
          </cell>
          <cell r="M545" t="str">
            <v>EUR</v>
          </cell>
          <cell r="N545">
            <v>14283.99</v>
          </cell>
          <cell r="P545">
            <v>4199.4399999999996</v>
          </cell>
          <cell r="Q545">
            <v>4199.4399999999996</v>
          </cell>
          <cell r="R545">
            <v>0</v>
          </cell>
          <cell r="S545">
            <v>0</v>
          </cell>
          <cell r="T545">
            <v>0</v>
          </cell>
        </row>
        <row r="546">
          <cell r="B546">
            <v>1120000</v>
          </cell>
          <cell r="C546" t="str">
            <v>Fertige Erz</v>
          </cell>
          <cell r="D546" t="str">
            <v>RHPV</v>
          </cell>
          <cell r="E546" t="str">
            <v>56101210</v>
          </cell>
          <cell r="G546" t="str">
            <v>BAYOXIDE E 33 HCF</v>
          </cell>
          <cell r="H546" t="str">
            <v>RB00000687</v>
          </cell>
          <cell r="I546" t="str">
            <v>2202</v>
          </cell>
          <cell r="J546">
            <v>7958</v>
          </cell>
          <cell r="K546" t="str">
            <v>KG</v>
          </cell>
          <cell r="L546">
            <v>26075.98</v>
          </cell>
          <cell r="M546" t="str">
            <v>EUR</v>
          </cell>
          <cell r="N546">
            <v>45481.56</v>
          </cell>
          <cell r="P546">
            <v>23397.32</v>
          </cell>
          <cell r="Q546">
            <v>23397.32</v>
          </cell>
          <cell r="R546">
            <v>2678.66</v>
          </cell>
          <cell r="S546">
            <v>2678.66</v>
          </cell>
          <cell r="T546">
            <v>0</v>
          </cell>
        </row>
        <row r="547">
          <cell r="B547">
            <v>1120000</v>
          </cell>
          <cell r="C547" t="str">
            <v>Fertige Erz</v>
          </cell>
          <cell r="D547" t="str">
            <v>RHPV</v>
          </cell>
          <cell r="E547" t="str">
            <v>56101199</v>
          </cell>
          <cell r="G547" t="str">
            <v>BAYOXIDE E 33 HCF</v>
          </cell>
          <cell r="H547" t="str">
            <v>RB00000687</v>
          </cell>
          <cell r="I547" t="str">
            <v>2202</v>
          </cell>
          <cell r="J547">
            <v>25</v>
          </cell>
          <cell r="K547" t="str">
            <v>KG</v>
          </cell>
          <cell r="L547">
            <v>53.16</v>
          </cell>
          <cell r="M547" t="str">
            <v>EUR</v>
          </cell>
          <cell r="N547">
            <v>53.16</v>
          </cell>
          <cell r="P547">
            <v>53.16</v>
          </cell>
          <cell r="Q547">
            <v>53.16</v>
          </cell>
          <cell r="R547">
            <v>0</v>
          </cell>
          <cell r="S547">
            <v>0</v>
          </cell>
          <cell r="T547">
            <v>0</v>
          </cell>
        </row>
        <row r="548">
          <cell r="B548">
            <v>1120000</v>
          </cell>
          <cell r="C548" t="str">
            <v>Fertige Erz</v>
          </cell>
          <cell r="D548" t="str">
            <v>RHPV</v>
          </cell>
          <cell r="E548" t="str">
            <v>56097744</v>
          </cell>
          <cell r="G548" t="str">
            <v>IOX R 02</v>
          </cell>
          <cell r="H548" t="str">
            <v>RB00000687</v>
          </cell>
          <cell r="I548" t="str">
            <v>2202</v>
          </cell>
          <cell r="J548">
            <v>95000</v>
          </cell>
          <cell r="K548" t="str">
            <v>KG</v>
          </cell>
          <cell r="L548">
            <v>51328.51</v>
          </cell>
          <cell r="M548" t="str">
            <v>EUR</v>
          </cell>
          <cell r="N548">
            <v>55603.5</v>
          </cell>
          <cell r="P548">
            <v>72133.5</v>
          </cell>
          <cell r="Q548">
            <v>55603.5</v>
          </cell>
          <cell r="R548">
            <v>-4274.99</v>
          </cell>
          <cell r="S548">
            <v>-20804.990000000002</v>
          </cell>
          <cell r="T548">
            <v>16530</v>
          </cell>
        </row>
        <row r="549">
          <cell r="B549">
            <v>1120000</v>
          </cell>
          <cell r="C549" t="str">
            <v>Fertige Erz</v>
          </cell>
          <cell r="D549" t="str">
            <v>RHPV</v>
          </cell>
          <cell r="E549" t="str">
            <v>56045582</v>
          </cell>
          <cell r="G549" t="str">
            <v>BAYOXIDE E 33  (0,5-</v>
          </cell>
          <cell r="H549" t="str">
            <v>RB00000687</v>
          </cell>
          <cell r="I549" t="str">
            <v>2202</v>
          </cell>
          <cell r="J549">
            <v>26250</v>
          </cell>
          <cell r="K549" t="str">
            <v>KG</v>
          </cell>
          <cell r="L549">
            <v>56952</v>
          </cell>
          <cell r="M549" t="str">
            <v>EUR</v>
          </cell>
          <cell r="N549">
            <v>73434.38</v>
          </cell>
          <cell r="P549">
            <v>67725</v>
          </cell>
          <cell r="Q549">
            <v>67725</v>
          </cell>
          <cell r="R549">
            <v>-10773</v>
          </cell>
          <cell r="S549">
            <v>-10773</v>
          </cell>
          <cell r="T549">
            <v>0</v>
          </cell>
        </row>
        <row r="550">
          <cell r="B550">
            <v>1120000</v>
          </cell>
          <cell r="C550" t="str">
            <v>Fertige Erz</v>
          </cell>
          <cell r="D550" t="str">
            <v>RHPV</v>
          </cell>
          <cell r="E550" t="str">
            <v>56031034</v>
          </cell>
          <cell r="G550" t="str">
            <v>IOX B 03</v>
          </cell>
          <cell r="H550" t="str">
            <v>RB00000687</v>
          </cell>
          <cell r="I550" t="str">
            <v>2202</v>
          </cell>
          <cell r="J550">
            <v>51000</v>
          </cell>
          <cell r="K550" t="str">
            <v>KG</v>
          </cell>
          <cell r="L550">
            <v>29799.3</v>
          </cell>
          <cell r="M550" t="str">
            <v>EUR</v>
          </cell>
          <cell r="N550">
            <v>27988.799999999999</v>
          </cell>
          <cell r="P550">
            <v>38744.699999999997</v>
          </cell>
          <cell r="Q550">
            <v>27988.799999999999</v>
          </cell>
          <cell r="R550">
            <v>1810.5</v>
          </cell>
          <cell r="S550">
            <v>-8945.4</v>
          </cell>
          <cell r="T550">
            <v>10755.9</v>
          </cell>
        </row>
        <row r="551">
          <cell r="B551">
            <v>1120000</v>
          </cell>
          <cell r="C551" t="str">
            <v>Fertige Erz</v>
          </cell>
          <cell r="D551" t="str">
            <v>RHPV</v>
          </cell>
          <cell r="E551" t="str">
            <v>56021926</v>
          </cell>
          <cell r="G551" t="str">
            <v>BAYFERROX 920     2</v>
          </cell>
          <cell r="H551" t="str">
            <v>RB00000687</v>
          </cell>
          <cell r="I551" t="str">
            <v>2202</v>
          </cell>
          <cell r="J551">
            <v>7200</v>
          </cell>
          <cell r="K551" t="str">
            <v>KG</v>
          </cell>
          <cell r="L551">
            <v>5739.12</v>
          </cell>
          <cell r="M551" t="str">
            <v>EUR</v>
          </cell>
          <cell r="N551">
            <v>4056.48</v>
          </cell>
          <cell r="P551">
            <v>5867.28</v>
          </cell>
          <cell r="Q551">
            <v>4056.48</v>
          </cell>
          <cell r="R551">
            <v>1682.64</v>
          </cell>
          <cell r="S551">
            <v>-128.16</v>
          </cell>
          <cell r="T551">
            <v>1810.8</v>
          </cell>
        </row>
        <row r="552">
          <cell r="B552">
            <v>1120000</v>
          </cell>
          <cell r="C552" t="str">
            <v>Fertige Erz</v>
          </cell>
          <cell r="D552" t="str">
            <v>RHPV</v>
          </cell>
          <cell r="E552" t="str">
            <v>06532748</v>
          </cell>
          <cell r="G552" t="str">
            <v>BAYOXIDE E 33 P</v>
          </cell>
          <cell r="H552" t="str">
            <v>RB00000687</v>
          </cell>
          <cell r="I552" t="str">
            <v>2202</v>
          </cell>
          <cell r="J552">
            <v>5586</v>
          </cell>
          <cell r="K552" t="str">
            <v>KG</v>
          </cell>
          <cell r="L552">
            <v>7420.44</v>
          </cell>
          <cell r="M552" t="str">
            <v>EUR</v>
          </cell>
          <cell r="N552">
            <v>10991.57</v>
          </cell>
          <cell r="P552">
            <v>10991.57</v>
          </cell>
          <cell r="Q552">
            <v>10991.57</v>
          </cell>
          <cell r="R552">
            <v>-3571.13</v>
          </cell>
          <cell r="S552">
            <v>-3571.13</v>
          </cell>
          <cell r="T552">
            <v>0</v>
          </cell>
        </row>
        <row r="553">
          <cell r="B553">
            <v>1120000</v>
          </cell>
          <cell r="C553" t="str">
            <v>Fertige Erz</v>
          </cell>
          <cell r="D553" t="str">
            <v>RHPV</v>
          </cell>
          <cell r="E553" t="str">
            <v>06524834</v>
          </cell>
          <cell r="G553" t="str">
            <v>BAYFERROX 615 G MISC</v>
          </cell>
          <cell r="H553" t="str">
            <v>RB00000687</v>
          </cell>
          <cell r="I553" t="str">
            <v>2202</v>
          </cell>
          <cell r="J553">
            <v>5000</v>
          </cell>
          <cell r="K553" t="str">
            <v>KG</v>
          </cell>
          <cell r="L553">
            <v>3471</v>
          </cell>
          <cell r="M553" t="str">
            <v>EUR</v>
          </cell>
          <cell r="N553">
            <v>4432</v>
          </cell>
          <cell r="P553">
            <v>4432</v>
          </cell>
          <cell r="Q553">
            <v>4432</v>
          </cell>
          <cell r="R553">
            <v>-961</v>
          </cell>
          <cell r="S553">
            <v>-961</v>
          </cell>
          <cell r="T553">
            <v>0</v>
          </cell>
        </row>
        <row r="554">
          <cell r="B554">
            <v>1120000</v>
          </cell>
          <cell r="C554" t="str">
            <v>Fertige Erz</v>
          </cell>
          <cell r="D554" t="str">
            <v>RHPV</v>
          </cell>
          <cell r="E554" t="str">
            <v>06522149</v>
          </cell>
          <cell r="G554" t="str">
            <v>BAYFERROX 615 (F. 61</v>
          </cell>
          <cell r="H554" t="str">
            <v>RB00000687</v>
          </cell>
          <cell r="I554" t="str">
            <v>2202</v>
          </cell>
          <cell r="J554">
            <v>80109.600000000006</v>
          </cell>
          <cell r="K554" t="str">
            <v>KG</v>
          </cell>
          <cell r="L554">
            <v>49483.71</v>
          </cell>
          <cell r="M554" t="str">
            <v>EUR</v>
          </cell>
          <cell r="N554">
            <v>64816.68</v>
          </cell>
          <cell r="P554">
            <v>64816.68</v>
          </cell>
          <cell r="Q554">
            <v>64816.68</v>
          </cell>
          <cell r="R554">
            <v>-15332.97</v>
          </cell>
          <cell r="S554">
            <v>-15332.97</v>
          </cell>
          <cell r="T554">
            <v>0</v>
          </cell>
        </row>
        <row r="555">
          <cell r="B555">
            <v>1120000</v>
          </cell>
          <cell r="C555" t="str">
            <v>Fertige Erz</v>
          </cell>
          <cell r="D555" t="str">
            <v>RHPV</v>
          </cell>
          <cell r="E555" t="str">
            <v>06419356</v>
          </cell>
          <cell r="G555" t="str">
            <v>BAYFERROX 330B</v>
          </cell>
          <cell r="H555" t="str">
            <v>RB00000687</v>
          </cell>
          <cell r="I555" t="str">
            <v>2202</v>
          </cell>
          <cell r="J555">
            <v>3857.5</v>
          </cell>
          <cell r="K555" t="str">
            <v>KG</v>
          </cell>
          <cell r="L555">
            <v>1941.09</v>
          </cell>
          <cell r="M555" t="str">
            <v>EUR</v>
          </cell>
          <cell r="N555">
            <v>1979.67</v>
          </cell>
          <cell r="P555">
            <v>2457.23</v>
          </cell>
          <cell r="Q555">
            <v>1979.67</v>
          </cell>
          <cell r="R555">
            <v>-38.58</v>
          </cell>
          <cell r="S555">
            <v>-516.14</v>
          </cell>
          <cell r="T555">
            <v>477.56</v>
          </cell>
        </row>
        <row r="556">
          <cell r="B556">
            <v>1120000</v>
          </cell>
          <cell r="C556" t="str">
            <v>Fertige Erz</v>
          </cell>
          <cell r="D556" t="str">
            <v>RHPV</v>
          </cell>
          <cell r="E556" t="str">
            <v>06418147</v>
          </cell>
          <cell r="G556" t="str">
            <v>BAYFERROX 330B Misch</v>
          </cell>
          <cell r="H556" t="str">
            <v>RB00000687</v>
          </cell>
          <cell r="I556" t="str">
            <v>2202</v>
          </cell>
          <cell r="J556">
            <v>5339</v>
          </cell>
          <cell r="K556" t="str">
            <v>KG</v>
          </cell>
          <cell r="L556">
            <v>2492.77</v>
          </cell>
          <cell r="M556" t="str">
            <v>EUR</v>
          </cell>
          <cell r="N556">
            <v>3208.21</v>
          </cell>
          <cell r="P556">
            <v>3208.21</v>
          </cell>
          <cell r="Q556">
            <v>3208.21</v>
          </cell>
          <cell r="R556">
            <v>-715.44</v>
          </cell>
          <cell r="S556">
            <v>-715.44</v>
          </cell>
          <cell r="T556">
            <v>0</v>
          </cell>
        </row>
        <row r="557">
          <cell r="B557">
            <v>1120000</v>
          </cell>
          <cell r="C557" t="str">
            <v>Fertige Erz</v>
          </cell>
          <cell r="D557" t="str">
            <v>RHPV</v>
          </cell>
          <cell r="E557" t="str">
            <v>06417280</v>
          </cell>
          <cell r="G557" t="str">
            <v>BAYFERROX ROHKLINKER</v>
          </cell>
          <cell r="H557" t="str">
            <v>RB00000687</v>
          </cell>
          <cell r="I557" t="str">
            <v>2202</v>
          </cell>
          <cell r="J557">
            <v>250000</v>
          </cell>
          <cell r="K557" t="str">
            <v>KG</v>
          </cell>
          <cell r="L557">
            <v>214825</v>
          </cell>
          <cell r="M557" t="str">
            <v>EUR</v>
          </cell>
          <cell r="N557">
            <v>217950</v>
          </cell>
          <cell r="P557">
            <v>217950</v>
          </cell>
          <cell r="Q557">
            <v>217950</v>
          </cell>
          <cell r="R557">
            <v>-3125</v>
          </cell>
          <cell r="S557">
            <v>-3125</v>
          </cell>
          <cell r="T557">
            <v>0</v>
          </cell>
        </row>
        <row r="558">
          <cell r="B558">
            <v>1120000</v>
          </cell>
          <cell r="C558" t="str">
            <v>Fertige Erz</v>
          </cell>
          <cell r="D558" t="str">
            <v>RHPV</v>
          </cell>
          <cell r="E558" t="str">
            <v>06321380</v>
          </cell>
          <cell r="G558" t="str">
            <v>BAYFERROX 610/34N  M</v>
          </cell>
          <cell r="H558" t="str">
            <v>RB00000687</v>
          </cell>
          <cell r="I558" t="str">
            <v>2202</v>
          </cell>
          <cell r="J558">
            <v>1000</v>
          </cell>
          <cell r="K558" t="str">
            <v>KG</v>
          </cell>
          <cell r="L558">
            <v>579.9</v>
          </cell>
          <cell r="M558" t="str">
            <v>EUR</v>
          </cell>
          <cell r="N558">
            <v>767.8</v>
          </cell>
          <cell r="P558">
            <v>767.8</v>
          </cell>
          <cell r="Q558">
            <v>767.8</v>
          </cell>
          <cell r="R558">
            <v>-187.9</v>
          </cell>
          <cell r="S558">
            <v>-187.9</v>
          </cell>
          <cell r="T558">
            <v>0</v>
          </cell>
        </row>
        <row r="559">
          <cell r="B559">
            <v>1120000</v>
          </cell>
          <cell r="C559" t="str">
            <v>Fertige Erz</v>
          </cell>
          <cell r="D559" t="str">
            <v>RHPV</v>
          </cell>
          <cell r="E559" t="str">
            <v>06308759</v>
          </cell>
          <cell r="G559" t="str">
            <v>BAYFERROX 130C, für</v>
          </cell>
          <cell r="H559" t="str">
            <v>RB00000687</v>
          </cell>
          <cell r="I559" t="str">
            <v>2202</v>
          </cell>
          <cell r="J559">
            <v>5000</v>
          </cell>
          <cell r="K559" t="str">
            <v>KG</v>
          </cell>
          <cell r="L559">
            <v>2664</v>
          </cell>
          <cell r="M559" t="str">
            <v>EUR</v>
          </cell>
          <cell r="N559">
            <v>3262.5</v>
          </cell>
          <cell r="P559">
            <v>3262.5</v>
          </cell>
          <cell r="Q559">
            <v>3262.5</v>
          </cell>
          <cell r="R559">
            <v>-598.5</v>
          </cell>
          <cell r="S559">
            <v>-598.5</v>
          </cell>
          <cell r="T559">
            <v>0</v>
          </cell>
        </row>
        <row r="560">
          <cell r="B560">
            <v>1120000</v>
          </cell>
          <cell r="C560" t="str">
            <v>Fertige Erz</v>
          </cell>
          <cell r="D560" t="str">
            <v>RHPV</v>
          </cell>
          <cell r="E560" t="str">
            <v>06308740</v>
          </cell>
          <cell r="G560" t="str">
            <v>BAYFERROX 330C, für</v>
          </cell>
          <cell r="H560" t="str">
            <v>RB00000687</v>
          </cell>
          <cell r="I560" t="str">
            <v>2202</v>
          </cell>
          <cell r="J560">
            <v>32000</v>
          </cell>
          <cell r="K560" t="str">
            <v>KG</v>
          </cell>
          <cell r="L560">
            <v>19961.599999999999</v>
          </cell>
          <cell r="M560" t="str">
            <v>EUR</v>
          </cell>
          <cell r="N560">
            <v>24761.599999999999</v>
          </cell>
          <cell r="P560">
            <v>24761.599999999999</v>
          </cell>
          <cell r="Q560">
            <v>24761.599999999999</v>
          </cell>
          <cell r="R560">
            <v>-4800</v>
          </cell>
          <cell r="S560">
            <v>-4800</v>
          </cell>
          <cell r="T560">
            <v>0</v>
          </cell>
        </row>
        <row r="561">
          <cell r="B561">
            <v>1120000</v>
          </cell>
          <cell r="C561" t="str">
            <v>Fertige Erz</v>
          </cell>
          <cell r="D561" t="str">
            <v>RHPV</v>
          </cell>
          <cell r="E561" t="str">
            <v>06280013</v>
          </cell>
          <cell r="G561" t="str">
            <v>Colortherm yellow 26</v>
          </cell>
          <cell r="H561" t="str">
            <v>RB00000687</v>
          </cell>
          <cell r="I561" t="str">
            <v>2202</v>
          </cell>
          <cell r="J561">
            <v>4470</v>
          </cell>
          <cell r="K561" t="str">
            <v>KG</v>
          </cell>
          <cell r="L561">
            <v>10417.780000000001</v>
          </cell>
          <cell r="M561" t="str">
            <v>EUR</v>
          </cell>
          <cell r="N561">
            <v>8183.23</v>
          </cell>
          <cell r="P561">
            <v>8183.23</v>
          </cell>
          <cell r="Q561">
            <v>8183.23</v>
          </cell>
          <cell r="R561">
            <v>2234.5500000000002</v>
          </cell>
          <cell r="S561">
            <v>2234.5500000000002</v>
          </cell>
          <cell r="T561">
            <v>0</v>
          </cell>
        </row>
        <row r="562">
          <cell r="B562">
            <v>1120000</v>
          </cell>
          <cell r="C562" t="str">
            <v>Fertige Erz</v>
          </cell>
          <cell r="D562" t="str">
            <v>RHPV</v>
          </cell>
          <cell r="E562" t="str">
            <v>06179681</v>
          </cell>
          <cell r="G562" t="str">
            <v>BAYSCAPE LI.BROWN MI</v>
          </cell>
          <cell r="H562" t="str">
            <v>RB00000687</v>
          </cell>
          <cell r="I562" t="str">
            <v>2202</v>
          </cell>
          <cell r="J562">
            <v>6220</v>
          </cell>
          <cell r="K562" t="str">
            <v>KG</v>
          </cell>
          <cell r="L562">
            <v>4488.37</v>
          </cell>
          <cell r="M562" t="str">
            <v>EUR</v>
          </cell>
          <cell r="N562">
            <v>5691.3</v>
          </cell>
          <cell r="P562">
            <v>5691.3</v>
          </cell>
          <cell r="Q562">
            <v>5691.3</v>
          </cell>
          <cell r="R562">
            <v>-1202.93</v>
          </cell>
          <cell r="S562">
            <v>-1202.93</v>
          </cell>
          <cell r="T562">
            <v>0</v>
          </cell>
        </row>
        <row r="563">
          <cell r="B563">
            <v>1120000</v>
          </cell>
          <cell r="C563" t="str">
            <v>Fertige Erz</v>
          </cell>
          <cell r="D563" t="str">
            <v>RHPV</v>
          </cell>
          <cell r="E563" t="str">
            <v>06169686</v>
          </cell>
          <cell r="G563" t="str">
            <v>BAYFERROX ROHKLINKER</v>
          </cell>
          <cell r="H563" t="str">
            <v>RB00000687</v>
          </cell>
          <cell r="I563" t="str">
            <v>2202</v>
          </cell>
          <cell r="J563">
            <v>297279</v>
          </cell>
          <cell r="K563" t="str">
            <v>KG</v>
          </cell>
          <cell r="L563">
            <v>226467.15</v>
          </cell>
          <cell r="M563" t="str">
            <v>EUR</v>
          </cell>
          <cell r="N563">
            <v>228696.73</v>
          </cell>
          <cell r="P563">
            <v>326115.06</v>
          </cell>
          <cell r="Q563">
            <v>228696.73</v>
          </cell>
          <cell r="R563">
            <v>-2229.58</v>
          </cell>
          <cell r="S563">
            <v>-99647.91</v>
          </cell>
          <cell r="T563">
            <v>97418.33</v>
          </cell>
        </row>
        <row r="564">
          <cell r="B564">
            <v>1120000</v>
          </cell>
          <cell r="C564" t="str">
            <v>Fertige Erz</v>
          </cell>
          <cell r="D564" t="str">
            <v>RHPV</v>
          </cell>
          <cell r="E564" t="str">
            <v>06028365</v>
          </cell>
          <cell r="G564" t="str">
            <v>BAYFERROX 120 NM.</v>
          </cell>
          <cell r="H564" t="str">
            <v>RB00000687</v>
          </cell>
          <cell r="I564" t="str">
            <v>2202</v>
          </cell>
          <cell r="J564">
            <v>23745.8</v>
          </cell>
          <cell r="K564" t="str">
            <v>KG</v>
          </cell>
          <cell r="L564">
            <v>12207.72</v>
          </cell>
          <cell r="M564" t="str">
            <v>EUR</v>
          </cell>
          <cell r="N564">
            <v>18215.400000000001</v>
          </cell>
          <cell r="P564">
            <v>18215.400000000001</v>
          </cell>
          <cell r="Q564">
            <v>18215.400000000001</v>
          </cell>
          <cell r="R564">
            <v>-6007.68</v>
          </cell>
          <cell r="S564">
            <v>-6007.68</v>
          </cell>
          <cell r="T564">
            <v>0</v>
          </cell>
        </row>
        <row r="565">
          <cell r="B565">
            <v>1120000</v>
          </cell>
          <cell r="C565" t="str">
            <v>Fertige Erz</v>
          </cell>
          <cell r="D565" t="str">
            <v>RHPV</v>
          </cell>
          <cell r="E565" t="str">
            <v>06028357</v>
          </cell>
          <cell r="G565" t="str">
            <v>BAYFERROX 120 N.</v>
          </cell>
          <cell r="H565" t="str">
            <v>RB00000687</v>
          </cell>
          <cell r="I565" t="str">
            <v>2202</v>
          </cell>
          <cell r="J565">
            <v>12010</v>
          </cell>
          <cell r="K565" t="str">
            <v>KG</v>
          </cell>
          <cell r="L565">
            <v>5895.71</v>
          </cell>
          <cell r="M565" t="str">
            <v>EUR</v>
          </cell>
          <cell r="N565">
            <v>8869.3799999999992</v>
          </cell>
          <cell r="P565">
            <v>8869.3799999999992</v>
          </cell>
          <cell r="Q565">
            <v>8869.3799999999992</v>
          </cell>
          <cell r="R565">
            <v>-2973.67</v>
          </cell>
          <cell r="S565">
            <v>-2973.67</v>
          </cell>
          <cell r="T565">
            <v>0</v>
          </cell>
        </row>
        <row r="566">
          <cell r="B566">
            <v>1120000</v>
          </cell>
          <cell r="C566" t="str">
            <v>Fertige Erz</v>
          </cell>
          <cell r="D566" t="str">
            <v>RHPV</v>
          </cell>
          <cell r="E566" t="str">
            <v>06028330</v>
          </cell>
          <cell r="G566" t="str">
            <v>BAYFERROX ROHKLINKER</v>
          </cell>
          <cell r="H566" t="str">
            <v>RB00000687</v>
          </cell>
          <cell r="I566" t="str">
            <v>2202</v>
          </cell>
          <cell r="J566">
            <v>75544</v>
          </cell>
          <cell r="K566" t="str">
            <v>KG</v>
          </cell>
          <cell r="L566">
            <v>35271.49</v>
          </cell>
          <cell r="M566" t="str">
            <v>EUR</v>
          </cell>
          <cell r="N566">
            <v>25095.72</v>
          </cell>
          <cell r="P566">
            <v>45394.39</v>
          </cell>
          <cell r="Q566">
            <v>25095.72</v>
          </cell>
          <cell r="R566">
            <v>10175.77</v>
          </cell>
          <cell r="S566">
            <v>-10122.9</v>
          </cell>
          <cell r="T566">
            <v>20298.669999999998</v>
          </cell>
        </row>
        <row r="567">
          <cell r="B567">
            <v>1120000</v>
          </cell>
          <cell r="C567" t="str">
            <v>Fertige Erz</v>
          </cell>
          <cell r="D567" t="str">
            <v>RHPV</v>
          </cell>
          <cell r="E567" t="str">
            <v>06026117</v>
          </cell>
          <cell r="G567" t="str">
            <v>BAYFERROX 503 MISCHW</v>
          </cell>
          <cell r="H567" t="str">
            <v>RB00000687</v>
          </cell>
          <cell r="I567" t="str">
            <v>2202</v>
          </cell>
          <cell r="J567">
            <v>6880</v>
          </cell>
          <cell r="K567" t="str">
            <v>KG</v>
          </cell>
          <cell r="L567">
            <v>4791.93</v>
          </cell>
          <cell r="M567" t="str">
            <v>EUR</v>
          </cell>
          <cell r="N567">
            <v>5027.8999999999996</v>
          </cell>
          <cell r="P567">
            <v>5027.8999999999996</v>
          </cell>
          <cell r="Q567">
            <v>5027.8999999999996</v>
          </cell>
          <cell r="R567">
            <v>-235.97</v>
          </cell>
          <cell r="S567">
            <v>-235.97</v>
          </cell>
          <cell r="T567">
            <v>0</v>
          </cell>
        </row>
        <row r="568">
          <cell r="B568">
            <v>1120000</v>
          </cell>
          <cell r="C568" t="str">
            <v>Fertige Erz</v>
          </cell>
          <cell r="D568" t="str">
            <v>RHPV</v>
          </cell>
          <cell r="E568" t="str">
            <v>05915953</v>
          </cell>
          <cell r="G568" t="str">
            <v>IOX Y 02,MISCHWARE</v>
          </cell>
          <cell r="H568" t="str">
            <v>RB00000687</v>
          </cell>
          <cell r="I568" t="str">
            <v>2202</v>
          </cell>
          <cell r="J568">
            <v>3740</v>
          </cell>
          <cell r="K568" t="str">
            <v>KG</v>
          </cell>
          <cell r="L568">
            <v>2512.5300000000002</v>
          </cell>
          <cell r="M568" t="str">
            <v>EUR</v>
          </cell>
          <cell r="N568">
            <v>2599.3000000000002</v>
          </cell>
          <cell r="P568">
            <v>2599.3000000000002</v>
          </cell>
          <cell r="Q568">
            <v>2599.3000000000002</v>
          </cell>
          <cell r="R568">
            <v>-86.77</v>
          </cell>
          <cell r="S568">
            <v>-86.77</v>
          </cell>
          <cell r="T568">
            <v>0</v>
          </cell>
        </row>
        <row r="569">
          <cell r="B569">
            <v>1120000</v>
          </cell>
          <cell r="C569" t="str">
            <v>Fertige Erz</v>
          </cell>
          <cell r="D569" t="str">
            <v>RHPV</v>
          </cell>
          <cell r="E569" t="str">
            <v>05915945</v>
          </cell>
          <cell r="G569" t="str">
            <v>IOX B 03,MISCHWARE</v>
          </cell>
          <cell r="H569" t="str">
            <v>RB00000687</v>
          </cell>
          <cell r="I569" t="str">
            <v>2202</v>
          </cell>
          <cell r="J569">
            <v>814.3</v>
          </cell>
          <cell r="K569" t="str">
            <v>KG</v>
          </cell>
          <cell r="L569">
            <v>356.9</v>
          </cell>
          <cell r="M569" t="str">
            <v>EUR</v>
          </cell>
          <cell r="N569">
            <v>462.77</v>
          </cell>
          <cell r="P569">
            <v>462.77</v>
          </cell>
          <cell r="Q569">
            <v>462.77</v>
          </cell>
          <cell r="R569">
            <v>-105.87</v>
          </cell>
          <cell r="S569">
            <v>-105.87</v>
          </cell>
          <cell r="T569">
            <v>0</v>
          </cell>
        </row>
        <row r="570">
          <cell r="B570">
            <v>1120000</v>
          </cell>
          <cell r="C570" t="str">
            <v>Fertige Erz</v>
          </cell>
          <cell r="D570" t="str">
            <v>RHPV</v>
          </cell>
          <cell r="E570" t="str">
            <v>05915937</v>
          </cell>
          <cell r="G570" t="str">
            <v>IOX R 01,MISCHWARE</v>
          </cell>
          <cell r="H570" t="str">
            <v>RB00000687</v>
          </cell>
          <cell r="I570" t="str">
            <v>2202</v>
          </cell>
          <cell r="J570">
            <v>4718</v>
          </cell>
          <cell r="K570" t="str">
            <v>KG</v>
          </cell>
          <cell r="L570">
            <v>2205.67</v>
          </cell>
          <cell r="M570" t="str">
            <v>EUR</v>
          </cell>
          <cell r="N570">
            <v>3750.34</v>
          </cell>
          <cell r="P570">
            <v>3750.34</v>
          </cell>
          <cell r="Q570">
            <v>3750.34</v>
          </cell>
          <cell r="R570">
            <v>-1544.67</v>
          </cell>
          <cell r="S570">
            <v>-1544.67</v>
          </cell>
          <cell r="T570">
            <v>0</v>
          </cell>
        </row>
        <row r="571">
          <cell r="B571">
            <v>1120000</v>
          </cell>
          <cell r="C571" t="str">
            <v>Fertige Erz</v>
          </cell>
          <cell r="D571" t="str">
            <v>RHPV</v>
          </cell>
          <cell r="E571" t="str">
            <v>05915929</v>
          </cell>
          <cell r="G571" t="str">
            <v>IOX R 03,MISCHWARE</v>
          </cell>
          <cell r="H571" t="str">
            <v>RB00000687</v>
          </cell>
          <cell r="I571" t="str">
            <v>2202</v>
          </cell>
          <cell r="J571">
            <v>9340</v>
          </cell>
          <cell r="K571" t="str">
            <v>KG</v>
          </cell>
          <cell r="L571">
            <v>4033.02</v>
          </cell>
          <cell r="M571" t="str">
            <v>EUR</v>
          </cell>
          <cell r="N571">
            <v>5570.38</v>
          </cell>
          <cell r="P571">
            <v>5570.38</v>
          </cell>
          <cell r="Q571">
            <v>5570.38</v>
          </cell>
          <cell r="R571">
            <v>-1537.36</v>
          </cell>
          <cell r="S571">
            <v>-1537.36</v>
          </cell>
          <cell r="T571">
            <v>0</v>
          </cell>
        </row>
        <row r="572">
          <cell r="B572">
            <v>1120000</v>
          </cell>
          <cell r="C572" t="str">
            <v>Fertige Erz</v>
          </cell>
          <cell r="D572" t="str">
            <v>RHPV</v>
          </cell>
          <cell r="E572" t="str">
            <v>05891515</v>
          </cell>
          <cell r="G572" t="str">
            <v>BAYFERROX ROHKLINKER</v>
          </cell>
          <cell r="H572" t="str">
            <v>RB00000687</v>
          </cell>
          <cell r="I572" t="str">
            <v>2202</v>
          </cell>
          <cell r="J572">
            <v>17423</v>
          </cell>
          <cell r="K572" t="str">
            <v>KG</v>
          </cell>
          <cell r="L572">
            <v>6673.01</v>
          </cell>
          <cell r="M572" t="str">
            <v>EUR</v>
          </cell>
          <cell r="N572">
            <v>6559.76</v>
          </cell>
          <cell r="P572">
            <v>6559.76</v>
          </cell>
          <cell r="Q572">
            <v>6559.76</v>
          </cell>
          <cell r="R572">
            <v>113.25</v>
          </cell>
          <cell r="S572">
            <v>113.25</v>
          </cell>
          <cell r="T572">
            <v>0</v>
          </cell>
        </row>
        <row r="573">
          <cell r="B573">
            <v>1120000</v>
          </cell>
          <cell r="C573" t="str">
            <v>Fertige Erz</v>
          </cell>
          <cell r="D573" t="str">
            <v>RHPV</v>
          </cell>
          <cell r="E573" t="str">
            <v>05888492</v>
          </cell>
          <cell r="G573" t="str">
            <v>BAYFERROX 943 NF KEI</v>
          </cell>
          <cell r="H573" t="str">
            <v>RB00000687</v>
          </cell>
          <cell r="I573" t="str">
            <v>2202</v>
          </cell>
          <cell r="J573">
            <v>12914</v>
          </cell>
          <cell r="K573" t="str">
            <v>KG</v>
          </cell>
          <cell r="L573">
            <v>6831.51</v>
          </cell>
          <cell r="M573" t="str">
            <v>EUR</v>
          </cell>
          <cell r="N573">
            <v>6551.27</v>
          </cell>
          <cell r="P573">
            <v>6551.27</v>
          </cell>
          <cell r="Q573">
            <v>6551.27</v>
          </cell>
          <cell r="R573">
            <v>280.24</v>
          </cell>
          <cell r="S573">
            <v>280.24</v>
          </cell>
          <cell r="T573">
            <v>0</v>
          </cell>
        </row>
        <row r="574">
          <cell r="B574">
            <v>1120000</v>
          </cell>
          <cell r="C574" t="str">
            <v>Fertige Erz</v>
          </cell>
          <cell r="D574" t="str">
            <v>RHPV</v>
          </cell>
          <cell r="E574" t="str">
            <v>05888387</v>
          </cell>
          <cell r="G574" t="str">
            <v>BAYFERROX 943 PIGMEN</v>
          </cell>
          <cell r="H574" t="str">
            <v>RB00000687</v>
          </cell>
          <cell r="I574" t="str">
            <v>2202</v>
          </cell>
          <cell r="J574">
            <v>123325</v>
          </cell>
          <cell r="K574" t="str">
            <v>KG</v>
          </cell>
          <cell r="L574">
            <v>93936.67</v>
          </cell>
          <cell r="M574" t="str">
            <v>EUR</v>
          </cell>
          <cell r="N574">
            <v>89879.26</v>
          </cell>
          <cell r="P574">
            <v>89879.26</v>
          </cell>
          <cell r="Q574">
            <v>89879.26</v>
          </cell>
          <cell r="R574">
            <v>4057.41</v>
          </cell>
          <cell r="S574">
            <v>4057.41</v>
          </cell>
          <cell r="T574">
            <v>0</v>
          </cell>
        </row>
        <row r="575">
          <cell r="B575">
            <v>1120000</v>
          </cell>
          <cell r="C575" t="str">
            <v>Fertige Erz</v>
          </cell>
          <cell r="D575" t="str">
            <v>RHPV</v>
          </cell>
          <cell r="E575" t="str">
            <v>05888336</v>
          </cell>
          <cell r="G575" t="str">
            <v>BAYFERROX 3910 L7 PI</v>
          </cell>
          <cell r="H575" t="str">
            <v>RB00000687</v>
          </cell>
          <cell r="I575" t="str">
            <v>2202</v>
          </cell>
          <cell r="J575">
            <v>41139</v>
          </cell>
          <cell r="K575" t="str">
            <v>KG</v>
          </cell>
          <cell r="L575">
            <v>23930.560000000001</v>
          </cell>
          <cell r="M575" t="str">
            <v>EUR</v>
          </cell>
          <cell r="N575">
            <v>24481.82</v>
          </cell>
          <cell r="P575">
            <v>24481.82</v>
          </cell>
          <cell r="Q575">
            <v>24481.82</v>
          </cell>
          <cell r="R575">
            <v>-551.26</v>
          </cell>
          <cell r="S575">
            <v>-551.26</v>
          </cell>
          <cell r="T575">
            <v>0</v>
          </cell>
        </row>
        <row r="576">
          <cell r="B576">
            <v>1120000</v>
          </cell>
          <cell r="C576" t="str">
            <v>Fertige Erz</v>
          </cell>
          <cell r="D576" t="str">
            <v>RHPV</v>
          </cell>
          <cell r="E576" t="str">
            <v>05888298</v>
          </cell>
          <cell r="G576" t="str">
            <v>BAYFERROX 3910 PIGME</v>
          </cell>
          <cell r="H576" t="str">
            <v>RB00000687</v>
          </cell>
          <cell r="I576" t="str">
            <v>2202</v>
          </cell>
          <cell r="J576">
            <v>87942</v>
          </cell>
          <cell r="K576" t="str">
            <v>KG</v>
          </cell>
          <cell r="L576">
            <v>51182.239999999998</v>
          </cell>
          <cell r="M576" t="str">
            <v>EUR</v>
          </cell>
          <cell r="N576">
            <v>52351.87</v>
          </cell>
          <cell r="P576">
            <v>52351.87</v>
          </cell>
          <cell r="Q576">
            <v>52351.87</v>
          </cell>
          <cell r="R576">
            <v>-1169.6300000000001</v>
          </cell>
          <cell r="S576">
            <v>-1169.6300000000001</v>
          </cell>
          <cell r="T576">
            <v>0</v>
          </cell>
        </row>
        <row r="577">
          <cell r="B577">
            <v>1120000</v>
          </cell>
          <cell r="C577" t="str">
            <v>Fertige Erz</v>
          </cell>
          <cell r="D577" t="str">
            <v>RHPV</v>
          </cell>
          <cell r="E577" t="str">
            <v>05888131</v>
          </cell>
          <cell r="G577" t="str">
            <v>BAYFERROX 3910 L7 WA</v>
          </cell>
          <cell r="H577" t="str">
            <v>RB00000687</v>
          </cell>
          <cell r="I577" t="str">
            <v>2202</v>
          </cell>
          <cell r="J577">
            <v>15947</v>
          </cell>
          <cell r="K577" t="str">
            <v>KG</v>
          </cell>
          <cell r="L577">
            <v>11379.78</v>
          </cell>
          <cell r="M577" t="str">
            <v>EUR</v>
          </cell>
          <cell r="N577">
            <v>11791.21</v>
          </cell>
          <cell r="P577">
            <v>11791.21</v>
          </cell>
          <cell r="Q577">
            <v>11791.21</v>
          </cell>
          <cell r="R577">
            <v>-411.43</v>
          </cell>
          <cell r="S577">
            <v>-411.43</v>
          </cell>
          <cell r="T577">
            <v>0</v>
          </cell>
        </row>
        <row r="578">
          <cell r="B578">
            <v>1120000</v>
          </cell>
          <cell r="C578" t="str">
            <v>Fertige Erz</v>
          </cell>
          <cell r="D578" t="str">
            <v>RHPV</v>
          </cell>
          <cell r="E578" t="str">
            <v>05888050</v>
          </cell>
          <cell r="G578" t="str">
            <v>BAYFERROX-PASTE 140</v>
          </cell>
          <cell r="H578" t="str">
            <v>RB00000687</v>
          </cell>
          <cell r="I578" t="str">
            <v>2202</v>
          </cell>
          <cell r="J578">
            <v>82315</v>
          </cell>
          <cell r="K578" t="str">
            <v>KG</v>
          </cell>
          <cell r="L578">
            <v>25838.67</v>
          </cell>
          <cell r="M578" t="str">
            <v>EUR</v>
          </cell>
          <cell r="N578">
            <v>36333.839999999997</v>
          </cell>
          <cell r="P578">
            <v>36333.839999999997</v>
          </cell>
          <cell r="Q578">
            <v>36333.839999999997</v>
          </cell>
          <cell r="R578">
            <v>-10495.17</v>
          </cell>
          <cell r="S578">
            <v>-10495.17</v>
          </cell>
          <cell r="T578">
            <v>0</v>
          </cell>
        </row>
        <row r="579">
          <cell r="B579">
            <v>1120000</v>
          </cell>
          <cell r="C579" t="str">
            <v>Fertige Erz</v>
          </cell>
          <cell r="D579" t="str">
            <v>RHPV</v>
          </cell>
          <cell r="E579" t="str">
            <v>05886562</v>
          </cell>
          <cell r="G579" t="str">
            <v>BAYFERROX 110C</v>
          </cell>
          <cell r="H579" t="str">
            <v>RB00000687</v>
          </cell>
          <cell r="I579" t="str">
            <v>2202</v>
          </cell>
          <cell r="J579">
            <v>72432</v>
          </cell>
          <cell r="K579" t="str">
            <v>KG</v>
          </cell>
          <cell r="L579">
            <v>39026.36</v>
          </cell>
          <cell r="M579" t="str">
            <v>EUR</v>
          </cell>
          <cell r="N579">
            <v>62588.49</v>
          </cell>
          <cell r="P579">
            <v>62588.49</v>
          </cell>
          <cell r="Q579">
            <v>62588.49</v>
          </cell>
          <cell r="R579">
            <v>-23562.13</v>
          </cell>
          <cell r="S579">
            <v>-23562.13</v>
          </cell>
          <cell r="T579">
            <v>0</v>
          </cell>
        </row>
        <row r="580">
          <cell r="B580">
            <v>1120000</v>
          </cell>
          <cell r="C580" t="str">
            <v>Fertige Erz</v>
          </cell>
          <cell r="D580" t="str">
            <v>RHPV</v>
          </cell>
          <cell r="E580" t="str">
            <v>05886554</v>
          </cell>
          <cell r="G580" t="str">
            <v>BAYFERROX 120NG</v>
          </cell>
          <cell r="H580" t="str">
            <v>RB00000687</v>
          </cell>
          <cell r="I580" t="str">
            <v>2202</v>
          </cell>
          <cell r="J580">
            <v>1000</v>
          </cell>
          <cell r="K580" t="str">
            <v>KG</v>
          </cell>
          <cell r="L580">
            <v>522.4</v>
          </cell>
          <cell r="M580" t="str">
            <v>EUR</v>
          </cell>
          <cell r="N580">
            <v>770.4</v>
          </cell>
          <cell r="P580">
            <v>770.4</v>
          </cell>
          <cell r="Q580">
            <v>770.4</v>
          </cell>
          <cell r="R580">
            <v>-248</v>
          </cell>
          <cell r="S580">
            <v>-248</v>
          </cell>
          <cell r="T580">
            <v>0</v>
          </cell>
        </row>
        <row r="581">
          <cell r="B581">
            <v>1120000</v>
          </cell>
          <cell r="C581" t="str">
            <v>Fertige Erz</v>
          </cell>
          <cell r="D581" t="str">
            <v>RHPV</v>
          </cell>
          <cell r="E581" t="str">
            <v>05886546</v>
          </cell>
          <cell r="G581" t="str">
            <v>BAYFERROX 130C</v>
          </cell>
          <cell r="H581" t="str">
            <v>RB00000687</v>
          </cell>
          <cell r="I581" t="str">
            <v>2202</v>
          </cell>
          <cell r="J581">
            <v>21340</v>
          </cell>
          <cell r="K581" t="str">
            <v>KG</v>
          </cell>
          <cell r="L581">
            <v>10535.57</v>
          </cell>
          <cell r="M581" t="str">
            <v>EUR</v>
          </cell>
          <cell r="N581">
            <v>14022.51</v>
          </cell>
          <cell r="P581">
            <v>14022.51</v>
          </cell>
          <cell r="Q581">
            <v>14022.51</v>
          </cell>
          <cell r="R581">
            <v>-3486.94</v>
          </cell>
          <cell r="S581">
            <v>-3486.94</v>
          </cell>
          <cell r="T581">
            <v>0</v>
          </cell>
        </row>
        <row r="582">
          <cell r="B582">
            <v>1120000</v>
          </cell>
          <cell r="C582" t="str">
            <v>Fertige Erz</v>
          </cell>
          <cell r="D582" t="str">
            <v>RHPV</v>
          </cell>
          <cell r="E582" t="str">
            <v>05886538</v>
          </cell>
          <cell r="G582" t="str">
            <v>BAYFERROX 180KL</v>
          </cell>
          <cell r="H582" t="str">
            <v>RB00000687</v>
          </cell>
          <cell r="I582" t="str">
            <v>2202</v>
          </cell>
          <cell r="J582">
            <v>1000</v>
          </cell>
          <cell r="K582" t="str">
            <v>KG</v>
          </cell>
          <cell r="L582">
            <v>556.9</v>
          </cell>
          <cell r="M582" t="str">
            <v>EUR</v>
          </cell>
          <cell r="N582">
            <v>597</v>
          </cell>
          <cell r="P582">
            <v>597</v>
          </cell>
          <cell r="Q582">
            <v>597</v>
          </cell>
          <cell r="R582">
            <v>-40.1</v>
          </cell>
          <cell r="S582">
            <v>-40.1</v>
          </cell>
          <cell r="T582">
            <v>0</v>
          </cell>
        </row>
        <row r="583">
          <cell r="B583">
            <v>1120000</v>
          </cell>
          <cell r="C583" t="str">
            <v>Fertige Erz</v>
          </cell>
          <cell r="D583" t="str">
            <v>RHPV</v>
          </cell>
          <cell r="E583" t="str">
            <v>05886430</v>
          </cell>
          <cell r="G583" t="str">
            <v>BAYFERROX 318C</v>
          </cell>
          <cell r="H583" t="str">
            <v>RB00000687</v>
          </cell>
          <cell r="I583" t="str">
            <v>2202</v>
          </cell>
          <cell r="J583">
            <v>14920</v>
          </cell>
          <cell r="K583" t="str">
            <v>KG</v>
          </cell>
          <cell r="L583">
            <v>7224.26</v>
          </cell>
          <cell r="M583" t="str">
            <v>EUR</v>
          </cell>
          <cell r="N583">
            <v>7328.7</v>
          </cell>
          <cell r="P583">
            <v>7328.7</v>
          </cell>
          <cell r="Q583">
            <v>7328.7</v>
          </cell>
          <cell r="R583">
            <v>-104.44</v>
          </cell>
          <cell r="S583">
            <v>-104.44</v>
          </cell>
          <cell r="T583">
            <v>0</v>
          </cell>
        </row>
        <row r="584">
          <cell r="B584">
            <v>1120000</v>
          </cell>
          <cell r="C584" t="str">
            <v>Fertige Erz</v>
          </cell>
          <cell r="D584" t="str">
            <v>RHPV</v>
          </cell>
          <cell r="E584" t="str">
            <v>05886422</v>
          </cell>
          <cell r="G584" t="str">
            <v>BAYFERROX 330C</v>
          </cell>
          <cell r="H584" t="str">
            <v>RB00000687</v>
          </cell>
          <cell r="I584" t="str">
            <v>2202</v>
          </cell>
          <cell r="J584">
            <v>33348</v>
          </cell>
          <cell r="K584" t="str">
            <v>KG</v>
          </cell>
          <cell r="L584">
            <v>17697.79</v>
          </cell>
          <cell r="M584" t="str">
            <v>EUR</v>
          </cell>
          <cell r="N584">
            <v>23537.02</v>
          </cell>
          <cell r="P584">
            <v>23537.02</v>
          </cell>
          <cell r="Q584">
            <v>23537.02</v>
          </cell>
          <cell r="R584">
            <v>-5839.23</v>
          </cell>
          <cell r="S584">
            <v>-5839.23</v>
          </cell>
          <cell r="T584">
            <v>0</v>
          </cell>
        </row>
        <row r="585">
          <cell r="B585">
            <v>1120000</v>
          </cell>
          <cell r="C585" t="str">
            <v>Fertige Erz</v>
          </cell>
          <cell r="D585" t="str">
            <v>RHPV</v>
          </cell>
          <cell r="E585" t="str">
            <v>05886392</v>
          </cell>
          <cell r="G585" t="str">
            <v>BAYFERROX 605/41UE</v>
          </cell>
          <cell r="H585" t="str">
            <v>RB00000687</v>
          </cell>
          <cell r="I585" t="str">
            <v>2202</v>
          </cell>
          <cell r="J585">
            <v>2698</v>
          </cell>
          <cell r="K585" t="str">
            <v>KG</v>
          </cell>
          <cell r="L585">
            <v>2792.43</v>
          </cell>
          <cell r="M585" t="str">
            <v>EUR</v>
          </cell>
          <cell r="N585">
            <v>2934.07</v>
          </cell>
          <cell r="P585">
            <v>2934.07</v>
          </cell>
          <cell r="Q585">
            <v>2934.07</v>
          </cell>
          <cell r="R585">
            <v>-141.63999999999999</v>
          </cell>
          <cell r="S585">
            <v>-141.63999999999999</v>
          </cell>
          <cell r="T585">
            <v>0</v>
          </cell>
        </row>
        <row r="586">
          <cell r="B586">
            <v>1120000</v>
          </cell>
          <cell r="C586" t="str">
            <v>Fertige Erz</v>
          </cell>
          <cell r="D586" t="str">
            <v>RHPV</v>
          </cell>
          <cell r="E586" t="str">
            <v>05886333</v>
          </cell>
          <cell r="G586" t="str">
            <v>BAYFERROX 640/25 X</v>
          </cell>
          <cell r="H586" t="str">
            <v>RB00000687</v>
          </cell>
          <cell r="I586" t="str">
            <v>2202</v>
          </cell>
          <cell r="J586">
            <v>4890</v>
          </cell>
          <cell r="K586" t="str">
            <v>KG</v>
          </cell>
          <cell r="L586">
            <v>2259.67</v>
          </cell>
          <cell r="M586" t="str">
            <v>EUR</v>
          </cell>
          <cell r="N586">
            <v>3043.05</v>
          </cell>
          <cell r="P586">
            <v>3043.05</v>
          </cell>
          <cell r="Q586">
            <v>3043.05</v>
          </cell>
          <cell r="R586">
            <v>-783.38</v>
          </cell>
          <cell r="S586">
            <v>-783.38</v>
          </cell>
          <cell r="T586">
            <v>0</v>
          </cell>
        </row>
        <row r="587">
          <cell r="B587">
            <v>1120000</v>
          </cell>
          <cell r="C587" t="str">
            <v>Fertige Erz</v>
          </cell>
          <cell r="D587" t="str">
            <v>RHPV</v>
          </cell>
          <cell r="E587" t="str">
            <v>05886317</v>
          </cell>
          <cell r="G587" t="str">
            <v>BAYFERROX 920C</v>
          </cell>
          <cell r="H587" t="str">
            <v>RB00000687</v>
          </cell>
          <cell r="I587" t="str">
            <v>2202</v>
          </cell>
          <cell r="J587">
            <v>3750</v>
          </cell>
          <cell r="K587" t="str">
            <v>KG</v>
          </cell>
          <cell r="L587">
            <v>2600.2600000000002</v>
          </cell>
          <cell r="M587" t="str">
            <v>EUR</v>
          </cell>
          <cell r="N587">
            <v>2692.13</v>
          </cell>
          <cell r="P587">
            <v>2692.13</v>
          </cell>
          <cell r="Q587">
            <v>2692.13</v>
          </cell>
          <cell r="R587">
            <v>-91.87</v>
          </cell>
          <cell r="S587">
            <v>-91.87</v>
          </cell>
          <cell r="T587">
            <v>0</v>
          </cell>
        </row>
        <row r="588">
          <cell r="B588">
            <v>1120000</v>
          </cell>
          <cell r="C588" t="str">
            <v>Fertige Erz</v>
          </cell>
          <cell r="D588" t="str">
            <v>RHPV</v>
          </cell>
          <cell r="E588" t="str">
            <v>05886295</v>
          </cell>
          <cell r="G588" t="str">
            <v>BAYFERROX 965C</v>
          </cell>
          <cell r="H588" t="str">
            <v>RB00000687</v>
          </cell>
          <cell r="I588" t="str">
            <v>2202</v>
          </cell>
          <cell r="J588">
            <v>7695</v>
          </cell>
          <cell r="K588" t="str">
            <v>KG</v>
          </cell>
          <cell r="L588">
            <v>5552.71</v>
          </cell>
          <cell r="M588" t="str">
            <v>EUR</v>
          </cell>
          <cell r="N588">
            <v>7040.93</v>
          </cell>
          <cell r="P588">
            <v>7040.93</v>
          </cell>
          <cell r="Q588">
            <v>7040.93</v>
          </cell>
          <cell r="R588">
            <v>-1488.22</v>
          </cell>
          <cell r="S588">
            <v>-1488.22</v>
          </cell>
          <cell r="T588">
            <v>0</v>
          </cell>
        </row>
        <row r="589">
          <cell r="B589">
            <v>1120000</v>
          </cell>
          <cell r="C589" t="str">
            <v>Fertige Erz</v>
          </cell>
          <cell r="D589" t="str">
            <v>RHPV</v>
          </cell>
          <cell r="E589" t="str">
            <v>05886236</v>
          </cell>
          <cell r="G589" t="str">
            <v>BAYER MC YELLOW</v>
          </cell>
          <cell r="H589" t="str">
            <v>RB00000687</v>
          </cell>
          <cell r="I589" t="str">
            <v>2202</v>
          </cell>
          <cell r="J589">
            <v>804</v>
          </cell>
          <cell r="K589" t="str">
            <v>KG</v>
          </cell>
          <cell r="L589">
            <v>557.49</v>
          </cell>
          <cell r="M589" t="str">
            <v>EUR</v>
          </cell>
          <cell r="N589">
            <v>577.19000000000005</v>
          </cell>
          <cell r="P589">
            <v>577.19000000000005</v>
          </cell>
          <cell r="Q589">
            <v>577.19000000000005</v>
          </cell>
          <cell r="R589">
            <v>-19.7</v>
          </cell>
          <cell r="S589">
            <v>-19.7</v>
          </cell>
          <cell r="T589">
            <v>0</v>
          </cell>
        </row>
        <row r="590">
          <cell r="B590">
            <v>1120000</v>
          </cell>
          <cell r="C590" t="str">
            <v>Fertige Erz</v>
          </cell>
          <cell r="D590" t="str">
            <v>RHPV</v>
          </cell>
          <cell r="E590" t="str">
            <v>05886228</v>
          </cell>
          <cell r="G590" t="str">
            <v>BAYFERROX UE-DUNKELB</v>
          </cell>
          <cell r="H590" t="str">
            <v>RB00000687</v>
          </cell>
          <cell r="I590" t="str">
            <v>2202</v>
          </cell>
          <cell r="J590">
            <v>2800</v>
          </cell>
          <cell r="K590" t="str">
            <v>KG</v>
          </cell>
          <cell r="L590">
            <v>1809.36</v>
          </cell>
          <cell r="M590" t="str">
            <v>EUR</v>
          </cell>
          <cell r="N590">
            <v>1921.64</v>
          </cell>
          <cell r="P590">
            <v>1921.64</v>
          </cell>
          <cell r="Q590">
            <v>1921.64</v>
          </cell>
          <cell r="R590">
            <v>-112.28</v>
          </cell>
          <cell r="S590">
            <v>-112.28</v>
          </cell>
          <cell r="T590">
            <v>0</v>
          </cell>
        </row>
        <row r="591">
          <cell r="B591">
            <v>1120000</v>
          </cell>
          <cell r="C591" t="str">
            <v>Fertige Erz</v>
          </cell>
          <cell r="D591" t="str">
            <v>RHPV</v>
          </cell>
          <cell r="E591" t="str">
            <v>05864925</v>
          </cell>
          <cell r="G591" t="str">
            <v>BAYFERROX 350 FLUESS</v>
          </cell>
          <cell r="H591" t="str">
            <v>RB00000687</v>
          </cell>
          <cell r="I591" t="str">
            <v>2202</v>
          </cell>
          <cell r="J591">
            <v>257020</v>
          </cell>
          <cell r="K591" t="str">
            <v>KG</v>
          </cell>
          <cell r="L591">
            <v>71965.600000000006</v>
          </cell>
          <cell r="M591" t="str">
            <v>EUR</v>
          </cell>
          <cell r="N591">
            <v>88851.81</v>
          </cell>
          <cell r="P591">
            <v>88851.81</v>
          </cell>
          <cell r="Q591">
            <v>88851.81</v>
          </cell>
          <cell r="R591">
            <v>-16886.21</v>
          </cell>
          <cell r="S591">
            <v>-16886.21</v>
          </cell>
          <cell r="T591">
            <v>0</v>
          </cell>
        </row>
        <row r="592">
          <cell r="B592">
            <v>1120000</v>
          </cell>
          <cell r="C592" t="str">
            <v>Fertige Erz</v>
          </cell>
          <cell r="D592" t="str">
            <v>RHPV</v>
          </cell>
          <cell r="E592" t="str">
            <v>05726530</v>
          </cell>
          <cell r="G592" t="str">
            <v>BAYFERROX 120 CMX MI</v>
          </cell>
          <cell r="H592" t="str">
            <v>RB00000687</v>
          </cell>
          <cell r="I592" t="str">
            <v>2202</v>
          </cell>
          <cell r="J592">
            <v>1232</v>
          </cell>
          <cell r="K592" t="str">
            <v>KG</v>
          </cell>
          <cell r="L592">
            <v>531.98</v>
          </cell>
          <cell r="M592" t="str">
            <v>EUR</v>
          </cell>
          <cell r="N592">
            <v>734.76</v>
          </cell>
          <cell r="P592">
            <v>734.76</v>
          </cell>
          <cell r="Q592">
            <v>734.76</v>
          </cell>
          <cell r="R592">
            <v>-202.78</v>
          </cell>
          <cell r="S592">
            <v>-202.78</v>
          </cell>
          <cell r="T592">
            <v>0</v>
          </cell>
        </row>
        <row r="593">
          <cell r="B593">
            <v>1120000</v>
          </cell>
          <cell r="C593" t="str">
            <v>Fertige Erz</v>
          </cell>
          <cell r="D593" t="str">
            <v>RHPV</v>
          </cell>
          <cell r="E593" t="str">
            <v>05726395</v>
          </cell>
          <cell r="G593" t="str">
            <v>BAYFERROX 160M. MISC</v>
          </cell>
          <cell r="H593" t="str">
            <v>RB00000687</v>
          </cell>
          <cell r="I593" t="str">
            <v>2202</v>
          </cell>
          <cell r="J593">
            <v>2255.6</v>
          </cell>
          <cell r="K593" t="str">
            <v>KG</v>
          </cell>
          <cell r="L593">
            <v>1222.0899999999999</v>
          </cell>
          <cell r="M593" t="str">
            <v>EUR</v>
          </cell>
          <cell r="N593">
            <v>1352.23</v>
          </cell>
          <cell r="P593">
            <v>1352.23</v>
          </cell>
          <cell r="Q593">
            <v>1352.23</v>
          </cell>
          <cell r="R593">
            <v>-130.13999999999999</v>
          </cell>
          <cell r="S593">
            <v>-130.13999999999999</v>
          </cell>
          <cell r="T593">
            <v>0</v>
          </cell>
        </row>
        <row r="594">
          <cell r="B594">
            <v>1120000</v>
          </cell>
          <cell r="C594" t="str">
            <v>Fertige Erz</v>
          </cell>
          <cell r="D594" t="str">
            <v>RHPV</v>
          </cell>
          <cell r="E594" t="str">
            <v>05719720</v>
          </cell>
          <cell r="G594" t="str">
            <v>BAYOXIDE E 33 PASTE</v>
          </cell>
          <cell r="H594" t="str">
            <v>RB00000687</v>
          </cell>
          <cell r="I594" t="str">
            <v>2202</v>
          </cell>
          <cell r="J594">
            <v>23828</v>
          </cell>
          <cell r="K594" t="str">
            <v>KG</v>
          </cell>
          <cell r="L594">
            <v>12747.99</v>
          </cell>
          <cell r="M594" t="str">
            <v>EUR</v>
          </cell>
          <cell r="N594">
            <v>12931.46</v>
          </cell>
          <cell r="P594">
            <v>12931.46</v>
          </cell>
          <cell r="Q594">
            <v>12931.46</v>
          </cell>
          <cell r="R594">
            <v>-183.47</v>
          </cell>
          <cell r="S594">
            <v>-183.47</v>
          </cell>
          <cell r="T594">
            <v>0</v>
          </cell>
        </row>
        <row r="595">
          <cell r="B595">
            <v>1120000</v>
          </cell>
          <cell r="C595" t="str">
            <v>Fertige Erz</v>
          </cell>
          <cell r="D595" t="str">
            <v>RHPV</v>
          </cell>
          <cell r="E595" t="str">
            <v>05694450</v>
          </cell>
          <cell r="G595" t="str">
            <v>B FE 3910LV,MISCHWAR</v>
          </cell>
          <cell r="H595" t="str">
            <v>RB00000687</v>
          </cell>
          <cell r="I595" t="str">
            <v>2202</v>
          </cell>
          <cell r="J595">
            <v>32172.400000000001</v>
          </cell>
          <cell r="K595" t="str">
            <v>KG</v>
          </cell>
          <cell r="L595">
            <v>27645.74</v>
          </cell>
          <cell r="M595" t="str">
            <v>EUR</v>
          </cell>
          <cell r="N595">
            <v>28047.9</v>
          </cell>
          <cell r="P595">
            <v>28047.9</v>
          </cell>
          <cell r="Q595">
            <v>28047.9</v>
          </cell>
          <cell r="R595">
            <v>-402.16</v>
          </cell>
          <cell r="S595">
            <v>-402.16</v>
          </cell>
          <cell r="T595">
            <v>0</v>
          </cell>
        </row>
        <row r="596">
          <cell r="B596">
            <v>1120000</v>
          </cell>
          <cell r="C596" t="str">
            <v>Fertige Erz</v>
          </cell>
          <cell r="D596" t="str">
            <v>RHPV</v>
          </cell>
          <cell r="E596" t="str">
            <v>05634636</v>
          </cell>
          <cell r="G596" t="str">
            <v>BAYOXIDE E 33</v>
          </cell>
          <cell r="H596" t="str">
            <v>RB00000687</v>
          </cell>
          <cell r="I596" t="str">
            <v>2202</v>
          </cell>
          <cell r="J596">
            <v>286</v>
          </cell>
          <cell r="K596" t="str">
            <v>KG</v>
          </cell>
          <cell r="L596">
            <v>495.32</v>
          </cell>
          <cell r="M596" t="str">
            <v>EUR</v>
          </cell>
          <cell r="N596">
            <v>580.38</v>
          </cell>
          <cell r="P596">
            <v>580.38</v>
          </cell>
          <cell r="Q596">
            <v>580.38</v>
          </cell>
          <cell r="R596">
            <v>-85.06</v>
          </cell>
          <cell r="S596">
            <v>-85.06</v>
          </cell>
          <cell r="T596">
            <v>0</v>
          </cell>
        </row>
        <row r="597">
          <cell r="B597">
            <v>1120000</v>
          </cell>
          <cell r="C597" t="str">
            <v>Fertige Erz</v>
          </cell>
          <cell r="D597" t="str">
            <v>RHPV</v>
          </cell>
          <cell r="E597" t="str">
            <v>05621593</v>
          </cell>
          <cell r="G597" t="str">
            <v>COLORTHERM YELLOW 30</v>
          </cell>
          <cell r="H597" t="str">
            <v>RB00000687</v>
          </cell>
          <cell r="I597" t="str">
            <v>2202</v>
          </cell>
          <cell r="J597">
            <v>8548</v>
          </cell>
          <cell r="K597" t="str">
            <v>KG</v>
          </cell>
          <cell r="L597">
            <v>18890.23</v>
          </cell>
          <cell r="M597" t="str">
            <v>EUR</v>
          </cell>
          <cell r="N597">
            <v>14485.44</v>
          </cell>
          <cell r="P597">
            <v>14485.44</v>
          </cell>
          <cell r="Q597">
            <v>14485.44</v>
          </cell>
          <cell r="R597">
            <v>4404.79</v>
          </cell>
          <cell r="S597">
            <v>4404.79</v>
          </cell>
          <cell r="T597">
            <v>0</v>
          </cell>
        </row>
        <row r="598">
          <cell r="B598">
            <v>1120000</v>
          </cell>
          <cell r="C598" t="str">
            <v>Fertige Erz</v>
          </cell>
          <cell r="D598" t="str">
            <v>RHPV</v>
          </cell>
          <cell r="E598" t="str">
            <v>05621585</v>
          </cell>
          <cell r="G598" t="str">
            <v>COLORTHERM YELLOW 39</v>
          </cell>
          <cell r="H598" t="str">
            <v>RB00000687</v>
          </cell>
          <cell r="I598" t="str">
            <v>2202</v>
          </cell>
          <cell r="J598">
            <v>27616.6</v>
          </cell>
          <cell r="K598" t="str">
            <v>KG</v>
          </cell>
          <cell r="L598">
            <v>58845.49</v>
          </cell>
          <cell r="M598" t="str">
            <v>EUR</v>
          </cell>
          <cell r="N598">
            <v>44802.41</v>
          </cell>
          <cell r="P598">
            <v>44802.41</v>
          </cell>
          <cell r="Q598">
            <v>44802.41</v>
          </cell>
          <cell r="R598">
            <v>14043.08</v>
          </cell>
          <cell r="S598">
            <v>14043.08</v>
          </cell>
          <cell r="T598">
            <v>0</v>
          </cell>
        </row>
        <row r="599">
          <cell r="B599">
            <v>1120000</v>
          </cell>
          <cell r="C599" t="str">
            <v>Fertige Erz</v>
          </cell>
          <cell r="D599" t="str">
            <v>RHPV</v>
          </cell>
          <cell r="E599" t="str">
            <v>05621488</v>
          </cell>
          <cell r="G599" t="str">
            <v>COLORTHERM YELLOW 20</v>
          </cell>
          <cell r="H599" t="str">
            <v>RB00000687</v>
          </cell>
          <cell r="I599" t="str">
            <v>2202</v>
          </cell>
          <cell r="J599">
            <v>7600</v>
          </cell>
          <cell r="K599" t="str">
            <v>KG</v>
          </cell>
          <cell r="L599">
            <v>9373.84</v>
          </cell>
          <cell r="M599" t="str">
            <v>EUR</v>
          </cell>
          <cell r="N599">
            <v>11127.92</v>
          </cell>
          <cell r="P599">
            <v>11127.92</v>
          </cell>
          <cell r="Q599">
            <v>11127.92</v>
          </cell>
          <cell r="R599">
            <v>-1754.08</v>
          </cell>
          <cell r="S599">
            <v>-1754.08</v>
          </cell>
          <cell r="T599">
            <v>0</v>
          </cell>
        </row>
        <row r="600">
          <cell r="B600">
            <v>1120000</v>
          </cell>
          <cell r="C600" t="str">
            <v>Fertige Erz</v>
          </cell>
          <cell r="D600" t="str">
            <v>RHPV</v>
          </cell>
          <cell r="E600" t="str">
            <v>05621453</v>
          </cell>
          <cell r="G600" t="str">
            <v>COLORTHERM YELLOW 10</v>
          </cell>
          <cell r="H600" t="str">
            <v>RB00000687</v>
          </cell>
          <cell r="I600" t="str">
            <v>2202</v>
          </cell>
          <cell r="J600">
            <v>750</v>
          </cell>
          <cell r="K600" t="str">
            <v>KG</v>
          </cell>
          <cell r="L600">
            <v>925.06</v>
          </cell>
          <cell r="M600" t="str">
            <v>EUR</v>
          </cell>
          <cell r="N600">
            <v>1098.1500000000001</v>
          </cell>
          <cell r="P600">
            <v>1098.1500000000001</v>
          </cell>
          <cell r="Q600">
            <v>1098.1500000000001</v>
          </cell>
          <cell r="R600">
            <v>-173.09</v>
          </cell>
          <cell r="S600">
            <v>-173.09</v>
          </cell>
          <cell r="T600">
            <v>0</v>
          </cell>
        </row>
        <row r="601">
          <cell r="B601">
            <v>1120000</v>
          </cell>
          <cell r="C601" t="str">
            <v>Fertige Erz</v>
          </cell>
          <cell r="D601" t="str">
            <v>RHPV</v>
          </cell>
          <cell r="E601" t="str">
            <v>05621437</v>
          </cell>
          <cell r="G601" t="str">
            <v>COLORTHERM RED 180M</v>
          </cell>
          <cell r="H601" t="str">
            <v>RB00000687</v>
          </cell>
          <cell r="I601" t="str">
            <v>2202</v>
          </cell>
          <cell r="J601">
            <v>19950</v>
          </cell>
          <cell r="K601" t="str">
            <v>KG</v>
          </cell>
          <cell r="L601">
            <v>11110.18</v>
          </cell>
          <cell r="M601" t="str">
            <v>EUR</v>
          </cell>
          <cell r="N601">
            <v>11910.15</v>
          </cell>
          <cell r="P601">
            <v>11910.15</v>
          </cell>
          <cell r="Q601">
            <v>11910.15</v>
          </cell>
          <cell r="R601">
            <v>-799.97</v>
          </cell>
          <cell r="S601">
            <v>-799.97</v>
          </cell>
          <cell r="T601">
            <v>0</v>
          </cell>
        </row>
        <row r="602">
          <cell r="B602">
            <v>1120000</v>
          </cell>
          <cell r="C602" t="str">
            <v>Fertige Erz</v>
          </cell>
          <cell r="D602" t="str">
            <v>RHPV</v>
          </cell>
          <cell r="E602" t="str">
            <v>05621399</v>
          </cell>
          <cell r="G602" t="str">
            <v>COLORTHERM RED 140M</v>
          </cell>
          <cell r="H602" t="str">
            <v>RB00000687</v>
          </cell>
          <cell r="I602" t="str">
            <v>2202</v>
          </cell>
          <cell r="J602">
            <v>5000</v>
          </cell>
          <cell r="K602" t="str">
            <v>KG</v>
          </cell>
          <cell r="L602">
            <v>2271</v>
          </cell>
          <cell r="M602" t="str">
            <v>EUR</v>
          </cell>
          <cell r="N602">
            <v>2906</v>
          </cell>
          <cell r="P602">
            <v>2906</v>
          </cell>
          <cell r="Q602">
            <v>2906</v>
          </cell>
          <cell r="R602">
            <v>-635</v>
          </cell>
          <cell r="S602">
            <v>-635</v>
          </cell>
          <cell r="T602">
            <v>0</v>
          </cell>
        </row>
        <row r="603">
          <cell r="B603">
            <v>1120000</v>
          </cell>
          <cell r="C603" t="str">
            <v>Fertige Erz</v>
          </cell>
          <cell r="D603" t="str">
            <v>RHPV</v>
          </cell>
          <cell r="E603" t="str">
            <v>05621291</v>
          </cell>
          <cell r="G603" t="str">
            <v>COLORTHERM RED 120M</v>
          </cell>
          <cell r="H603" t="str">
            <v>RB00000687</v>
          </cell>
          <cell r="I603" t="str">
            <v>2202</v>
          </cell>
          <cell r="J603">
            <v>12735</v>
          </cell>
          <cell r="K603" t="str">
            <v>KG</v>
          </cell>
          <cell r="L603">
            <v>5658.16</v>
          </cell>
          <cell r="M603" t="str">
            <v>EUR</v>
          </cell>
          <cell r="N603">
            <v>8480.24</v>
          </cell>
          <cell r="P603">
            <v>8480.24</v>
          </cell>
          <cell r="Q603">
            <v>8480.24</v>
          </cell>
          <cell r="R603">
            <v>-2822.08</v>
          </cell>
          <cell r="S603">
            <v>-2822.08</v>
          </cell>
          <cell r="T603">
            <v>0</v>
          </cell>
        </row>
        <row r="604">
          <cell r="B604">
            <v>1120000</v>
          </cell>
          <cell r="C604" t="str">
            <v>Fertige Erz</v>
          </cell>
          <cell r="D604" t="str">
            <v>RHPV</v>
          </cell>
          <cell r="E604" t="str">
            <v>05621194</v>
          </cell>
          <cell r="G604" t="str">
            <v>COLORTHERM RED 110M</v>
          </cell>
          <cell r="H604" t="str">
            <v>RB00000687</v>
          </cell>
          <cell r="I604" t="str">
            <v>2202</v>
          </cell>
          <cell r="J604">
            <v>26757</v>
          </cell>
          <cell r="K604" t="str">
            <v>KG</v>
          </cell>
          <cell r="L604">
            <v>12613.24</v>
          </cell>
          <cell r="M604" t="str">
            <v>EUR</v>
          </cell>
          <cell r="N604">
            <v>21365.46</v>
          </cell>
          <cell r="P604">
            <v>21365.46</v>
          </cell>
          <cell r="Q604">
            <v>21365.46</v>
          </cell>
          <cell r="R604">
            <v>-8752.2199999999993</v>
          </cell>
          <cell r="S604">
            <v>-8752.2199999999993</v>
          </cell>
          <cell r="T604">
            <v>0</v>
          </cell>
        </row>
        <row r="605">
          <cell r="B605">
            <v>1120000</v>
          </cell>
          <cell r="C605" t="str">
            <v>Fertige Erz</v>
          </cell>
          <cell r="D605" t="str">
            <v>RHPV</v>
          </cell>
          <cell r="E605" t="str">
            <v>05614074</v>
          </cell>
          <cell r="G605" t="str">
            <v>BAYFERROX 0207 PIGME</v>
          </cell>
          <cell r="H605" t="str">
            <v>RB00000687</v>
          </cell>
          <cell r="I605" t="str">
            <v>2202</v>
          </cell>
          <cell r="J605">
            <v>53350</v>
          </cell>
          <cell r="K605" t="str">
            <v>KG</v>
          </cell>
          <cell r="L605">
            <v>34720.18</v>
          </cell>
          <cell r="M605" t="str">
            <v>EUR</v>
          </cell>
          <cell r="N605">
            <v>34192.01</v>
          </cell>
          <cell r="P605">
            <v>34192.01</v>
          </cell>
          <cell r="Q605">
            <v>34192.01</v>
          </cell>
          <cell r="R605">
            <v>528.16999999999996</v>
          </cell>
          <cell r="S605">
            <v>528.16999999999996</v>
          </cell>
          <cell r="T605">
            <v>0</v>
          </cell>
        </row>
        <row r="606">
          <cell r="B606">
            <v>1120000</v>
          </cell>
          <cell r="C606" t="str">
            <v>Fertige Erz</v>
          </cell>
          <cell r="D606" t="str">
            <v>RHPV</v>
          </cell>
          <cell r="E606" t="str">
            <v>05601290</v>
          </cell>
          <cell r="G606" t="str">
            <v>COLORTHERM YELLOW 39</v>
          </cell>
          <cell r="H606" t="str">
            <v>RB00000687</v>
          </cell>
          <cell r="I606" t="str">
            <v>2202</v>
          </cell>
          <cell r="J606">
            <v>16380</v>
          </cell>
          <cell r="K606" t="str">
            <v>KG</v>
          </cell>
          <cell r="L606">
            <v>37108.89</v>
          </cell>
          <cell r="M606" t="str">
            <v>EUR</v>
          </cell>
          <cell r="N606">
            <v>21642.89</v>
          </cell>
          <cell r="P606">
            <v>29780.48</v>
          </cell>
          <cell r="Q606">
            <v>21642.89</v>
          </cell>
          <cell r="R606">
            <v>15466</v>
          </cell>
          <cell r="S606">
            <v>7328.41</v>
          </cell>
          <cell r="T606">
            <v>8137.59</v>
          </cell>
        </row>
        <row r="607">
          <cell r="B607">
            <v>1120000</v>
          </cell>
          <cell r="C607" t="str">
            <v>Fertige Erz</v>
          </cell>
          <cell r="D607" t="str">
            <v>RHPV</v>
          </cell>
          <cell r="E607" t="str">
            <v>05601169</v>
          </cell>
          <cell r="G607" t="str">
            <v>COLORTHERM RED 120 M</v>
          </cell>
          <cell r="H607" t="str">
            <v>RB00000687</v>
          </cell>
          <cell r="I607" t="str">
            <v>2202</v>
          </cell>
          <cell r="J607">
            <v>8423</v>
          </cell>
          <cell r="K607" t="str">
            <v>KG</v>
          </cell>
          <cell r="L607">
            <v>4317.63</v>
          </cell>
          <cell r="M607" t="str">
            <v>EUR</v>
          </cell>
          <cell r="N607">
            <v>6442.75</v>
          </cell>
          <cell r="P607">
            <v>6442.75</v>
          </cell>
          <cell r="Q607">
            <v>6442.75</v>
          </cell>
          <cell r="R607">
            <v>-2125.12</v>
          </cell>
          <cell r="S607">
            <v>-2125.12</v>
          </cell>
          <cell r="T607">
            <v>0</v>
          </cell>
        </row>
        <row r="608">
          <cell r="B608">
            <v>1120000</v>
          </cell>
          <cell r="C608" t="str">
            <v>Fertige Erz</v>
          </cell>
          <cell r="D608" t="str">
            <v>RHPV</v>
          </cell>
          <cell r="E608" t="str">
            <v>05599482</v>
          </cell>
          <cell r="G608" t="str">
            <v>EISEN(II)-CHLORIDLSG</v>
          </cell>
          <cell r="H608" t="str">
            <v>RB00000687</v>
          </cell>
          <cell r="I608" t="str">
            <v>2202</v>
          </cell>
          <cell r="J608">
            <v>435784.96000000002</v>
          </cell>
          <cell r="K608" t="str">
            <v>KG</v>
          </cell>
          <cell r="L608">
            <v>3704.18</v>
          </cell>
          <cell r="M608" t="str">
            <v>EUR</v>
          </cell>
          <cell r="N608">
            <v>5970.25</v>
          </cell>
          <cell r="P608">
            <v>5970.25</v>
          </cell>
          <cell r="Q608">
            <v>5970.25</v>
          </cell>
          <cell r="R608">
            <v>-2266.0700000000002</v>
          </cell>
          <cell r="S608">
            <v>-2266.0700000000002</v>
          </cell>
          <cell r="T608">
            <v>0</v>
          </cell>
        </row>
        <row r="609">
          <cell r="B609">
            <v>1120000</v>
          </cell>
          <cell r="C609" t="str">
            <v>Fertige Erz</v>
          </cell>
          <cell r="D609" t="str">
            <v>RHPV</v>
          </cell>
          <cell r="E609" t="str">
            <v>05597919</v>
          </cell>
          <cell r="G609" t="str">
            <v>CHROMOXGR GN ZWISCHE</v>
          </cell>
          <cell r="H609" t="str">
            <v>RB00000687</v>
          </cell>
          <cell r="I609" t="str">
            <v>2202</v>
          </cell>
          <cell r="J609">
            <v>45000</v>
          </cell>
          <cell r="K609" t="str">
            <v>KG</v>
          </cell>
          <cell r="L609">
            <v>123934.5</v>
          </cell>
          <cell r="M609" t="str">
            <v>EUR</v>
          </cell>
          <cell r="N609">
            <v>76270.5</v>
          </cell>
          <cell r="P609">
            <v>127188</v>
          </cell>
          <cell r="Q609">
            <v>76270.5</v>
          </cell>
          <cell r="R609">
            <v>47664</v>
          </cell>
          <cell r="S609">
            <v>-3253.5</v>
          </cell>
          <cell r="T609">
            <v>50917.5</v>
          </cell>
        </row>
        <row r="610">
          <cell r="B610">
            <v>1120000</v>
          </cell>
          <cell r="C610" t="str">
            <v>Fertige Erz</v>
          </cell>
          <cell r="D610" t="str">
            <v>RHPV</v>
          </cell>
          <cell r="E610" t="str">
            <v>05571634</v>
          </cell>
          <cell r="G610" t="str">
            <v>ALUMINIUMCHLORID MIT</v>
          </cell>
          <cell r="H610" t="str">
            <v>RB00000687</v>
          </cell>
          <cell r="I610" t="str">
            <v>2202</v>
          </cell>
          <cell r="J610">
            <v>159647.78</v>
          </cell>
          <cell r="K610" t="str">
            <v>KG</v>
          </cell>
          <cell r="L610">
            <v>12788</v>
          </cell>
          <cell r="M610" t="str">
            <v>EUR</v>
          </cell>
          <cell r="N610">
            <v>13490.24</v>
          </cell>
          <cell r="P610">
            <v>13490.24</v>
          </cell>
          <cell r="Q610">
            <v>13490.24</v>
          </cell>
          <cell r="R610">
            <v>-702.24</v>
          </cell>
          <cell r="S610">
            <v>-702.24</v>
          </cell>
          <cell r="T610">
            <v>0</v>
          </cell>
        </row>
        <row r="611">
          <cell r="B611">
            <v>1120000</v>
          </cell>
          <cell r="C611" t="str">
            <v>Fertige Erz</v>
          </cell>
          <cell r="D611" t="str">
            <v>RHPV</v>
          </cell>
          <cell r="E611" t="str">
            <v>05565367</v>
          </cell>
          <cell r="G611" t="str">
            <v>BAYFERROX 3910 WASCH</v>
          </cell>
          <cell r="H611" t="str">
            <v>RB00000687</v>
          </cell>
          <cell r="I611" t="str">
            <v>2202</v>
          </cell>
          <cell r="J611">
            <v>38010</v>
          </cell>
          <cell r="K611" t="str">
            <v>KG</v>
          </cell>
          <cell r="L611">
            <v>26755.24</v>
          </cell>
          <cell r="M611" t="str">
            <v>EUR</v>
          </cell>
          <cell r="N611">
            <v>27667.48</v>
          </cell>
          <cell r="P611">
            <v>27667.48</v>
          </cell>
          <cell r="Q611">
            <v>27667.48</v>
          </cell>
          <cell r="R611">
            <v>-912.24</v>
          </cell>
          <cell r="S611">
            <v>-912.24</v>
          </cell>
          <cell r="T611">
            <v>0</v>
          </cell>
        </row>
        <row r="612">
          <cell r="B612">
            <v>1120000</v>
          </cell>
          <cell r="C612" t="str">
            <v>Fertige Erz</v>
          </cell>
          <cell r="D612" t="str">
            <v>RHPV</v>
          </cell>
          <cell r="E612" t="str">
            <v>05565030</v>
          </cell>
          <cell r="G612" t="str">
            <v>BAYFERROX ROHKLINKER</v>
          </cell>
          <cell r="H612" t="str">
            <v>RB00000687</v>
          </cell>
          <cell r="I612" t="str">
            <v>2202</v>
          </cell>
          <cell r="J612">
            <v>251315.6</v>
          </cell>
          <cell r="K612" t="str">
            <v>KG</v>
          </cell>
          <cell r="L612">
            <v>49911.28</v>
          </cell>
          <cell r="M612" t="str">
            <v>EUR</v>
          </cell>
          <cell r="N612">
            <v>50489.3</v>
          </cell>
          <cell r="P612">
            <v>50489.3</v>
          </cell>
          <cell r="Q612">
            <v>50489.3</v>
          </cell>
          <cell r="R612">
            <v>-578.02</v>
          </cell>
          <cell r="S612">
            <v>-578.02</v>
          </cell>
          <cell r="T612">
            <v>0</v>
          </cell>
        </row>
        <row r="613">
          <cell r="B613">
            <v>1120000</v>
          </cell>
          <cell r="C613" t="str">
            <v>Fertige Erz</v>
          </cell>
          <cell r="D613" t="str">
            <v>RHPV</v>
          </cell>
          <cell r="E613" t="str">
            <v>05565022</v>
          </cell>
          <cell r="G613" t="str">
            <v>BAYFERROX WASCHPASTE</v>
          </cell>
          <cell r="H613" t="str">
            <v>RB00000687</v>
          </cell>
          <cell r="I613" t="str">
            <v>2202</v>
          </cell>
          <cell r="J613">
            <v>1022461</v>
          </cell>
          <cell r="K613" t="str">
            <v>KG</v>
          </cell>
          <cell r="L613">
            <v>98974.22</v>
          </cell>
          <cell r="M613" t="str">
            <v>EUR</v>
          </cell>
          <cell r="N613">
            <v>99894.44</v>
          </cell>
          <cell r="P613">
            <v>99894.44</v>
          </cell>
          <cell r="Q613">
            <v>99894.44</v>
          </cell>
          <cell r="R613">
            <v>-920.22</v>
          </cell>
          <cell r="S613">
            <v>-920.22</v>
          </cell>
          <cell r="T613">
            <v>0</v>
          </cell>
        </row>
        <row r="614">
          <cell r="B614">
            <v>1120000</v>
          </cell>
          <cell r="C614" t="str">
            <v>Fertige Erz</v>
          </cell>
          <cell r="D614" t="str">
            <v>RHPV</v>
          </cell>
          <cell r="E614" t="str">
            <v>05561523</v>
          </cell>
          <cell r="G614" t="str">
            <v>EISENSULFAT LSG.SCHL</v>
          </cell>
          <cell r="H614" t="str">
            <v>RB00000687</v>
          </cell>
          <cell r="I614" t="str">
            <v>2202</v>
          </cell>
          <cell r="J614">
            <v>54354</v>
          </cell>
          <cell r="K614" t="str">
            <v>KG</v>
          </cell>
          <cell r="L614">
            <v>5.44</v>
          </cell>
          <cell r="M614" t="str">
            <v>EUR</v>
          </cell>
          <cell r="N614">
            <v>5.44</v>
          </cell>
          <cell r="P614">
            <v>5.44</v>
          </cell>
          <cell r="Q614">
            <v>5.44</v>
          </cell>
          <cell r="R614">
            <v>0</v>
          </cell>
          <cell r="S614">
            <v>0</v>
          </cell>
          <cell r="T614">
            <v>0</v>
          </cell>
        </row>
        <row r="615">
          <cell r="B615">
            <v>1120000</v>
          </cell>
          <cell r="C615" t="str">
            <v>Fertige Erz</v>
          </cell>
          <cell r="D615" t="str">
            <v>RHPV</v>
          </cell>
          <cell r="E615" t="str">
            <v>05561507</v>
          </cell>
          <cell r="G615" t="str">
            <v>EISENSULFAT LSG.GEM.</v>
          </cell>
          <cell r="H615" t="str">
            <v>RB00000687</v>
          </cell>
          <cell r="I615" t="str">
            <v>2202</v>
          </cell>
          <cell r="J615">
            <v>330314</v>
          </cell>
          <cell r="K615" t="str">
            <v>KG</v>
          </cell>
          <cell r="L615">
            <v>41190.160000000003</v>
          </cell>
          <cell r="M615" t="str">
            <v>EUR</v>
          </cell>
          <cell r="N615">
            <v>40298.31</v>
          </cell>
          <cell r="P615">
            <v>40298.31</v>
          </cell>
          <cell r="Q615">
            <v>40298.31</v>
          </cell>
          <cell r="R615">
            <v>891.85</v>
          </cell>
          <cell r="S615">
            <v>891.85</v>
          </cell>
          <cell r="T615">
            <v>0</v>
          </cell>
        </row>
        <row r="616">
          <cell r="B616">
            <v>1120000</v>
          </cell>
          <cell r="C616" t="str">
            <v>Fertige Erz</v>
          </cell>
          <cell r="D616" t="str">
            <v>RHPV</v>
          </cell>
          <cell r="E616" t="str">
            <v>05561493</v>
          </cell>
          <cell r="G616" t="str">
            <v>EISENSULFAT LSG.GEMI</v>
          </cell>
          <cell r="H616" t="str">
            <v>RB00000687</v>
          </cell>
          <cell r="I616" t="str">
            <v>2202</v>
          </cell>
          <cell r="J616">
            <v>463330</v>
          </cell>
          <cell r="K616" t="str">
            <v>KG</v>
          </cell>
          <cell r="L616">
            <v>44896.68</v>
          </cell>
          <cell r="M616" t="str">
            <v>EUR</v>
          </cell>
          <cell r="N616">
            <v>43414.02</v>
          </cell>
          <cell r="P616">
            <v>43414.02</v>
          </cell>
          <cell r="Q616">
            <v>43414.02</v>
          </cell>
          <cell r="R616">
            <v>1482.66</v>
          </cell>
          <cell r="S616">
            <v>1482.66</v>
          </cell>
          <cell r="T616">
            <v>0</v>
          </cell>
        </row>
        <row r="617">
          <cell r="B617">
            <v>1120000</v>
          </cell>
          <cell r="C617" t="str">
            <v>Fertige Erz</v>
          </cell>
          <cell r="D617" t="str">
            <v>RHPV</v>
          </cell>
          <cell r="E617" t="str">
            <v>05561485</v>
          </cell>
          <cell r="G617" t="str">
            <v>EISENSUL.LSG BEIZERE</v>
          </cell>
          <cell r="H617" t="str">
            <v>RB00000687</v>
          </cell>
          <cell r="I617" t="str">
            <v>2202</v>
          </cell>
          <cell r="J617">
            <v>91241</v>
          </cell>
          <cell r="K617" t="str">
            <v>KG</v>
          </cell>
          <cell r="L617">
            <v>12007.33</v>
          </cell>
          <cell r="M617" t="str">
            <v>EUR</v>
          </cell>
          <cell r="N617">
            <v>9899.65</v>
          </cell>
          <cell r="P617">
            <v>9899.65</v>
          </cell>
          <cell r="Q617">
            <v>9899.65</v>
          </cell>
          <cell r="R617">
            <v>2107.6799999999998</v>
          </cell>
          <cell r="S617">
            <v>2107.6799999999998</v>
          </cell>
          <cell r="T617">
            <v>0</v>
          </cell>
        </row>
        <row r="618">
          <cell r="B618">
            <v>1120000</v>
          </cell>
          <cell r="C618" t="str">
            <v>Fertige Erz</v>
          </cell>
          <cell r="D618" t="str">
            <v>RHPV</v>
          </cell>
          <cell r="E618" t="str">
            <v>05561477</v>
          </cell>
          <cell r="G618" t="str">
            <v>EISENSULF.LSG BEIZER</v>
          </cell>
          <cell r="H618" t="str">
            <v>RB00000687</v>
          </cell>
          <cell r="I618" t="str">
            <v>2202</v>
          </cell>
          <cell r="J618">
            <v>265735</v>
          </cell>
          <cell r="K618" t="str">
            <v>KG</v>
          </cell>
          <cell r="L618">
            <v>30054.63</v>
          </cell>
          <cell r="M618" t="str">
            <v>EUR</v>
          </cell>
          <cell r="N618">
            <v>23783.279999999999</v>
          </cell>
          <cell r="P618">
            <v>23783.279999999999</v>
          </cell>
          <cell r="Q618">
            <v>23783.279999999999</v>
          </cell>
          <cell r="R618">
            <v>6271.35</v>
          </cell>
          <cell r="S618">
            <v>6271.35</v>
          </cell>
          <cell r="T618">
            <v>0</v>
          </cell>
        </row>
        <row r="619">
          <cell r="B619">
            <v>1120000</v>
          </cell>
          <cell r="C619" t="str">
            <v>Fertige Erz</v>
          </cell>
          <cell r="D619" t="str">
            <v>RHPV</v>
          </cell>
          <cell r="E619" t="str">
            <v>05561396</v>
          </cell>
          <cell r="G619" t="str">
            <v>BAYOXIDE E 8706 WASC</v>
          </cell>
          <cell r="H619" t="str">
            <v>RB00000687</v>
          </cell>
          <cell r="I619" t="str">
            <v>2202</v>
          </cell>
          <cell r="J619">
            <v>46000</v>
          </cell>
          <cell r="K619" t="str">
            <v>KG</v>
          </cell>
          <cell r="L619">
            <v>30516.400000000001</v>
          </cell>
          <cell r="M619" t="str">
            <v>EUR</v>
          </cell>
          <cell r="N619">
            <v>29628.6</v>
          </cell>
          <cell r="P619">
            <v>29628.6</v>
          </cell>
          <cell r="Q619">
            <v>29628.6</v>
          </cell>
          <cell r="R619">
            <v>887.8</v>
          </cell>
          <cell r="S619">
            <v>887.8</v>
          </cell>
          <cell r="T619">
            <v>0</v>
          </cell>
        </row>
        <row r="620">
          <cell r="B620">
            <v>1120000</v>
          </cell>
          <cell r="C620" t="str">
            <v>Fertige Erz</v>
          </cell>
          <cell r="D620" t="str">
            <v>RHPV</v>
          </cell>
          <cell r="E620" t="str">
            <v>05561388</v>
          </cell>
          <cell r="G620" t="str">
            <v>BAYOXIDE E 8706 PIGM</v>
          </cell>
          <cell r="H620" t="str">
            <v>RB00000687</v>
          </cell>
          <cell r="I620" t="str">
            <v>2202</v>
          </cell>
          <cell r="J620">
            <v>39300</v>
          </cell>
          <cell r="K620" t="str">
            <v>KG</v>
          </cell>
          <cell r="L620">
            <v>21768.27</v>
          </cell>
          <cell r="M620" t="str">
            <v>EUR</v>
          </cell>
          <cell r="N620">
            <v>21190.560000000001</v>
          </cell>
          <cell r="P620">
            <v>21190.560000000001</v>
          </cell>
          <cell r="Q620">
            <v>21190.560000000001</v>
          </cell>
          <cell r="R620">
            <v>577.71</v>
          </cell>
          <cell r="S620">
            <v>577.71</v>
          </cell>
          <cell r="T620">
            <v>0</v>
          </cell>
        </row>
        <row r="621">
          <cell r="B621">
            <v>1120000</v>
          </cell>
          <cell r="C621" t="str">
            <v>Fertige Erz</v>
          </cell>
          <cell r="D621" t="str">
            <v>RHPV</v>
          </cell>
          <cell r="E621" t="str">
            <v>05561302</v>
          </cell>
          <cell r="G621" t="str">
            <v>BAYFERROX 900 NF KEI</v>
          </cell>
          <cell r="H621" t="str">
            <v>RB00000687</v>
          </cell>
          <cell r="I621" t="str">
            <v>2202</v>
          </cell>
          <cell r="J621">
            <v>52574</v>
          </cell>
          <cell r="K621" t="str">
            <v>KG</v>
          </cell>
          <cell r="L621">
            <v>30235.31</v>
          </cell>
          <cell r="M621" t="str">
            <v>EUR</v>
          </cell>
          <cell r="N621">
            <v>31060.720000000001</v>
          </cell>
          <cell r="P621">
            <v>31060.720000000001</v>
          </cell>
          <cell r="Q621">
            <v>31060.720000000001</v>
          </cell>
          <cell r="R621">
            <v>-825.41</v>
          </cell>
          <cell r="S621">
            <v>-825.41</v>
          </cell>
          <cell r="T621">
            <v>0</v>
          </cell>
        </row>
        <row r="622">
          <cell r="B622">
            <v>1120000</v>
          </cell>
          <cell r="C622" t="str">
            <v>Fertige Erz</v>
          </cell>
          <cell r="D622" t="str">
            <v>RHPV</v>
          </cell>
          <cell r="E622" t="str">
            <v>05561299</v>
          </cell>
          <cell r="G622" t="str">
            <v>BAYFERROX 920 PIGMEN</v>
          </cell>
          <cell r="H622" t="str">
            <v>RB00000687</v>
          </cell>
          <cell r="I622" t="str">
            <v>2202</v>
          </cell>
          <cell r="J622">
            <v>101834</v>
          </cell>
          <cell r="K622" t="str">
            <v>KG</v>
          </cell>
          <cell r="L622">
            <v>49959.76</v>
          </cell>
          <cell r="M622" t="str">
            <v>EUR</v>
          </cell>
          <cell r="N622">
            <v>51538.19</v>
          </cell>
          <cell r="P622">
            <v>51538.19</v>
          </cell>
          <cell r="Q622">
            <v>51538.19</v>
          </cell>
          <cell r="R622">
            <v>-1578.43</v>
          </cell>
          <cell r="S622">
            <v>-1578.43</v>
          </cell>
          <cell r="T622">
            <v>0</v>
          </cell>
        </row>
        <row r="623">
          <cell r="B623">
            <v>1120000</v>
          </cell>
          <cell r="C623" t="str">
            <v>Fertige Erz</v>
          </cell>
          <cell r="D623" t="str">
            <v>RHPV</v>
          </cell>
          <cell r="E623" t="str">
            <v>05559421</v>
          </cell>
          <cell r="G623" t="str">
            <v>GUSSEISENSPAENE GEM.</v>
          </cell>
          <cell r="H623" t="str">
            <v>RB00000687</v>
          </cell>
          <cell r="I623" t="str">
            <v>2202</v>
          </cell>
          <cell r="J623">
            <v>356045</v>
          </cell>
          <cell r="K623" t="str">
            <v>KG</v>
          </cell>
          <cell r="L623">
            <v>69642.39</v>
          </cell>
          <cell r="M623" t="str">
            <v>EUR</v>
          </cell>
          <cell r="N623">
            <v>69642.39</v>
          </cell>
          <cell r="P623">
            <v>69642.39</v>
          </cell>
          <cell r="Q623">
            <v>69642.39</v>
          </cell>
          <cell r="R623">
            <v>0</v>
          </cell>
          <cell r="S623">
            <v>0</v>
          </cell>
          <cell r="T623">
            <v>0</v>
          </cell>
        </row>
        <row r="624">
          <cell r="B624">
            <v>1120000</v>
          </cell>
          <cell r="C624" t="str">
            <v>Fertige Erz</v>
          </cell>
          <cell r="D624" t="str">
            <v>RHPV</v>
          </cell>
          <cell r="E624" t="str">
            <v>05559413</v>
          </cell>
          <cell r="G624" t="str">
            <v>GUSSEISENSPAENE GEM.</v>
          </cell>
          <cell r="H624" t="str">
            <v>RB00000687</v>
          </cell>
          <cell r="I624" t="str">
            <v>2202</v>
          </cell>
          <cell r="J624">
            <v>255685.00099999999</v>
          </cell>
          <cell r="K624" t="str">
            <v>KG</v>
          </cell>
          <cell r="L624">
            <v>93785.26</v>
          </cell>
          <cell r="M624" t="str">
            <v>EUR</v>
          </cell>
          <cell r="N624">
            <v>93785.26</v>
          </cell>
          <cell r="P624">
            <v>93785.26</v>
          </cell>
          <cell r="Q624">
            <v>93785.26</v>
          </cell>
          <cell r="R624">
            <v>0</v>
          </cell>
          <cell r="S624">
            <v>0</v>
          </cell>
          <cell r="T624">
            <v>0</v>
          </cell>
        </row>
        <row r="625">
          <cell r="B625">
            <v>1120000</v>
          </cell>
          <cell r="C625" t="str">
            <v>Fertige Erz</v>
          </cell>
          <cell r="D625" t="str">
            <v>RHPV</v>
          </cell>
          <cell r="E625" t="str">
            <v>05559383</v>
          </cell>
          <cell r="G625" t="str">
            <v>GUSSEISENSPAENE GEM.</v>
          </cell>
          <cell r="H625" t="str">
            <v>RB00000687</v>
          </cell>
          <cell r="I625" t="str">
            <v>2202</v>
          </cell>
          <cell r="J625">
            <v>142790</v>
          </cell>
          <cell r="K625" t="str">
            <v>KG</v>
          </cell>
          <cell r="L625">
            <v>33512.81</v>
          </cell>
          <cell r="M625" t="str">
            <v>EUR</v>
          </cell>
          <cell r="N625">
            <v>33512.81</v>
          </cell>
          <cell r="P625">
            <v>33512.81</v>
          </cell>
          <cell r="Q625">
            <v>33512.81</v>
          </cell>
          <cell r="R625">
            <v>0</v>
          </cell>
          <cell r="S625">
            <v>0</v>
          </cell>
          <cell r="T625">
            <v>0</v>
          </cell>
        </row>
        <row r="626">
          <cell r="B626">
            <v>1120000</v>
          </cell>
          <cell r="C626" t="str">
            <v>Fertige Erz</v>
          </cell>
          <cell r="D626" t="str">
            <v>RHPV</v>
          </cell>
          <cell r="E626" t="str">
            <v>05559375</v>
          </cell>
          <cell r="G626" t="str">
            <v>GUSSEISENSPAENE GEM.</v>
          </cell>
          <cell r="H626" t="str">
            <v>RB00000687</v>
          </cell>
          <cell r="I626" t="str">
            <v>2202</v>
          </cell>
          <cell r="J626">
            <v>350702.5</v>
          </cell>
          <cell r="K626" t="str">
            <v>KG</v>
          </cell>
          <cell r="L626">
            <v>62074.34</v>
          </cell>
          <cell r="M626" t="str">
            <v>EUR</v>
          </cell>
          <cell r="N626">
            <v>276353.57</v>
          </cell>
          <cell r="P626">
            <v>276353.57</v>
          </cell>
          <cell r="Q626">
            <v>276353.57</v>
          </cell>
          <cell r="R626">
            <v>-214279.23</v>
          </cell>
          <cell r="S626">
            <v>-214279.23</v>
          </cell>
          <cell r="T626">
            <v>0</v>
          </cell>
        </row>
        <row r="627">
          <cell r="B627">
            <v>1120000</v>
          </cell>
          <cell r="C627" t="str">
            <v>Fertige Erz</v>
          </cell>
          <cell r="D627" t="str">
            <v>RHPV</v>
          </cell>
          <cell r="E627" t="str">
            <v>05558948</v>
          </cell>
          <cell r="G627" t="str">
            <v>BAYFERROX 920 WASCHP</v>
          </cell>
          <cell r="H627" t="str">
            <v>RB00000687</v>
          </cell>
          <cell r="I627" t="str">
            <v>2202</v>
          </cell>
          <cell r="J627">
            <v>272362</v>
          </cell>
          <cell r="K627" t="str">
            <v>KG</v>
          </cell>
          <cell r="L627">
            <v>142608.74</v>
          </cell>
          <cell r="M627" t="str">
            <v>EUR</v>
          </cell>
          <cell r="N627">
            <v>148219.4</v>
          </cell>
          <cell r="P627">
            <v>148219.4</v>
          </cell>
          <cell r="Q627">
            <v>148219.4</v>
          </cell>
          <cell r="R627">
            <v>-5610.66</v>
          </cell>
          <cell r="S627">
            <v>-5610.66</v>
          </cell>
          <cell r="T627">
            <v>0</v>
          </cell>
        </row>
        <row r="628">
          <cell r="B628">
            <v>1120000</v>
          </cell>
          <cell r="C628" t="str">
            <v>Fertige Erz</v>
          </cell>
          <cell r="D628" t="str">
            <v>RHPV</v>
          </cell>
          <cell r="E628" t="str">
            <v>05545048</v>
          </cell>
          <cell r="G628" t="str">
            <v>BAYFERROX 120 CMX</v>
          </cell>
          <cell r="H628" t="str">
            <v>RB00000687</v>
          </cell>
          <cell r="I628" t="str">
            <v>2202</v>
          </cell>
          <cell r="J628">
            <v>7708</v>
          </cell>
          <cell r="K628" t="str">
            <v>KG</v>
          </cell>
          <cell r="L628">
            <v>3652.82</v>
          </cell>
          <cell r="M628" t="str">
            <v>EUR</v>
          </cell>
          <cell r="N628">
            <v>5159.74</v>
          </cell>
          <cell r="P628">
            <v>5159.74</v>
          </cell>
          <cell r="Q628">
            <v>5159.74</v>
          </cell>
          <cell r="R628">
            <v>-1506.92</v>
          </cell>
          <cell r="S628">
            <v>-1506.92</v>
          </cell>
          <cell r="T628">
            <v>0</v>
          </cell>
        </row>
        <row r="629">
          <cell r="B629">
            <v>1120000</v>
          </cell>
          <cell r="C629" t="str">
            <v>Fertige Erz</v>
          </cell>
          <cell r="D629" t="str">
            <v>RHPV</v>
          </cell>
          <cell r="E629" t="str">
            <v>05543568</v>
          </cell>
          <cell r="G629" t="str">
            <v>BAYOXIDE E 8709</v>
          </cell>
          <cell r="H629" t="str">
            <v>RB00000687</v>
          </cell>
          <cell r="I629" t="str">
            <v>2202</v>
          </cell>
          <cell r="J629">
            <v>3173</v>
          </cell>
          <cell r="K629" t="str">
            <v>KG</v>
          </cell>
          <cell r="L629">
            <v>3194.26</v>
          </cell>
          <cell r="M629" t="str">
            <v>EUR</v>
          </cell>
          <cell r="N629">
            <v>2401.33</v>
          </cell>
          <cell r="P629">
            <v>3407.8</v>
          </cell>
          <cell r="Q629">
            <v>2401.33</v>
          </cell>
          <cell r="R629">
            <v>792.93</v>
          </cell>
          <cell r="S629">
            <v>-213.54</v>
          </cell>
          <cell r="T629">
            <v>1006.47</v>
          </cell>
        </row>
        <row r="630">
          <cell r="B630">
            <v>1120000</v>
          </cell>
          <cell r="C630" t="str">
            <v>Fertige Erz</v>
          </cell>
          <cell r="D630" t="str">
            <v>RHPV</v>
          </cell>
          <cell r="E630" t="str">
            <v>05435404</v>
          </cell>
          <cell r="G630" t="str">
            <v>B FE 318M B,MISCHWAR</v>
          </cell>
          <cell r="H630" t="str">
            <v>RB00000687</v>
          </cell>
          <cell r="I630" t="str">
            <v>2202</v>
          </cell>
          <cell r="J630">
            <v>3242</v>
          </cell>
          <cell r="K630" t="str">
            <v>KG</v>
          </cell>
          <cell r="L630">
            <v>1401.84</v>
          </cell>
          <cell r="M630" t="str">
            <v>EUR</v>
          </cell>
          <cell r="N630">
            <v>1781.48</v>
          </cell>
          <cell r="P630">
            <v>1781.48</v>
          </cell>
          <cell r="Q630">
            <v>1781.48</v>
          </cell>
          <cell r="R630">
            <v>-379.64</v>
          </cell>
          <cell r="S630">
            <v>-379.64</v>
          </cell>
          <cell r="T630">
            <v>0</v>
          </cell>
        </row>
        <row r="631">
          <cell r="B631">
            <v>1120000</v>
          </cell>
          <cell r="C631" t="str">
            <v>Fertige Erz</v>
          </cell>
          <cell r="D631" t="str">
            <v>RHPV</v>
          </cell>
          <cell r="E631" t="str">
            <v>05224969</v>
          </cell>
          <cell r="G631" t="str">
            <v>BAYFERROX 965 (F. 96</v>
          </cell>
          <cell r="H631" t="str">
            <v>RB00000687</v>
          </cell>
          <cell r="I631" t="str">
            <v>2202</v>
          </cell>
          <cell r="J631">
            <v>29955.200000000001</v>
          </cell>
          <cell r="K631" t="str">
            <v>KG</v>
          </cell>
          <cell r="L631">
            <v>21549.78</v>
          </cell>
          <cell r="M631" t="str">
            <v>EUR</v>
          </cell>
          <cell r="N631">
            <v>27352.09</v>
          </cell>
          <cell r="P631">
            <v>27352.09</v>
          </cell>
          <cell r="Q631">
            <v>27352.09</v>
          </cell>
          <cell r="R631">
            <v>-5802.31</v>
          </cell>
          <cell r="S631">
            <v>-5802.31</v>
          </cell>
          <cell r="T631">
            <v>0</v>
          </cell>
        </row>
        <row r="632">
          <cell r="B632">
            <v>1120000</v>
          </cell>
          <cell r="C632" t="str">
            <v>Fertige Erz</v>
          </cell>
          <cell r="D632" t="str">
            <v>RHPV</v>
          </cell>
          <cell r="E632" t="str">
            <v>05119235</v>
          </cell>
          <cell r="G632" t="str">
            <v>BAYFERROX ROHKLINKER</v>
          </cell>
          <cell r="H632" t="str">
            <v>RB00000687</v>
          </cell>
          <cell r="I632" t="str">
            <v>2202</v>
          </cell>
          <cell r="J632">
            <v>7000</v>
          </cell>
          <cell r="K632" t="str">
            <v>KG</v>
          </cell>
          <cell r="L632">
            <v>6015.1</v>
          </cell>
          <cell r="M632" t="str">
            <v>EUR</v>
          </cell>
          <cell r="N632">
            <v>5068.7</v>
          </cell>
          <cell r="P632">
            <v>6102.6</v>
          </cell>
          <cell r="Q632">
            <v>5068.7</v>
          </cell>
          <cell r="R632">
            <v>946.4</v>
          </cell>
          <cell r="S632">
            <v>-87.5</v>
          </cell>
          <cell r="T632">
            <v>1033.9000000000001</v>
          </cell>
        </row>
        <row r="633">
          <cell r="B633">
            <v>1120000</v>
          </cell>
          <cell r="C633" t="str">
            <v>Fertige Erz</v>
          </cell>
          <cell r="D633" t="str">
            <v>RHPV</v>
          </cell>
          <cell r="E633" t="str">
            <v>04987942</v>
          </cell>
          <cell r="G633" t="str">
            <v>BAYFERROX 110 C</v>
          </cell>
          <cell r="H633" t="str">
            <v>RB00000687</v>
          </cell>
          <cell r="I633" t="str">
            <v>2202</v>
          </cell>
          <cell r="J633">
            <v>427</v>
          </cell>
          <cell r="K633" t="str">
            <v>KG</v>
          </cell>
          <cell r="L633">
            <v>242.71</v>
          </cell>
          <cell r="M633" t="str">
            <v>EUR</v>
          </cell>
          <cell r="N633">
            <v>359.02</v>
          </cell>
          <cell r="P633">
            <v>359.02</v>
          </cell>
          <cell r="Q633">
            <v>359.02</v>
          </cell>
          <cell r="R633">
            <v>-116.31</v>
          </cell>
          <cell r="S633">
            <v>-116.31</v>
          </cell>
          <cell r="T633">
            <v>0</v>
          </cell>
        </row>
        <row r="634">
          <cell r="B634">
            <v>1120000</v>
          </cell>
          <cell r="C634" t="str">
            <v>Fertige Erz</v>
          </cell>
          <cell r="D634" t="str">
            <v>RHPV</v>
          </cell>
          <cell r="E634" t="str">
            <v>04832485</v>
          </cell>
          <cell r="G634" t="str">
            <v>BAYOXIDE E 8706</v>
          </cell>
          <cell r="H634" t="str">
            <v>RB00000687</v>
          </cell>
          <cell r="I634" t="str">
            <v>2202</v>
          </cell>
          <cell r="J634">
            <v>20000</v>
          </cell>
          <cell r="K634" t="str">
            <v>KG</v>
          </cell>
          <cell r="L634">
            <v>16440</v>
          </cell>
          <cell r="M634" t="str">
            <v>EUR</v>
          </cell>
          <cell r="N634">
            <v>11238</v>
          </cell>
          <cell r="P634">
            <v>16668</v>
          </cell>
          <cell r="Q634">
            <v>11238</v>
          </cell>
          <cell r="R634">
            <v>5202</v>
          </cell>
          <cell r="S634">
            <v>-228</v>
          </cell>
          <cell r="T634">
            <v>5430</v>
          </cell>
        </row>
        <row r="635">
          <cell r="B635">
            <v>1120000</v>
          </cell>
          <cell r="C635" t="str">
            <v>Fertige Erz</v>
          </cell>
          <cell r="D635" t="str">
            <v>RHPV</v>
          </cell>
          <cell r="E635" t="str">
            <v>04491343</v>
          </cell>
          <cell r="G635" t="str">
            <v>BAYFERROX 965G MISCH</v>
          </cell>
          <cell r="H635" t="str">
            <v>RB00000687</v>
          </cell>
          <cell r="I635" t="str">
            <v>2202</v>
          </cell>
          <cell r="J635">
            <v>34100</v>
          </cell>
          <cell r="K635" t="str">
            <v>KG</v>
          </cell>
          <cell r="L635">
            <v>25346.53</v>
          </cell>
          <cell r="M635" t="str">
            <v>EUR</v>
          </cell>
          <cell r="N635">
            <v>33602.14</v>
          </cell>
          <cell r="P635">
            <v>33602.14</v>
          </cell>
          <cell r="Q635">
            <v>33602.14</v>
          </cell>
          <cell r="R635">
            <v>-8255.61</v>
          </cell>
          <cell r="S635">
            <v>-8255.61</v>
          </cell>
          <cell r="T635">
            <v>0</v>
          </cell>
        </row>
        <row r="636">
          <cell r="B636">
            <v>1120000</v>
          </cell>
          <cell r="C636" t="str">
            <v>Fertige Erz</v>
          </cell>
          <cell r="D636" t="str">
            <v>RHPV</v>
          </cell>
          <cell r="E636" t="str">
            <v>04468236</v>
          </cell>
          <cell r="G636" t="str">
            <v>BAYFERROX 105M MISCH</v>
          </cell>
          <cell r="H636" t="str">
            <v>RB00000687</v>
          </cell>
          <cell r="I636" t="str">
            <v>2202</v>
          </cell>
          <cell r="J636">
            <v>5233</v>
          </cell>
          <cell r="K636" t="str">
            <v>KG</v>
          </cell>
          <cell r="L636">
            <v>3921.1</v>
          </cell>
          <cell r="M636" t="str">
            <v>EUR</v>
          </cell>
          <cell r="N636">
            <v>4161.8</v>
          </cell>
          <cell r="P636">
            <v>4161.8</v>
          </cell>
          <cell r="Q636">
            <v>4161.8</v>
          </cell>
          <cell r="R636">
            <v>-240.7</v>
          </cell>
          <cell r="S636">
            <v>-240.7</v>
          </cell>
          <cell r="T636">
            <v>0</v>
          </cell>
        </row>
        <row r="637">
          <cell r="B637">
            <v>1120000</v>
          </cell>
          <cell r="C637" t="str">
            <v>Fertige Erz</v>
          </cell>
          <cell r="D637" t="str">
            <v>RHPV</v>
          </cell>
          <cell r="E637" t="str">
            <v>04468228</v>
          </cell>
          <cell r="G637" t="str">
            <v>BAYFERROX 1420M MISC</v>
          </cell>
          <cell r="H637" t="str">
            <v>RB00000687</v>
          </cell>
          <cell r="I637" t="str">
            <v>2202</v>
          </cell>
          <cell r="J637">
            <v>400</v>
          </cell>
          <cell r="K637" t="str">
            <v>KG</v>
          </cell>
          <cell r="L637">
            <v>337.08</v>
          </cell>
          <cell r="M637" t="str">
            <v>EUR</v>
          </cell>
          <cell r="N637">
            <v>368.64</v>
          </cell>
          <cell r="P637">
            <v>368.64</v>
          </cell>
          <cell r="Q637">
            <v>368.64</v>
          </cell>
          <cell r="R637">
            <v>-31.56</v>
          </cell>
          <cell r="S637">
            <v>-31.56</v>
          </cell>
          <cell r="T637">
            <v>0</v>
          </cell>
        </row>
        <row r="638">
          <cell r="B638">
            <v>1120000</v>
          </cell>
          <cell r="C638" t="str">
            <v>Fertige Erz</v>
          </cell>
          <cell r="D638" t="str">
            <v>RHPV</v>
          </cell>
          <cell r="E638" t="str">
            <v>04468090</v>
          </cell>
          <cell r="G638" t="str">
            <v>B FE 110G,MISCHWARE</v>
          </cell>
          <cell r="H638" t="str">
            <v>RB00000687</v>
          </cell>
          <cell r="I638" t="str">
            <v>2202</v>
          </cell>
          <cell r="J638">
            <v>3400</v>
          </cell>
          <cell r="K638" t="str">
            <v>KG</v>
          </cell>
          <cell r="L638">
            <v>1758.14</v>
          </cell>
          <cell r="M638" t="str">
            <v>EUR</v>
          </cell>
          <cell r="N638">
            <v>2876.06</v>
          </cell>
          <cell r="P638">
            <v>2876.06</v>
          </cell>
          <cell r="Q638">
            <v>2876.06</v>
          </cell>
          <cell r="R638">
            <v>-1117.92</v>
          </cell>
          <cell r="S638">
            <v>-1117.92</v>
          </cell>
          <cell r="T638">
            <v>0</v>
          </cell>
        </row>
        <row r="639">
          <cell r="B639">
            <v>1120000</v>
          </cell>
          <cell r="C639" t="str">
            <v>Fertige Erz</v>
          </cell>
          <cell r="D639" t="str">
            <v>RHPV</v>
          </cell>
          <cell r="E639" t="str">
            <v>04468082</v>
          </cell>
          <cell r="G639" t="str">
            <v>BAYFERROX 130G MISCH</v>
          </cell>
          <cell r="H639" t="str">
            <v>RB00000687</v>
          </cell>
          <cell r="I639" t="str">
            <v>2202</v>
          </cell>
          <cell r="J639">
            <v>3000</v>
          </cell>
          <cell r="K639" t="str">
            <v>KG</v>
          </cell>
          <cell r="L639">
            <v>1485.3</v>
          </cell>
          <cell r="M639" t="str">
            <v>EUR</v>
          </cell>
          <cell r="N639">
            <v>1986</v>
          </cell>
          <cell r="P639">
            <v>1986</v>
          </cell>
          <cell r="Q639">
            <v>1986</v>
          </cell>
          <cell r="R639">
            <v>-500.7</v>
          </cell>
          <cell r="S639">
            <v>-500.7</v>
          </cell>
          <cell r="T639">
            <v>0</v>
          </cell>
        </row>
        <row r="640">
          <cell r="B640">
            <v>1120000</v>
          </cell>
          <cell r="C640" t="str">
            <v>Fertige Erz</v>
          </cell>
          <cell r="D640" t="str">
            <v>RHPV</v>
          </cell>
          <cell r="E640" t="str">
            <v>04468074</v>
          </cell>
          <cell r="G640" t="str">
            <v>BAYFERROX 230A MISCH</v>
          </cell>
          <cell r="H640" t="str">
            <v>RB00000687</v>
          </cell>
          <cell r="I640" t="str">
            <v>2202</v>
          </cell>
          <cell r="J640">
            <v>631</v>
          </cell>
          <cell r="K640" t="str">
            <v>KG</v>
          </cell>
          <cell r="L640">
            <v>272.45999999999998</v>
          </cell>
          <cell r="M640" t="str">
            <v>EUR</v>
          </cell>
          <cell r="N640">
            <v>376.33</v>
          </cell>
          <cell r="P640">
            <v>376.33</v>
          </cell>
          <cell r="Q640">
            <v>376.33</v>
          </cell>
          <cell r="R640">
            <v>-103.87</v>
          </cell>
          <cell r="S640">
            <v>-103.87</v>
          </cell>
          <cell r="T640">
            <v>0</v>
          </cell>
        </row>
        <row r="641">
          <cell r="B641">
            <v>1120000</v>
          </cell>
          <cell r="C641" t="str">
            <v>Fertige Erz</v>
          </cell>
          <cell r="D641" t="str">
            <v>RHPV</v>
          </cell>
          <cell r="E641" t="str">
            <v>04468015</v>
          </cell>
          <cell r="G641" t="str">
            <v>BAYFERROX 225 MISCHW</v>
          </cell>
          <cell r="H641" t="str">
            <v>RB00000687</v>
          </cell>
          <cell r="I641" t="str">
            <v>2202</v>
          </cell>
          <cell r="J641">
            <v>945</v>
          </cell>
          <cell r="K641" t="str">
            <v>KG</v>
          </cell>
          <cell r="L641">
            <v>357.87</v>
          </cell>
          <cell r="M641" t="str">
            <v>EUR</v>
          </cell>
          <cell r="N641">
            <v>450.58</v>
          </cell>
          <cell r="P641">
            <v>450.58</v>
          </cell>
          <cell r="Q641">
            <v>450.58</v>
          </cell>
          <cell r="R641">
            <v>-92.71</v>
          </cell>
          <cell r="S641">
            <v>-92.71</v>
          </cell>
          <cell r="T641">
            <v>0</v>
          </cell>
        </row>
        <row r="642">
          <cell r="B642">
            <v>1120000</v>
          </cell>
          <cell r="C642" t="str">
            <v>Fertige Erz</v>
          </cell>
          <cell r="D642" t="str">
            <v>RHPV</v>
          </cell>
          <cell r="E642" t="str">
            <v>04468007</v>
          </cell>
          <cell r="G642" t="str">
            <v>BAYFERROX 222FM MISC</v>
          </cell>
          <cell r="H642" t="str">
            <v>RB00000687</v>
          </cell>
          <cell r="I642" t="str">
            <v>2202</v>
          </cell>
          <cell r="J642">
            <v>55119</v>
          </cell>
          <cell r="K642" t="str">
            <v>KG</v>
          </cell>
          <cell r="L642">
            <v>17329.419999999998</v>
          </cell>
          <cell r="M642" t="str">
            <v>EUR</v>
          </cell>
          <cell r="N642">
            <v>20107.41</v>
          </cell>
          <cell r="P642">
            <v>20107.41</v>
          </cell>
          <cell r="Q642">
            <v>20107.41</v>
          </cell>
          <cell r="R642">
            <v>-2777.99</v>
          </cell>
          <cell r="S642">
            <v>-2777.99</v>
          </cell>
          <cell r="T642">
            <v>0</v>
          </cell>
        </row>
        <row r="643">
          <cell r="B643">
            <v>1120000</v>
          </cell>
          <cell r="C643" t="str">
            <v>Fertige Erz</v>
          </cell>
          <cell r="D643" t="str">
            <v>RHPV</v>
          </cell>
          <cell r="E643" t="str">
            <v>04467981</v>
          </cell>
          <cell r="G643" t="str">
            <v>BAYFERROX 222 MISCHW</v>
          </cell>
          <cell r="H643" t="str">
            <v>RB00000687</v>
          </cell>
          <cell r="I643" t="str">
            <v>2202</v>
          </cell>
          <cell r="J643">
            <v>38543</v>
          </cell>
          <cell r="K643" t="str">
            <v>KG</v>
          </cell>
          <cell r="L643">
            <v>12033.14</v>
          </cell>
          <cell r="M643" t="str">
            <v>EUR</v>
          </cell>
          <cell r="N643">
            <v>14118.3</v>
          </cell>
          <cell r="P643">
            <v>14118.3</v>
          </cell>
          <cell r="Q643">
            <v>14118.3</v>
          </cell>
          <cell r="R643">
            <v>-2085.16</v>
          </cell>
          <cell r="S643">
            <v>-2085.16</v>
          </cell>
          <cell r="T643">
            <v>0</v>
          </cell>
        </row>
        <row r="644">
          <cell r="B644">
            <v>1120000</v>
          </cell>
          <cell r="C644" t="str">
            <v>Fertige Erz</v>
          </cell>
          <cell r="D644" t="str">
            <v>RHPV</v>
          </cell>
          <cell r="E644" t="str">
            <v>04467957</v>
          </cell>
          <cell r="G644" t="str">
            <v>BAYFERROX 180M MISCH</v>
          </cell>
          <cell r="H644" t="str">
            <v>RB00000687</v>
          </cell>
          <cell r="I644" t="str">
            <v>2202</v>
          </cell>
          <cell r="J644">
            <v>10400</v>
          </cell>
          <cell r="K644" t="str">
            <v>KG</v>
          </cell>
          <cell r="L644">
            <v>5791.76</v>
          </cell>
          <cell r="M644" t="str">
            <v>EUR</v>
          </cell>
          <cell r="N644">
            <v>6208.8</v>
          </cell>
          <cell r="P644">
            <v>6208.8</v>
          </cell>
          <cell r="Q644">
            <v>6208.8</v>
          </cell>
          <cell r="R644">
            <v>-417.04</v>
          </cell>
          <cell r="S644">
            <v>-417.04</v>
          </cell>
          <cell r="T644">
            <v>0</v>
          </cell>
        </row>
        <row r="645">
          <cell r="B645">
            <v>1120000</v>
          </cell>
          <cell r="C645" t="str">
            <v>Fertige Erz</v>
          </cell>
          <cell r="D645" t="str">
            <v>RHPV</v>
          </cell>
          <cell r="E645" t="str">
            <v>04467949</v>
          </cell>
          <cell r="G645" t="str">
            <v>BAYFERROX 180 MISCHW</v>
          </cell>
          <cell r="H645" t="str">
            <v>RB00000687</v>
          </cell>
          <cell r="I645" t="str">
            <v>2202</v>
          </cell>
          <cell r="J645">
            <v>10627</v>
          </cell>
          <cell r="K645" t="str">
            <v>KG</v>
          </cell>
          <cell r="L645">
            <v>5918.18</v>
          </cell>
          <cell r="M645" t="str">
            <v>EUR</v>
          </cell>
          <cell r="N645">
            <v>6344.32</v>
          </cell>
          <cell r="P645">
            <v>6344.32</v>
          </cell>
          <cell r="Q645">
            <v>6344.32</v>
          </cell>
          <cell r="R645">
            <v>-426.14</v>
          </cell>
          <cell r="S645">
            <v>-426.14</v>
          </cell>
          <cell r="T645">
            <v>0</v>
          </cell>
        </row>
        <row r="646">
          <cell r="B646">
            <v>1120000</v>
          </cell>
          <cell r="C646" t="str">
            <v>Fertige Erz</v>
          </cell>
          <cell r="D646" t="str">
            <v>RHPV</v>
          </cell>
          <cell r="E646" t="str">
            <v>04467922</v>
          </cell>
          <cell r="G646" t="str">
            <v>BAYFERROX 160M MISCH</v>
          </cell>
          <cell r="H646" t="str">
            <v>RB00000687</v>
          </cell>
          <cell r="I646" t="str">
            <v>2202</v>
          </cell>
          <cell r="J646">
            <v>6000</v>
          </cell>
          <cell r="K646" t="str">
            <v>KG</v>
          </cell>
          <cell r="L646">
            <v>3250.8</v>
          </cell>
          <cell r="M646" t="str">
            <v>EUR</v>
          </cell>
          <cell r="N646">
            <v>3597</v>
          </cell>
          <cell r="P646">
            <v>3597</v>
          </cell>
          <cell r="Q646">
            <v>3597</v>
          </cell>
          <cell r="R646">
            <v>-346.2</v>
          </cell>
          <cell r="S646">
            <v>-346.2</v>
          </cell>
          <cell r="T646">
            <v>0</v>
          </cell>
        </row>
        <row r="647">
          <cell r="B647">
            <v>1120000</v>
          </cell>
          <cell r="C647" t="str">
            <v>Fertige Erz</v>
          </cell>
          <cell r="D647" t="str">
            <v>RHPV</v>
          </cell>
          <cell r="E647" t="str">
            <v>04467884</v>
          </cell>
          <cell r="G647" t="str">
            <v>BAYFERROX 140 MISCHW</v>
          </cell>
          <cell r="H647" t="str">
            <v>RB00000687</v>
          </cell>
          <cell r="I647" t="str">
            <v>2202</v>
          </cell>
          <cell r="J647">
            <v>1000</v>
          </cell>
          <cell r="K647" t="str">
            <v>KG</v>
          </cell>
          <cell r="L647">
            <v>454.2</v>
          </cell>
          <cell r="M647" t="str">
            <v>EUR</v>
          </cell>
          <cell r="N647">
            <v>581.20000000000005</v>
          </cell>
          <cell r="P647">
            <v>581.20000000000005</v>
          </cell>
          <cell r="Q647">
            <v>581.20000000000005</v>
          </cell>
          <cell r="R647">
            <v>-127</v>
          </cell>
          <cell r="S647">
            <v>-127</v>
          </cell>
          <cell r="T647">
            <v>0</v>
          </cell>
        </row>
        <row r="648">
          <cell r="B648">
            <v>1120000</v>
          </cell>
          <cell r="C648" t="str">
            <v>Fertige Erz</v>
          </cell>
          <cell r="D648" t="str">
            <v>RHPV</v>
          </cell>
          <cell r="E648" t="str">
            <v>04467868</v>
          </cell>
          <cell r="G648" t="str">
            <v>BAYFERROX 130M MISCH</v>
          </cell>
          <cell r="H648" t="str">
            <v>RB00000687</v>
          </cell>
          <cell r="I648" t="str">
            <v>2202</v>
          </cell>
          <cell r="J648">
            <v>57188</v>
          </cell>
          <cell r="K648" t="str">
            <v>KG</v>
          </cell>
          <cell r="L648">
            <v>24693.78</v>
          </cell>
          <cell r="M648" t="str">
            <v>EUR</v>
          </cell>
          <cell r="N648">
            <v>34106.92</v>
          </cell>
          <cell r="P648">
            <v>34106.92</v>
          </cell>
          <cell r="Q648">
            <v>34106.92</v>
          </cell>
          <cell r="R648">
            <v>-9413.14</v>
          </cell>
          <cell r="S648">
            <v>-9413.14</v>
          </cell>
          <cell r="T648">
            <v>0</v>
          </cell>
        </row>
        <row r="649">
          <cell r="B649">
            <v>1120000</v>
          </cell>
          <cell r="C649" t="str">
            <v>Fertige Erz</v>
          </cell>
          <cell r="D649" t="str">
            <v>RHPV</v>
          </cell>
          <cell r="E649" t="str">
            <v>04467833</v>
          </cell>
          <cell r="G649" t="str">
            <v>BAYFERROX 130 MISCHW</v>
          </cell>
          <cell r="H649" t="str">
            <v>RB00000687</v>
          </cell>
          <cell r="I649" t="str">
            <v>2202</v>
          </cell>
          <cell r="J649">
            <v>11768</v>
          </cell>
          <cell r="K649" t="str">
            <v>KG</v>
          </cell>
          <cell r="L649">
            <v>5081.42</v>
          </cell>
          <cell r="M649" t="str">
            <v>EUR</v>
          </cell>
          <cell r="N649">
            <v>7018.44</v>
          </cell>
          <cell r="P649">
            <v>7018.44</v>
          </cell>
          <cell r="Q649">
            <v>7018.44</v>
          </cell>
          <cell r="R649">
            <v>-1937.02</v>
          </cell>
          <cell r="S649">
            <v>-1937.02</v>
          </cell>
          <cell r="T649">
            <v>0</v>
          </cell>
        </row>
        <row r="650">
          <cell r="B650">
            <v>1120000</v>
          </cell>
          <cell r="C650" t="str">
            <v>Fertige Erz</v>
          </cell>
          <cell r="D650" t="str">
            <v>RHPV</v>
          </cell>
          <cell r="E650" t="str">
            <v>04467809</v>
          </cell>
          <cell r="G650" t="str">
            <v>BAYFERROX 120NM MISC</v>
          </cell>
          <cell r="H650" t="str">
            <v>RB00000687</v>
          </cell>
          <cell r="I650" t="str">
            <v>2202</v>
          </cell>
          <cell r="J650">
            <v>2000</v>
          </cell>
          <cell r="K650" t="str">
            <v>KG</v>
          </cell>
          <cell r="L650">
            <v>901</v>
          </cell>
          <cell r="M650" t="str">
            <v>EUR</v>
          </cell>
          <cell r="N650">
            <v>1401.2</v>
          </cell>
          <cell r="P650">
            <v>1401.2</v>
          </cell>
          <cell r="Q650">
            <v>1401.2</v>
          </cell>
          <cell r="R650">
            <v>-500.2</v>
          </cell>
          <cell r="S650">
            <v>-500.2</v>
          </cell>
          <cell r="T650">
            <v>0</v>
          </cell>
        </row>
        <row r="651">
          <cell r="B651">
            <v>1120000</v>
          </cell>
          <cell r="C651" t="str">
            <v>Fertige Erz</v>
          </cell>
          <cell r="D651" t="str">
            <v>RHPV</v>
          </cell>
          <cell r="E651" t="str">
            <v>04467795</v>
          </cell>
          <cell r="G651" t="str">
            <v>BAYFERROX 120N MISCH</v>
          </cell>
          <cell r="H651" t="str">
            <v>RB00000687</v>
          </cell>
          <cell r="I651" t="str">
            <v>2202</v>
          </cell>
          <cell r="J651">
            <v>2493</v>
          </cell>
          <cell r="K651" t="str">
            <v>KG</v>
          </cell>
          <cell r="L651">
            <v>1123.0999999999999</v>
          </cell>
          <cell r="M651" t="str">
            <v>EUR</v>
          </cell>
          <cell r="N651">
            <v>1746.6</v>
          </cell>
          <cell r="P651">
            <v>1746.6</v>
          </cell>
          <cell r="Q651">
            <v>1746.6</v>
          </cell>
          <cell r="R651">
            <v>-623.5</v>
          </cell>
          <cell r="S651">
            <v>-623.5</v>
          </cell>
          <cell r="T651">
            <v>0</v>
          </cell>
        </row>
        <row r="652">
          <cell r="B652">
            <v>1120000</v>
          </cell>
          <cell r="C652" t="str">
            <v>Fertige Erz</v>
          </cell>
          <cell r="D652" t="str">
            <v>RHPV</v>
          </cell>
          <cell r="E652" t="str">
            <v>04467779</v>
          </cell>
          <cell r="G652" t="str">
            <v>B FE 120M,MISCHWARE</v>
          </cell>
          <cell r="H652" t="str">
            <v>RB00000687</v>
          </cell>
          <cell r="I652" t="str">
            <v>2202</v>
          </cell>
          <cell r="J652">
            <v>5413</v>
          </cell>
          <cell r="K652" t="str">
            <v>KG</v>
          </cell>
          <cell r="L652">
            <v>2404.9899999999998</v>
          </cell>
          <cell r="M652" t="str">
            <v>EUR</v>
          </cell>
          <cell r="N652">
            <v>3604.52</v>
          </cell>
          <cell r="P652">
            <v>3604.52</v>
          </cell>
          <cell r="Q652">
            <v>3604.52</v>
          </cell>
          <cell r="R652">
            <v>-1199.53</v>
          </cell>
          <cell r="S652">
            <v>-1199.53</v>
          </cell>
          <cell r="T652">
            <v>0</v>
          </cell>
        </row>
        <row r="653">
          <cell r="B653">
            <v>1120000</v>
          </cell>
          <cell r="C653" t="str">
            <v>Fertige Erz</v>
          </cell>
          <cell r="D653" t="str">
            <v>RHPV</v>
          </cell>
          <cell r="E653" t="str">
            <v>04467760</v>
          </cell>
          <cell r="G653" t="str">
            <v>BAYFERROX 120 MISCHW</v>
          </cell>
          <cell r="H653" t="str">
            <v>RB00000687</v>
          </cell>
          <cell r="I653" t="str">
            <v>2202</v>
          </cell>
          <cell r="J653">
            <v>992</v>
          </cell>
          <cell r="K653" t="str">
            <v>KG</v>
          </cell>
          <cell r="L653">
            <v>440.74</v>
          </cell>
          <cell r="M653" t="str">
            <v>EUR</v>
          </cell>
          <cell r="N653">
            <v>660.57</v>
          </cell>
          <cell r="P653">
            <v>660.57</v>
          </cell>
          <cell r="Q653">
            <v>660.57</v>
          </cell>
          <cell r="R653">
            <v>-219.83</v>
          </cell>
          <cell r="S653">
            <v>-219.83</v>
          </cell>
          <cell r="T653">
            <v>0</v>
          </cell>
        </row>
        <row r="654">
          <cell r="B654">
            <v>1120000</v>
          </cell>
          <cell r="C654" t="str">
            <v>Fertige Erz</v>
          </cell>
          <cell r="D654" t="str">
            <v>RHPV</v>
          </cell>
          <cell r="E654" t="str">
            <v>04467752</v>
          </cell>
          <cell r="G654" t="str">
            <v>BAYFERROX 110M MISCH</v>
          </cell>
          <cell r="H654" t="str">
            <v>RB00000687</v>
          </cell>
          <cell r="I654" t="str">
            <v>2202</v>
          </cell>
          <cell r="J654">
            <v>19191</v>
          </cell>
          <cell r="K654" t="str">
            <v>KG</v>
          </cell>
          <cell r="L654">
            <v>8962.2000000000007</v>
          </cell>
          <cell r="M654" t="str">
            <v>EUR</v>
          </cell>
          <cell r="N654">
            <v>15329.77</v>
          </cell>
          <cell r="P654">
            <v>15329.77</v>
          </cell>
          <cell r="Q654">
            <v>15329.77</v>
          </cell>
          <cell r="R654">
            <v>-6367.57</v>
          </cell>
          <cell r="S654">
            <v>-6367.57</v>
          </cell>
          <cell r="T654">
            <v>0</v>
          </cell>
        </row>
        <row r="655">
          <cell r="B655">
            <v>1120000</v>
          </cell>
          <cell r="C655" t="str">
            <v>Fertige Erz</v>
          </cell>
          <cell r="D655" t="str">
            <v>RHPV</v>
          </cell>
          <cell r="E655" t="str">
            <v>04467744</v>
          </cell>
          <cell r="G655" t="str">
            <v>BAYFERROX 110 MISCHW</v>
          </cell>
          <cell r="H655" t="str">
            <v>RB00000687</v>
          </cell>
          <cell r="I655" t="str">
            <v>2202</v>
          </cell>
          <cell r="J655">
            <v>5711</v>
          </cell>
          <cell r="K655" t="str">
            <v>KG</v>
          </cell>
          <cell r="L655">
            <v>2669.91</v>
          </cell>
          <cell r="M655" t="str">
            <v>EUR</v>
          </cell>
          <cell r="N655">
            <v>4539.67</v>
          </cell>
          <cell r="P655">
            <v>4539.67</v>
          </cell>
          <cell r="Q655">
            <v>4539.67</v>
          </cell>
          <cell r="R655">
            <v>-1869.76</v>
          </cell>
          <cell r="S655">
            <v>-1869.76</v>
          </cell>
          <cell r="T655">
            <v>0</v>
          </cell>
        </row>
        <row r="656">
          <cell r="B656">
            <v>1120000</v>
          </cell>
          <cell r="C656" t="str">
            <v>Fertige Erz</v>
          </cell>
          <cell r="D656" t="str">
            <v>RHPV</v>
          </cell>
          <cell r="E656" t="str">
            <v>04453840</v>
          </cell>
          <cell r="G656" t="str">
            <v>BAYFERROX 663/3 MISC</v>
          </cell>
          <cell r="H656" t="str">
            <v>RB00000687</v>
          </cell>
          <cell r="I656" t="str">
            <v>2202</v>
          </cell>
          <cell r="J656">
            <v>6023</v>
          </cell>
          <cell r="K656" t="str">
            <v>KG</v>
          </cell>
          <cell r="L656">
            <v>2758.53</v>
          </cell>
          <cell r="M656" t="str">
            <v>EUR</v>
          </cell>
          <cell r="N656">
            <v>3949.88</v>
          </cell>
          <cell r="P656">
            <v>3949.88</v>
          </cell>
          <cell r="Q656">
            <v>3949.88</v>
          </cell>
          <cell r="R656">
            <v>-1191.3499999999999</v>
          </cell>
          <cell r="S656">
            <v>-1191.3499999999999</v>
          </cell>
          <cell r="T656">
            <v>0</v>
          </cell>
        </row>
        <row r="657">
          <cell r="B657">
            <v>1120000</v>
          </cell>
          <cell r="C657" t="str">
            <v>Fertige Erz</v>
          </cell>
          <cell r="D657" t="str">
            <v>RHPV</v>
          </cell>
          <cell r="E657" t="str">
            <v>04453832</v>
          </cell>
          <cell r="G657" t="str">
            <v>BAYFERROX 663/2 MISC</v>
          </cell>
          <cell r="H657" t="str">
            <v>RB00000687</v>
          </cell>
          <cell r="I657" t="str">
            <v>2202</v>
          </cell>
          <cell r="J657">
            <v>4346</v>
          </cell>
          <cell r="K657" t="str">
            <v>KG</v>
          </cell>
          <cell r="L657">
            <v>1888.34</v>
          </cell>
          <cell r="M657" t="str">
            <v>EUR</v>
          </cell>
          <cell r="N657">
            <v>2238.19</v>
          </cell>
          <cell r="P657">
            <v>2238.19</v>
          </cell>
          <cell r="Q657">
            <v>2238.19</v>
          </cell>
          <cell r="R657">
            <v>-349.85</v>
          </cell>
          <cell r="S657">
            <v>-349.85</v>
          </cell>
          <cell r="T657">
            <v>0</v>
          </cell>
        </row>
        <row r="658">
          <cell r="B658">
            <v>1120000</v>
          </cell>
          <cell r="C658" t="str">
            <v>Fertige Erz</v>
          </cell>
          <cell r="D658" t="str">
            <v>RHPV</v>
          </cell>
          <cell r="E658" t="str">
            <v>04453735</v>
          </cell>
          <cell r="G658" t="str">
            <v>BAYFERROX 610/33 MIS</v>
          </cell>
          <cell r="H658" t="str">
            <v>RB00000687</v>
          </cell>
          <cell r="I658" t="str">
            <v>2202</v>
          </cell>
          <cell r="J658">
            <v>1000</v>
          </cell>
          <cell r="K658" t="str">
            <v>KG</v>
          </cell>
          <cell r="L658">
            <v>591.59</v>
          </cell>
          <cell r="M658" t="str">
            <v>EUR</v>
          </cell>
          <cell r="N658">
            <v>846.8</v>
          </cell>
          <cell r="P658">
            <v>846.8</v>
          </cell>
          <cell r="Q658">
            <v>846.8</v>
          </cell>
          <cell r="R658">
            <v>-255.21</v>
          </cell>
          <cell r="S658">
            <v>-255.21</v>
          </cell>
          <cell r="T658">
            <v>0</v>
          </cell>
        </row>
        <row r="659">
          <cell r="B659">
            <v>1120000</v>
          </cell>
          <cell r="C659" t="str">
            <v>Fertige Erz</v>
          </cell>
          <cell r="D659" t="str">
            <v>RHPV</v>
          </cell>
          <cell r="E659" t="str">
            <v>04453638</v>
          </cell>
          <cell r="G659" t="str">
            <v>BAYFERROX 605/12 MIS</v>
          </cell>
          <cell r="H659" t="str">
            <v>RB00000687</v>
          </cell>
          <cell r="I659" t="str">
            <v>2202</v>
          </cell>
          <cell r="J659">
            <v>7200</v>
          </cell>
          <cell r="K659" t="str">
            <v>KG</v>
          </cell>
          <cell r="L659">
            <v>4791.6000000000004</v>
          </cell>
          <cell r="M659" t="str">
            <v>EUR</v>
          </cell>
          <cell r="N659">
            <v>6046.56</v>
          </cell>
          <cell r="P659">
            <v>6046.56</v>
          </cell>
          <cell r="Q659">
            <v>6046.56</v>
          </cell>
          <cell r="R659">
            <v>-1254.96</v>
          </cell>
          <cell r="S659">
            <v>-1254.96</v>
          </cell>
          <cell r="T659">
            <v>0</v>
          </cell>
        </row>
        <row r="660">
          <cell r="B660">
            <v>1120000</v>
          </cell>
          <cell r="C660" t="str">
            <v>Fertige Erz</v>
          </cell>
          <cell r="D660" t="str">
            <v>RHPV</v>
          </cell>
          <cell r="E660" t="str">
            <v>04453603</v>
          </cell>
          <cell r="G660" t="str">
            <v>BAYFERROX 605/4UE MI</v>
          </cell>
          <cell r="H660" t="str">
            <v>RB00000687</v>
          </cell>
          <cell r="I660" t="str">
            <v>2202</v>
          </cell>
          <cell r="J660">
            <v>4772</v>
          </cell>
          <cell r="K660" t="str">
            <v>KG</v>
          </cell>
          <cell r="L660">
            <v>3301.29</v>
          </cell>
          <cell r="M660" t="str">
            <v>EUR</v>
          </cell>
          <cell r="N660">
            <v>4000.37</v>
          </cell>
          <cell r="P660">
            <v>4000.37</v>
          </cell>
          <cell r="Q660">
            <v>4000.37</v>
          </cell>
          <cell r="R660">
            <v>-699.08</v>
          </cell>
          <cell r="S660">
            <v>-699.08</v>
          </cell>
          <cell r="T660">
            <v>0</v>
          </cell>
        </row>
        <row r="661">
          <cell r="B661">
            <v>1120000</v>
          </cell>
          <cell r="C661" t="str">
            <v>Fertige Erz</v>
          </cell>
          <cell r="D661" t="str">
            <v>RHPV</v>
          </cell>
          <cell r="E661" t="str">
            <v>04453557</v>
          </cell>
          <cell r="G661" t="str">
            <v>BAYFERROX 686G MISCH</v>
          </cell>
          <cell r="H661" t="str">
            <v>RB00000687</v>
          </cell>
          <cell r="I661" t="str">
            <v>2202</v>
          </cell>
          <cell r="J661">
            <v>7000</v>
          </cell>
          <cell r="K661" t="str">
            <v>KG</v>
          </cell>
          <cell r="L661">
            <v>3364.9</v>
          </cell>
          <cell r="M661" t="str">
            <v>EUR</v>
          </cell>
          <cell r="N661">
            <v>4459.7</v>
          </cell>
          <cell r="P661">
            <v>4459.7</v>
          </cell>
          <cell r="Q661">
            <v>4459.7</v>
          </cell>
          <cell r="R661">
            <v>-1094.8</v>
          </cell>
          <cell r="S661">
            <v>-1094.8</v>
          </cell>
          <cell r="T661">
            <v>0</v>
          </cell>
        </row>
        <row r="662">
          <cell r="B662">
            <v>1120000</v>
          </cell>
          <cell r="C662" t="str">
            <v>Fertige Erz</v>
          </cell>
          <cell r="D662" t="str">
            <v>RHPV</v>
          </cell>
          <cell r="E662" t="str">
            <v>04453549</v>
          </cell>
          <cell r="G662" t="str">
            <v>BAYFERROX 686 MISCHW</v>
          </cell>
          <cell r="H662" t="str">
            <v>RB00000687</v>
          </cell>
          <cell r="I662" t="str">
            <v>2202</v>
          </cell>
          <cell r="J662">
            <v>1500</v>
          </cell>
          <cell r="K662" t="str">
            <v>KG</v>
          </cell>
          <cell r="L662">
            <v>574.79999999999995</v>
          </cell>
          <cell r="M662" t="str">
            <v>EUR</v>
          </cell>
          <cell r="N662">
            <v>813.3</v>
          </cell>
          <cell r="P662">
            <v>813.3</v>
          </cell>
          <cell r="Q662">
            <v>813.3</v>
          </cell>
          <cell r="R662">
            <v>-238.5</v>
          </cell>
          <cell r="S662">
            <v>-238.5</v>
          </cell>
          <cell r="T662">
            <v>0</v>
          </cell>
        </row>
        <row r="663">
          <cell r="B663">
            <v>1120000</v>
          </cell>
          <cell r="C663" t="str">
            <v>Fertige Erz</v>
          </cell>
          <cell r="D663" t="str">
            <v>RHPV</v>
          </cell>
          <cell r="E663" t="str">
            <v>04453514</v>
          </cell>
          <cell r="G663" t="str">
            <v>BAYFERROX 663 MISCHW</v>
          </cell>
          <cell r="H663" t="str">
            <v>RB00000687</v>
          </cell>
          <cell r="I663" t="str">
            <v>2202</v>
          </cell>
          <cell r="J663">
            <v>363</v>
          </cell>
          <cell r="K663" t="str">
            <v>KG</v>
          </cell>
          <cell r="L663">
            <v>167.52</v>
          </cell>
          <cell r="M663" t="str">
            <v>EUR</v>
          </cell>
          <cell r="N663">
            <v>245.68</v>
          </cell>
          <cell r="P663">
            <v>245.68</v>
          </cell>
          <cell r="Q663">
            <v>245.68</v>
          </cell>
          <cell r="R663">
            <v>-78.16</v>
          </cell>
          <cell r="S663">
            <v>-78.16</v>
          </cell>
          <cell r="T663">
            <v>0</v>
          </cell>
        </row>
        <row r="664">
          <cell r="B664">
            <v>1120000</v>
          </cell>
          <cell r="C664" t="str">
            <v>Fertige Erz</v>
          </cell>
          <cell r="D664" t="str">
            <v>RHPV</v>
          </cell>
          <cell r="E664" t="str">
            <v>04453492</v>
          </cell>
          <cell r="G664" t="str">
            <v>BAYFERROX 660N MISCH</v>
          </cell>
          <cell r="H664" t="str">
            <v>RB00000687</v>
          </cell>
          <cell r="I664" t="str">
            <v>2202</v>
          </cell>
          <cell r="J664">
            <v>3636</v>
          </cell>
          <cell r="K664" t="str">
            <v>KG</v>
          </cell>
          <cell r="L664">
            <v>1414.41</v>
          </cell>
          <cell r="M664" t="str">
            <v>EUR</v>
          </cell>
          <cell r="N664">
            <v>2035.43</v>
          </cell>
          <cell r="P664">
            <v>2035.43</v>
          </cell>
          <cell r="Q664">
            <v>2035.43</v>
          </cell>
          <cell r="R664">
            <v>-621.02</v>
          </cell>
          <cell r="S664">
            <v>-621.02</v>
          </cell>
          <cell r="T664">
            <v>0</v>
          </cell>
        </row>
        <row r="665">
          <cell r="B665">
            <v>1120000</v>
          </cell>
          <cell r="C665" t="str">
            <v>Fertige Erz</v>
          </cell>
          <cell r="D665" t="str">
            <v>RHPV</v>
          </cell>
          <cell r="E665" t="str">
            <v>04453484</v>
          </cell>
          <cell r="G665" t="str">
            <v>BAYFERROX 660 MISCHW</v>
          </cell>
          <cell r="H665" t="str">
            <v>RB00000687</v>
          </cell>
          <cell r="I665" t="str">
            <v>2202</v>
          </cell>
          <cell r="J665">
            <v>1159.5</v>
          </cell>
          <cell r="K665" t="str">
            <v>KG</v>
          </cell>
          <cell r="L665">
            <v>510.76</v>
          </cell>
          <cell r="M665" t="str">
            <v>EUR</v>
          </cell>
          <cell r="N665">
            <v>726.54</v>
          </cell>
          <cell r="P665">
            <v>726.54</v>
          </cell>
          <cell r="Q665">
            <v>726.54</v>
          </cell>
          <cell r="R665">
            <v>-215.78</v>
          </cell>
          <cell r="S665">
            <v>-215.78</v>
          </cell>
          <cell r="T665">
            <v>0</v>
          </cell>
        </row>
        <row r="666">
          <cell r="B666">
            <v>1120000</v>
          </cell>
          <cell r="C666" t="str">
            <v>Fertige Erz</v>
          </cell>
          <cell r="D666" t="str">
            <v>RHPV</v>
          </cell>
          <cell r="E666" t="str">
            <v>04453441</v>
          </cell>
          <cell r="G666" t="str">
            <v>BAYFERROX 655 MISCHW</v>
          </cell>
          <cell r="H666" t="str">
            <v>RB00000687</v>
          </cell>
          <cell r="I666" t="str">
            <v>2202</v>
          </cell>
          <cell r="J666">
            <v>1353</v>
          </cell>
          <cell r="K666" t="str">
            <v>KG</v>
          </cell>
          <cell r="L666">
            <v>493.57</v>
          </cell>
          <cell r="M666" t="str">
            <v>EUR</v>
          </cell>
          <cell r="N666">
            <v>627.25</v>
          </cell>
          <cell r="P666">
            <v>627.25</v>
          </cell>
          <cell r="Q666">
            <v>627.25</v>
          </cell>
          <cell r="R666">
            <v>-133.68</v>
          </cell>
          <cell r="S666">
            <v>-133.68</v>
          </cell>
          <cell r="T666">
            <v>0</v>
          </cell>
        </row>
        <row r="667">
          <cell r="B667">
            <v>1120000</v>
          </cell>
          <cell r="C667" t="str">
            <v>Fertige Erz</v>
          </cell>
          <cell r="D667" t="str">
            <v>RHPV</v>
          </cell>
          <cell r="E667" t="str">
            <v>04453425</v>
          </cell>
          <cell r="G667" t="str">
            <v>BAYFERROX 645T MISCH</v>
          </cell>
          <cell r="H667" t="str">
            <v>RB00000687</v>
          </cell>
          <cell r="I667" t="str">
            <v>2202</v>
          </cell>
          <cell r="J667">
            <v>6970</v>
          </cell>
          <cell r="K667" t="str">
            <v>KG</v>
          </cell>
          <cell r="L667">
            <v>4217.55</v>
          </cell>
          <cell r="M667" t="str">
            <v>EUR</v>
          </cell>
          <cell r="N667">
            <v>6394.98</v>
          </cell>
          <cell r="P667">
            <v>6394.98</v>
          </cell>
          <cell r="Q667">
            <v>6394.98</v>
          </cell>
          <cell r="R667">
            <v>-2177.4299999999998</v>
          </cell>
          <cell r="S667">
            <v>-2177.4299999999998</v>
          </cell>
          <cell r="T667">
            <v>0</v>
          </cell>
        </row>
        <row r="668">
          <cell r="B668">
            <v>1120000</v>
          </cell>
          <cell r="C668" t="str">
            <v>Fertige Erz</v>
          </cell>
          <cell r="D668" t="str">
            <v>RHPV</v>
          </cell>
          <cell r="E668" t="str">
            <v>04453409</v>
          </cell>
          <cell r="G668" t="str">
            <v>BAYFERROX 630 MISCHW</v>
          </cell>
          <cell r="H668" t="str">
            <v>RB00000687</v>
          </cell>
          <cell r="I668" t="str">
            <v>2202</v>
          </cell>
          <cell r="J668">
            <v>25019</v>
          </cell>
          <cell r="K668" t="str">
            <v>KG</v>
          </cell>
          <cell r="L668">
            <v>19059.47</v>
          </cell>
          <cell r="M668" t="str">
            <v>EUR</v>
          </cell>
          <cell r="N668">
            <v>27445.84</v>
          </cell>
          <cell r="P668">
            <v>27445.84</v>
          </cell>
          <cell r="Q668">
            <v>27445.84</v>
          </cell>
          <cell r="R668">
            <v>-8386.3700000000008</v>
          </cell>
          <cell r="S668">
            <v>-8386.3700000000008</v>
          </cell>
          <cell r="T668">
            <v>0</v>
          </cell>
        </row>
        <row r="669">
          <cell r="B669">
            <v>1120000</v>
          </cell>
          <cell r="C669" t="str">
            <v>Fertige Erz</v>
          </cell>
          <cell r="D669" t="str">
            <v>RHPV</v>
          </cell>
          <cell r="E669" t="str">
            <v>04453395</v>
          </cell>
          <cell r="G669" t="str">
            <v>BAYFERROX 610NG MISC</v>
          </cell>
          <cell r="H669" t="str">
            <v>RB00000687</v>
          </cell>
          <cell r="I669" t="str">
            <v>2202</v>
          </cell>
          <cell r="J669">
            <v>6000</v>
          </cell>
          <cell r="K669" t="str">
            <v>KG</v>
          </cell>
          <cell r="L669">
            <v>4148.3999999999996</v>
          </cell>
          <cell r="M669" t="str">
            <v>EUR</v>
          </cell>
          <cell r="N669">
            <v>5559</v>
          </cell>
          <cell r="P669">
            <v>5559</v>
          </cell>
          <cell r="Q669">
            <v>5559</v>
          </cell>
          <cell r="R669">
            <v>-1410.6</v>
          </cell>
          <cell r="S669">
            <v>-1410.6</v>
          </cell>
          <cell r="T669">
            <v>0</v>
          </cell>
        </row>
        <row r="670">
          <cell r="B670">
            <v>1120000</v>
          </cell>
          <cell r="C670" t="str">
            <v>Fertige Erz</v>
          </cell>
          <cell r="D670" t="str">
            <v>RHPV</v>
          </cell>
          <cell r="E670" t="str">
            <v>04453387</v>
          </cell>
          <cell r="G670" t="str">
            <v>BAYFERROX 610N MISCH</v>
          </cell>
          <cell r="H670" t="str">
            <v>RB00000687</v>
          </cell>
          <cell r="I670" t="str">
            <v>2202</v>
          </cell>
          <cell r="J670">
            <v>5200</v>
          </cell>
          <cell r="K670" t="str">
            <v>KG</v>
          </cell>
          <cell r="L670">
            <v>3183.96</v>
          </cell>
          <cell r="M670" t="str">
            <v>EUR</v>
          </cell>
          <cell r="N670">
            <v>4409.08</v>
          </cell>
          <cell r="P670">
            <v>4409.08</v>
          </cell>
          <cell r="Q670">
            <v>4409.08</v>
          </cell>
          <cell r="R670">
            <v>-1225.1199999999999</v>
          </cell>
          <cell r="S670">
            <v>-1225.1199999999999</v>
          </cell>
          <cell r="T670">
            <v>0</v>
          </cell>
        </row>
        <row r="671">
          <cell r="B671">
            <v>1120000</v>
          </cell>
          <cell r="C671" t="str">
            <v>Fertige Erz</v>
          </cell>
          <cell r="D671" t="str">
            <v>RHPV</v>
          </cell>
          <cell r="E671" t="str">
            <v>04453379</v>
          </cell>
          <cell r="G671" t="str">
            <v>BAYFERROX 610 MISCHW</v>
          </cell>
          <cell r="H671" t="str">
            <v>RB00000687</v>
          </cell>
          <cell r="I671" t="str">
            <v>2202</v>
          </cell>
          <cell r="J671">
            <v>10372</v>
          </cell>
          <cell r="K671" t="str">
            <v>KG</v>
          </cell>
          <cell r="L671">
            <v>5292.85</v>
          </cell>
          <cell r="M671" t="str">
            <v>EUR</v>
          </cell>
          <cell r="N671">
            <v>6448.27</v>
          </cell>
          <cell r="P671">
            <v>6448.27</v>
          </cell>
          <cell r="Q671">
            <v>6448.27</v>
          </cell>
          <cell r="R671">
            <v>-1155.42</v>
          </cell>
          <cell r="S671">
            <v>-1155.42</v>
          </cell>
          <cell r="T671">
            <v>0</v>
          </cell>
        </row>
        <row r="672">
          <cell r="B672">
            <v>1120000</v>
          </cell>
          <cell r="C672" t="str">
            <v>Fertige Erz</v>
          </cell>
          <cell r="D672" t="str">
            <v>RHPV</v>
          </cell>
          <cell r="E672" t="str">
            <v>04453352</v>
          </cell>
          <cell r="G672" t="str">
            <v>BAYFERROX 600 MISCHW</v>
          </cell>
          <cell r="H672" t="str">
            <v>RB00000687</v>
          </cell>
          <cell r="I672" t="str">
            <v>2202</v>
          </cell>
          <cell r="J672">
            <v>3107</v>
          </cell>
          <cell r="K672" t="str">
            <v>KG</v>
          </cell>
          <cell r="L672">
            <v>1631.18</v>
          </cell>
          <cell r="M672" t="str">
            <v>EUR</v>
          </cell>
          <cell r="N672">
            <v>1804.55</v>
          </cell>
          <cell r="P672">
            <v>1804.55</v>
          </cell>
          <cell r="Q672">
            <v>1804.55</v>
          </cell>
          <cell r="R672">
            <v>-173.37</v>
          </cell>
          <cell r="S672">
            <v>-173.37</v>
          </cell>
          <cell r="T672">
            <v>0</v>
          </cell>
        </row>
        <row r="673">
          <cell r="B673">
            <v>1120000</v>
          </cell>
          <cell r="C673" t="str">
            <v>Fertige Erz</v>
          </cell>
          <cell r="D673" t="str">
            <v>RHPV</v>
          </cell>
          <cell r="E673" t="str">
            <v>04453298</v>
          </cell>
          <cell r="G673" t="str">
            <v>BAYFERROX 330 MISCHW</v>
          </cell>
          <cell r="H673" t="str">
            <v>RB00000687</v>
          </cell>
          <cell r="I673" t="str">
            <v>2202</v>
          </cell>
          <cell r="J673">
            <v>2098.1999999999998</v>
          </cell>
          <cell r="K673" t="str">
            <v>KG</v>
          </cell>
          <cell r="L673">
            <v>1037.98</v>
          </cell>
          <cell r="M673" t="str">
            <v>EUR</v>
          </cell>
          <cell r="N673">
            <v>1406.42</v>
          </cell>
          <cell r="P673">
            <v>1406.42</v>
          </cell>
          <cell r="Q673">
            <v>1406.42</v>
          </cell>
          <cell r="R673">
            <v>-368.44</v>
          </cell>
          <cell r="S673">
            <v>-368.44</v>
          </cell>
          <cell r="T673">
            <v>0</v>
          </cell>
        </row>
        <row r="674">
          <cell r="B674">
            <v>1120000</v>
          </cell>
          <cell r="C674" t="str">
            <v>Fertige Erz</v>
          </cell>
          <cell r="D674" t="str">
            <v>RHPV</v>
          </cell>
          <cell r="E674" t="str">
            <v>04453247</v>
          </cell>
          <cell r="G674" t="str">
            <v>BAYFERROX 318M MISCH</v>
          </cell>
          <cell r="H674" t="str">
            <v>RB00000687</v>
          </cell>
          <cell r="I674" t="str">
            <v>2202</v>
          </cell>
          <cell r="J674">
            <v>975</v>
          </cell>
          <cell r="K674" t="str">
            <v>KG</v>
          </cell>
          <cell r="L674">
            <v>269.88</v>
          </cell>
          <cell r="M674" t="str">
            <v>EUR</v>
          </cell>
          <cell r="N674">
            <v>309.95</v>
          </cell>
          <cell r="P674">
            <v>309.95</v>
          </cell>
          <cell r="Q674">
            <v>309.95</v>
          </cell>
          <cell r="R674">
            <v>-40.07</v>
          </cell>
          <cell r="S674">
            <v>-40.07</v>
          </cell>
          <cell r="T674">
            <v>0</v>
          </cell>
        </row>
        <row r="675">
          <cell r="B675">
            <v>1120000</v>
          </cell>
          <cell r="C675" t="str">
            <v>Fertige Erz</v>
          </cell>
          <cell r="D675" t="str">
            <v>RHPV</v>
          </cell>
          <cell r="E675" t="str">
            <v>04453220</v>
          </cell>
          <cell r="G675" t="str">
            <v>BAYFERROX 318 MISCHW</v>
          </cell>
          <cell r="H675" t="str">
            <v>RB00000687</v>
          </cell>
          <cell r="I675" t="str">
            <v>2202</v>
          </cell>
          <cell r="J675">
            <v>16300</v>
          </cell>
          <cell r="K675" t="str">
            <v>KG</v>
          </cell>
          <cell r="L675">
            <v>6417.31</v>
          </cell>
          <cell r="M675" t="str">
            <v>EUR</v>
          </cell>
          <cell r="N675">
            <v>6477.62</v>
          </cell>
          <cell r="P675">
            <v>6477.62</v>
          </cell>
          <cell r="Q675">
            <v>6477.62</v>
          </cell>
          <cell r="R675">
            <v>-60.31</v>
          </cell>
          <cell r="S675">
            <v>-60.31</v>
          </cell>
          <cell r="T675">
            <v>0</v>
          </cell>
        </row>
        <row r="676">
          <cell r="B676">
            <v>1120000</v>
          </cell>
          <cell r="C676" t="str">
            <v>Fertige Erz</v>
          </cell>
          <cell r="D676" t="str">
            <v>RHPV</v>
          </cell>
          <cell r="E676" t="str">
            <v>04453204</v>
          </cell>
          <cell r="G676" t="str">
            <v>BAYFERROX 306 MISCHW</v>
          </cell>
          <cell r="H676" t="str">
            <v>RB00000687</v>
          </cell>
          <cell r="I676" t="str">
            <v>2202</v>
          </cell>
          <cell r="J676">
            <v>923.2</v>
          </cell>
          <cell r="K676" t="str">
            <v>KG</v>
          </cell>
          <cell r="L676">
            <v>402.79</v>
          </cell>
          <cell r="M676" t="str">
            <v>EUR</v>
          </cell>
          <cell r="N676">
            <v>444.24</v>
          </cell>
          <cell r="P676">
            <v>444.24</v>
          </cell>
          <cell r="Q676">
            <v>444.24</v>
          </cell>
          <cell r="R676">
            <v>-41.45</v>
          </cell>
          <cell r="S676">
            <v>-41.45</v>
          </cell>
          <cell r="T676">
            <v>0</v>
          </cell>
        </row>
        <row r="677">
          <cell r="B677">
            <v>1120000</v>
          </cell>
          <cell r="C677" t="str">
            <v>Fertige Erz</v>
          </cell>
          <cell r="D677" t="str">
            <v>RHPV</v>
          </cell>
          <cell r="E677" t="str">
            <v>04453190</v>
          </cell>
          <cell r="G677" t="str">
            <v>BAYFERROX 303T MISCH</v>
          </cell>
          <cell r="H677" t="str">
            <v>RB00000687</v>
          </cell>
          <cell r="I677" t="str">
            <v>2202</v>
          </cell>
          <cell r="J677">
            <v>80006</v>
          </cell>
          <cell r="K677" t="str">
            <v>KG</v>
          </cell>
          <cell r="L677">
            <v>48283.62</v>
          </cell>
          <cell r="M677" t="str">
            <v>EUR</v>
          </cell>
          <cell r="N677">
            <v>59028.43</v>
          </cell>
          <cell r="P677">
            <v>59028.43</v>
          </cell>
          <cell r="Q677">
            <v>59028.43</v>
          </cell>
          <cell r="R677">
            <v>-10744.81</v>
          </cell>
          <cell r="S677">
            <v>-10744.81</v>
          </cell>
          <cell r="T677">
            <v>0</v>
          </cell>
        </row>
        <row r="678">
          <cell r="B678">
            <v>1120000</v>
          </cell>
          <cell r="C678" t="str">
            <v>Fertige Erz</v>
          </cell>
          <cell r="D678" t="str">
            <v>RHPV</v>
          </cell>
          <cell r="E678" t="str">
            <v>04453174</v>
          </cell>
          <cell r="G678" t="str">
            <v>BAYFERROX 3920 MISCH</v>
          </cell>
          <cell r="H678" t="str">
            <v>RB00000687</v>
          </cell>
          <cell r="I678" t="str">
            <v>2202</v>
          </cell>
          <cell r="J678">
            <v>18400</v>
          </cell>
          <cell r="K678" t="str">
            <v>KG</v>
          </cell>
          <cell r="L678">
            <v>13332.64</v>
          </cell>
          <cell r="M678" t="str">
            <v>EUR</v>
          </cell>
          <cell r="N678">
            <v>13582.88</v>
          </cell>
          <cell r="P678">
            <v>13582.88</v>
          </cell>
          <cell r="Q678">
            <v>13582.88</v>
          </cell>
          <cell r="R678">
            <v>-250.24</v>
          </cell>
          <cell r="S678">
            <v>-250.24</v>
          </cell>
          <cell r="T678">
            <v>0</v>
          </cell>
        </row>
        <row r="679">
          <cell r="B679">
            <v>1120000</v>
          </cell>
          <cell r="C679" t="str">
            <v>Fertige Erz</v>
          </cell>
          <cell r="D679" t="str">
            <v>RHPV</v>
          </cell>
          <cell r="E679" t="str">
            <v>04453166</v>
          </cell>
          <cell r="G679" t="str">
            <v>BAYFERROX 3910 MISCH</v>
          </cell>
          <cell r="H679" t="str">
            <v>RB00000687</v>
          </cell>
          <cell r="I679" t="str">
            <v>2202</v>
          </cell>
          <cell r="J679">
            <v>24800</v>
          </cell>
          <cell r="K679" t="str">
            <v>KG</v>
          </cell>
          <cell r="L679">
            <v>21310.639999999999</v>
          </cell>
          <cell r="M679" t="str">
            <v>EUR</v>
          </cell>
          <cell r="N679">
            <v>21620.639999999999</v>
          </cell>
          <cell r="P679">
            <v>21620.639999999999</v>
          </cell>
          <cell r="Q679">
            <v>21620.639999999999</v>
          </cell>
          <cell r="R679">
            <v>-310</v>
          </cell>
          <cell r="S679">
            <v>-310</v>
          </cell>
          <cell r="T679">
            <v>0</v>
          </cell>
        </row>
        <row r="680">
          <cell r="B680">
            <v>1120000</v>
          </cell>
          <cell r="C680" t="str">
            <v>Fertige Erz</v>
          </cell>
          <cell r="D680" t="str">
            <v>RHPV</v>
          </cell>
          <cell r="E680" t="str">
            <v>04453158</v>
          </cell>
          <cell r="G680" t="str">
            <v>BAYFERROX 950 MISCHW</v>
          </cell>
          <cell r="H680" t="str">
            <v>RB00000687</v>
          </cell>
          <cell r="I680" t="str">
            <v>2202</v>
          </cell>
          <cell r="J680">
            <v>43902.8</v>
          </cell>
          <cell r="K680" t="str">
            <v>KG</v>
          </cell>
          <cell r="L680">
            <v>93548.1</v>
          </cell>
          <cell r="M680" t="str">
            <v>EUR</v>
          </cell>
          <cell r="N680">
            <v>71223.509999999995</v>
          </cell>
          <cell r="P680">
            <v>71223.509999999995</v>
          </cell>
          <cell r="Q680">
            <v>71223.509999999995</v>
          </cell>
          <cell r="R680">
            <v>22324.59</v>
          </cell>
          <cell r="S680">
            <v>22324.59</v>
          </cell>
          <cell r="T680">
            <v>0</v>
          </cell>
        </row>
        <row r="681">
          <cell r="B681">
            <v>1120000</v>
          </cell>
          <cell r="C681" t="str">
            <v>Fertige Erz</v>
          </cell>
          <cell r="D681" t="str">
            <v>RHPV</v>
          </cell>
          <cell r="E681" t="str">
            <v>04453107</v>
          </cell>
          <cell r="G681" t="str">
            <v>BAYFERROX 960 MISCHW</v>
          </cell>
          <cell r="H681" t="str">
            <v>RB00000687</v>
          </cell>
          <cell r="I681" t="str">
            <v>2202</v>
          </cell>
          <cell r="J681">
            <v>795</v>
          </cell>
          <cell r="K681" t="str">
            <v>KG</v>
          </cell>
          <cell r="L681">
            <v>496.77</v>
          </cell>
          <cell r="M681" t="str">
            <v>EUR</v>
          </cell>
          <cell r="N681">
            <v>580.19000000000005</v>
          </cell>
          <cell r="P681">
            <v>580.19000000000005</v>
          </cell>
          <cell r="Q681">
            <v>580.19000000000005</v>
          </cell>
          <cell r="R681">
            <v>-83.42</v>
          </cell>
          <cell r="S681">
            <v>-83.42</v>
          </cell>
          <cell r="T681">
            <v>0</v>
          </cell>
        </row>
        <row r="682">
          <cell r="B682">
            <v>1120000</v>
          </cell>
          <cell r="C682" t="str">
            <v>Fertige Erz</v>
          </cell>
          <cell r="D682" t="str">
            <v>RHPV</v>
          </cell>
          <cell r="E682" t="str">
            <v>04453093</v>
          </cell>
          <cell r="G682" t="str">
            <v>BAYFERROX 943 MISCHW</v>
          </cell>
          <cell r="H682" t="str">
            <v>RB00000687</v>
          </cell>
          <cell r="I682" t="str">
            <v>2202</v>
          </cell>
          <cell r="J682">
            <v>6060</v>
          </cell>
          <cell r="K682" t="str">
            <v>KG</v>
          </cell>
          <cell r="L682">
            <v>5731.51</v>
          </cell>
          <cell r="M682" t="str">
            <v>EUR</v>
          </cell>
          <cell r="N682">
            <v>5846.08</v>
          </cell>
          <cell r="P682">
            <v>5846.08</v>
          </cell>
          <cell r="Q682">
            <v>5846.08</v>
          </cell>
          <cell r="R682">
            <v>-114.57</v>
          </cell>
          <cell r="S682">
            <v>-114.57</v>
          </cell>
          <cell r="T682">
            <v>0</v>
          </cell>
        </row>
        <row r="683">
          <cell r="B683">
            <v>1120000</v>
          </cell>
          <cell r="C683" t="str">
            <v>Fertige Erz</v>
          </cell>
          <cell r="D683" t="str">
            <v>RHPV</v>
          </cell>
          <cell r="E683" t="str">
            <v>04453077</v>
          </cell>
          <cell r="G683" t="str">
            <v>BAYFERROX 930 MISCHW</v>
          </cell>
          <cell r="H683" t="str">
            <v>RB00000687</v>
          </cell>
          <cell r="I683" t="str">
            <v>2202</v>
          </cell>
          <cell r="J683">
            <v>107</v>
          </cell>
          <cell r="K683" t="str">
            <v>KG</v>
          </cell>
          <cell r="L683">
            <v>66.349999999999994</v>
          </cell>
          <cell r="M683" t="str">
            <v>EUR</v>
          </cell>
          <cell r="N683">
            <v>72.8</v>
          </cell>
          <cell r="P683">
            <v>72.8</v>
          </cell>
          <cell r="Q683">
            <v>72.8</v>
          </cell>
          <cell r="R683">
            <v>-6.45</v>
          </cell>
          <cell r="S683">
            <v>-6.45</v>
          </cell>
          <cell r="T683">
            <v>0</v>
          </cell>
        </row>
        <row r="684">
          <cell r="B684">
            <v>1120000</v>
          </cell>
          <cell r="C684" t="str">
            <v>Fertige Erz</v>
          </cell>
          <cell r="D684" t="str">
            <v>RHPV</v>
          </cell>
          <cell r="E684" t="str">
            <v>04453050</v>
          </cell>
          <cell r="G684" t="str">
            <v>BAYFERROX 920G MISCH</v>
          </cell>
          <cell r="H684" t="str">
            <v>RB00000687</v>
          </cell>
          <cell r="I684" t="str">
            <v>2202</v>
          </cell>
          <cell r="J684">
            <v>500</v>
          </cell>
          <cell r="K684" t="str">
            <v>KG</v>
          </cell>
          <cell r="L684">
            <v>278.45</v>
          </cell>
          <cell r="M684" t="str">
            <v>EUR</v>
          </cell>
          <cell r="N684">
            <v>289</v>
          </cell>
          <cell r="P684">
            <v>289</v>
          </cell>
          <cell r="Q684">
            <v>289</v>
          </cell>
          <cell r="R684">
            <v>-10.55</v>
          </cell>
          <cell r="S684">
            <v>-10.55</v>
          </cell>
          <cell r="T684">
            <v>0</v>
          </cell>
        </row>
        <row r="685">
          <cell r="B685">
            <v>1120000</v>
          </cell>
          <cell r="C685" t="str">
            <v>Fertige Erz</v>
          </cell>
          <cell r="D685" t="str">
            <v>RHPV</v>
          </cell>
          <cell r="E685" t="str">
            <v>04453042</v>
          </cell>
          <cell r="G685" t="str">
            <v>BAYFERROX 920 MISCHW</v>
          </cell>
          <cell r="H685" t="str">
            <v>RB00000687</v>
          </cell>
          <cell r="I685" t="str">
            <v>2202</v>
          </cell>
          <cell r="J685">
            <v>2600</v>
          </cell>
          <cell r="K685" t="str">
            <v>KG</v>
          </cell>
          <cell r="L685">
            <v>1746.68</v>
          </cell>
          <cell r="M685" t="str">
            <v>EUR</v>
          </cell>
          <cell r="N685">
            <v>1807</v>
          </cell>
          <cell r="P685">
            <v>1807</v>
          </cell>
          <cell r="Q685">
            <v>1807</v>
          </cell>
          <cell r="R685">
            <v>-60.32</v>
          </cell>
          <cell r="S685">
            <v>-60.32</v>
          </cell>
          <cell r="T685">
            <v>0</v>
          </cell>
        </row>
        <row r="686">
          <cell r="B686">
            <v>1120000</v>
          </cell>
          <cell r="C686" t="str">
            <v>Fertige Erz</v>
          </cell>
          <cell r="D686" t="str">
            <v>RHPV</v>
          </cell>
          <cell r="E686" t="str">
            <v>04453034</v>
          </cell>
          <cell r="G686" t="str">
            <v>BAYFERROX 915 MISCHW</v>
          </cell>
          <cell r="H686" t="str">
            <v>RB00000687</v>
          </cell>
          <cell r="I686" t="str">
            <v>2202</v>
          </cell>
          <cell r="J686">
            <v>3360</v>
          </cell>
          <cell r="K686" t="str">
            <v>KG</v>
          </cell>
          <cell r="L686">
            <v>2829.12</v>
          </cell>
          <cell r="M686" t="str">
            <v>EUR</v>
          </cell>
          <cell r="N686">
            <v>2879.18</v>
          </cell>
          <cell r="P686">
            <v>2879.18</v>
          </cell>
          <cell r="Q686">
            <v>2879.18</v>
          </cell>
          <cell r="R686">
            <v>-50.06</v>
          </cell>
          <cell r="S686">
            <v>-50.06</v>
          </cell>
          <cell r="T686">
            <v>0</v>
          </cell>
        </row>
        <row r="687">
          <cell r="B687">
            <v>1120000</v>
          </cell>
          <cell r="C687" t="str">
            <v>Fertige Erz</v>
          </cell>
          <cell r="D687" t="str">
            <v>RHPV</v>
          </cell>
          <cell r="E687" t="str">
            <v>04453026</v>
          </cell>
          <cell r="G687" t="str">
            <v>BAYFERROX 910 MISCHW</v>
          </cell>
          <cell r="H687" t="str">
            <v>RB00000687</v>
          </cell>
          <cell r="I687" t="str">
            <v>2202</v>
          </cell>
          <cell r="J687">
            <v>5700</v>
          </cell>
          <cell r="K687" t="str">
            <v>KG</v>
          </cell>
          <cell r="L687">
            <v>4898.01</v>
          </cell>
          <cell r="M687" t="str">
            <v>EUR</v>
          </cell>
          <cell r="N687">
            <v>4969.26</v>
          </cell>
          <cell r="P687">
            <v>4969.26</v>
          </cell>
          <cell r="Q687">
            <v>4969.26</v>
          </cell>
          <cell r="R687">
            <v>-71.25</v>
          </cell>
          <cell r="S687">
            <v>-71.25</v>
          </cell>
          <cell r="T687">
            <v>0</v>
          </cell>
        </row>
        <row r="688">
          <cell r="B688">
            <v>1120000</v>
          </cell>
          <cell r="C688" t="str">
            <v>Fertige Erz</v>
          </cell>
          <cell r="D688" t="str">
            <v>RHPV</v>
          </cell>
          <cell r="E688" t="str">
            <v>04453018</v>
          </cell>
          <cell r="G688" t="str">
            <v>BAYFERROX 3420 MISCH</v>
          </cell>
          <cell r="H688" t="str">
            <v>RB00000687</v>
          </cell>
          <cell r="I688" t="str">
            <v>2202</v>
          </cell>
          <cell r="J688">
            <v>5309</v>
          </cell>
          <cell r="K688" t="str">
            <v>KG</v>
          </cell>
          <cell r="L688">
            <v>4089.52</v>
          </cell>
          <cell r="M688" t="str">
            <v>EUR</v>
          </cell>
          <cell r="N688">
            <v>4478.1400000000003</v>
          </cell>
          <cell r="P688">
            <v>4478.1400000000003</v>
          </cell>
          <cell r="Q688">
            <v>4478.1400000000003</v>
          </cell>
          <cell r="R688">
            <v>-388.62</v>
          </cell>
          <cell r="S688">
            <v>-388.62</v>
          </cell>
          <cell r="T688">
            <v>0</v>
          </cell>
        </row>
        <row r="689">
          <cell r="B689">
            <v>1120000</v>
          </cell>
          <cell r="C689" t="str">
            <v>Fertige Erz</v>
          </cell>
          <cell r="D689" t="str">
            <v>RHPV</v>
          </cell>
          <cell r="E689" t="str">
            <v>04452992</v>
          </cell>
          <cell r="G689" t="str">
            <v>BAYFERROX 1420 MISCH</v>
          </cell>
          <cell r="H689" t="str">
            <v>RB00000687</v>
          </cell>
          <cell r="I689" t="str">
            <v>2202</v>
          </cell>
          <cell r="J689">
            <v>1930</v>
          </cell>
          <cell r="K689" t="str">
            <v>KG</v>
          </cell>
          <cell r="L689">
            <v>1626.41</v>
          </cell>
          <cell r="M689" t="str">
            <v>EUR</v>
          </cell>
          <cell r="N689">
            <v>1778.69</v>
          </cell>
          <cell r="P689">
            <v>1778.69</v>
          </cell>
          <cell r="Q689">
            <v>1778.69</v>
          </cell>
          <cell r="R689">
            <v>-152.28</v>
          </cell>
          <cell r="S689">
            <v>-152.28</v>
          </cell>
          <cell r="T689">
            <v>0</v>
          </cell>
        </row>
        <row r="690">
          <cell r="B690">
            <v>1120000</v>
          </cell>
          <cell r="C690" t="str">
            <v>Fertige Erz</v>
          </cell>
          <cell r="D690" t="str">
            <v>RHPV</v>
          </cell>
          <cell r="E690" t="str">
            <v>04452984</v>
          </cell>
          <cell r="G690" t="str">
            <v>BAYFERROX 420 MISCHW</v>
          </cell>
          <cell r="H690" t="str">
            <v>RB00000687</v>
          </cell>
          <cell r="I690" t="str">
            <v>2202</v>
          </cell>
          <cell r="J690">
            <v>10750</v>
          </cell>
          <cell r="K690" t="str">
            <v>KG</v>
          </cell>
          <cell r="L690">
            <v>8280.73</v>
          </cell>
          <cell r="M690" t="str">
            <v>EUR</v>
          </cell>
          <cell r="N690">
            <v>9067.6200000000008</v>
          </cell>
          <cell r="P690">
            <v>9067.6200000000008</v>
          </cell>
          <cell r="Q690">
            <v>9067.6200000000008</v>
          </cell>
          <cell r="R690">
            <v>-786.89</v>
          </cell>
          <cell r="S690">
            <v>-786.89</v>
          </cell>
          <cell r="T690">
            <v>0</v>
          </cell>
        </row>
        <row r="691">
          <cell r="B691">
            <v>1120000</v>
          </cell>
          <cell r="C691" t="str">
            <v>Fertige Erz</v>
          </cell>
          <cell r="D691" t="str">
            <v>RHPV</v>
          </cell>
          <cell r="E691" t="str">
            <v>04452925</v>
          </cell>
          <cell r="G691" t="str">
            <v>BAYFERROX 130BM MISC</v>
          </cell>
          <cell r="H691" t="str">
            <v>RB00000687</v>
          </cell>
          <cell r="I691" t="str">
            <v>2202</v>
          </cell>
          <cell r="J691">
            <v>25204</v>
          </cell>
          <cell r="K691" t="str">
            <v>KG</v>
          </cell>
          <cell r="L691">
            <v>11361.96</v>
          </cell>
          <cell r="M691" t="str">
            <v>EUR</v>
          </cell>
          <cell r="N691">
            <v>14706.53</v>
          </cell>
          <cell r="P691">
            <v>14706.53</v>
          </cell>
          <cell r="Q691">
            <v>14706.53</v>
          </cell>
          <cell r="R691">
            <v>-3344.57</v>
          </cell>
          <cell r="S691">
            <v>-3344.57</v>
          </cell>
          <cell r="T691">
            <v>0</v>
          </cell>
        </row>
        <row r="692">
          <cell r="B692">
            <v>1120000</v>
          </cell>
          <cell r="C692" t="str">
            <v>Fertige Erz</v>
          </cell>
          <cell r="D692" t="str">
            <v>RHPV</v>
          </cell>
          <cell r="E692" t="str">
            <v>04383486</v>
          </cell>
          <cell r="G692" t="str">
            <v>BAYFERROX 920 PAPIER</v>
          </cell>
          <cell r="H692" t="str">
            <v>RB00000687</v>
          </cell>
          <cell r="I692" t="str">
            <v>2202</v>
          </cell>
          <cell r="J692">
            <v>9530</v>
          </cell>
          <cell r="K692" t="str">
            <v>KG</v>
          </cell>
          <cell r="L692">
            <v>6860.65</v>
          </cell>
          <cell r="M692" t="str">
            <v>EUR</v>
          </cell>
          <cell r="N692">
            <v>7042.67</v>
          </cell>
          <cell r="P692">
            <v>7042.67</v>
          </cell>
          <cell r="Q692">
            <v>7042.67</v>
          </cell>
          <cell r="R692">
            <v>-182.02</v>
          </cell>
          <cell r="S692">
            <v>-182.02</v>
          </cell>
          <cell r="T692">
            <v>0</v>
          </cell>
        </row>
        <row r="693">
          <cell r="B693">
            <v>1120000</v>
          </cell>
          <cell r="C693" t="str">
            <v>Fertige Erz</v>
          </cell>
          <cell r="D693" t="str">
            <v>RHPV</v>
          </cell>
          <cell r="E693" t="str">
            <v>04279050</v>
          </cell>
          <cell r="G693" t="str">
            <v>BAYFERROX 920 G</v>
          </cell>
          <cell r="H693" t="str">
            <v>RB00000687</v>
          </cell>
          <cell r="I693" t="str">
            <v>2202</v>
          </cell>
          <cell r="J693">
            <v>10000</v>
          </cell>
          <cell r="K693" t="str">
            <v>KG</v>
          </cell>
          <cell r="L693">
            <v>7924</v>
          </cell>
          <cell r="M693" t="str">
            <v>EUR</v>
          </cell>
          <cell r="N693">
            <v>8063</v>
          </cell>
          <cell r="P693">
            <v>8063</v>
          </cell>
          <cell r="Q693">
            <v>8063</v>
          </cell>
          <cell r="R693">
            <v>-139</v>
          </cell>
          <cell r="S693">
            <v>-139</v>
          </cell>
          <cell r="T693">
            <v>0</v>
          </cell>
        </row>
        <row r="694">
          <cell r="B694">
            <v>1120000</v>
          </cell>
          <cell r="C694" t="str">
            <v>Fertige Erz</v>
          </cell>
          <cell r="D694" t="str">
            <v>RHPV</v>
          </cell>
          <cell r="E694" t="str">
            <v>04236807</v>
          </cell>
          <cell r="G694" t="str">
            <v>BAYFERROX 330 G</v>
          </cell>
          <cell r="H694" t="str">
            <v>RB00000687</v>
          </cell>
          <cell r="I694" t="str">
            <v>2202</v>
          </cell>
          <cell r="J694">
            <v>-1000</v>
          </cell>
          <cell r="K694" t="str">
            <v>KG</v>
          </cell>
          <cell r="L694">
            <v>-589.79999999999995</v>
          </cell>
          <cell r="M694" t="str">
            <v>EUR</v>
          </cell>
          <cell r="N694">
            <v>-710.6</v>
          </cell>
          <cell r="P694">
            <v>-710.6</v>
          </cell>
          <cell r="Q694">
            <v>-710.6</v>
          </cell>
          <cell r="R694">
            <v>120.8</v>
          </cell>
          <cell r="S694">
            <v>120.8</v>
          </cell>
          <cell r="T694">
            <v>0</v>
          </cell>
        </row>
        <row r="695">
          <cell r="B695">
            <v>1120000</v>
          </cell>
          <cell r="C695" t="str">
            <v>Fertige Erz</v>
          </cell>
          <cell r="D695" t="str">
            <v>RHPV</v>
          </cell>
          <cell r="E695" t="str">
            <v>04230144</v>
          </cell>
          <cell r="G695" t="str">
            <v>BAYFERROX 110      Q</v>
          </cell>
          <cell r="H695" t="str">
            <v>RB00000687</v>
          </cell>
          <cell r="I695" t="str">
            <v>2202</v>
          </cell>
          <cell r="J695">
            <v>2000</v>
          </cell>
          <cell r="K695" t="str">
            <v>KG</v>
          </cell>
          <cell r="L695">
            <v>1119.8</v>
          </cell>
          <cell r="M695" t="str">
            <v>EUR</v>
          </cell>
          <cell r="N695">
            <v>2233</v>
          </cell>
          <cell r="P695">
            <v>1768.6</v>
          </cell>
          <cell r="Q695">
            <v>1768.6</v>
          </cell>
          <cell r="R695">
            <v>-648.79999999999995</v>
          </cell>
          <cell r="S695">
            <v>-648.79999999999995</v>
          </cell>
          <cell r="T695">
            <v>0</v>
          </cell>
        </row>
        <row r="696">
          <cell r="B696">
            <v>1120000</v>
          </cell>
          <cell r="C696" t="str">
            <v>Fertige Erz</v>
          </cell>
          <cell r="D696" t="str">
            <v>RHPV</v>
          </cell>
          <cell r="E696" t="str">
            <v>04230098</v>
          </cell>
          <cell r="G696" t="str">
            <v>IOX Y 02</v>
          </cell>
          <cell r="H696" t="str">
            <v>RB00000687</v>
          </cell>
          <cell r="I696" t="str">
            <v>2202</v>
          </cell>
          <cell r="J696">
            <v>14400</v>
          </cell>
          <cell r="K696" t="str">
            <v>KG</v>
          </cell>
          <cell r="L696">
            <v>11197.44</v>
          </cell>
          <cell r="M696" t="str">
            <v>EUR</v>
          </cell>
          <cell r="N696">
            <v>9699.84</v>
          </cell>
          <cell r="P696">
            <v>11465.28</v>
          </cell>
          <cell r="Q696">
            <v>9699.84</v>
          </cell>
          <cell r="R696">
            <v>1497.6</v>
          </cell>
          <cell r="S696">
            <v>-267.83999999999997</v>
          </cell>
          <cell r="T696">
            <v>1765.44</v>
          </cell>
        </row>
        <row r="697">
          <cell r="B697">
            <v>1120000</v>
          </cell>
          <cell r="C697" t="str">
            <v>Fertige Erz</v>
          </cell>
          <cell r="D697" t="str">
            <v>RHPV</v>
          </cell>
          <cell r="E697" t="str">
            <v>04224892</v>
          </cell>
          <cell r="G697" t="str">
            <v>BAYOXIDE E AB 21</v>
          </cell>
          <cell r="H697" t="str">
            <v>RB00000687</v>
          </cell>
          <cell r="I697" t="str">
            <v>2202</v>
          </cell>
          <cell r="J697">
            <v>2000</v>
          </cell>
          <cell r="K697" t="str">
            <v>KG</v>
          </cell>
          <cell r="L697">
            <v>3240.8</v>
          </cell>
          <cell r="M697" t="str">
            <v>EUR</v>
          </cell>
          <cell r="N697">
            <v>3487.8</v>
          </cell>
          <cell r="P697">
            <v>3487.8</v>
          </cell>
          <cell r="Q697">
            <v>3487.8</v>
          </cell>
          <cell r="R697">
            <v>-247</v>
          </cell>
          <cell r="S697">
            <v>-247</v>
          </cell>
          <cell r="T697">
            <v>0</v>
          </cell>
        </row>
        <row r="698">
          <cell r="B698">
            <v>1120000</v>
          </cell>
          <cell r="C698" t="str">
            <v>Fertige Erz</v>
          </cell>
          <cell r="D698" t="str">
            <v>RHPV</v>
          </cell>
          <cell r="E698" t="str">
            <v>04193362</v>
          </cell>
          <cell r="G698" t="str">
            <v>BAYFERROX 340  1000,</v>
          </cell>
          <cell r="H698" t="str">
            <v>RB00000687</v>
          </cell>
          <cell r="I698" t="str">
            <v>2202</v>
          </cell>
          <cell r="J698">
            <v>6000</v>
          </cell>
          <cell r="K698" t="str">
            <v>KG</v>
          </cell>
          <cell r="L698">
            <v>3340.8</v>
          </cell>
          <cell r="M698" t="str">
            <v>EUR</v>
          </cell>
          <cell r="N698">
            <v>3959.4</v>
          </cell>
          <cell r="P698">
            <v>4137.6000000000004</v>
          </cell>
          <cell r="Q698">
            <v>3959.4</v>
          </cell>
          <cell r="R698">
            <v>-618.6</v>
          </cell>
          <cell r="S698">
            <v>-796.8</v>
          </cell>
          <cell r="T698">
            <v>178.2</v>
          </cell>
        </row>
        <row r="699">
          <cell r="B699">
            <v>1120000</v>
          </cell>
          <cell r="C699" t="str">
            <v>Fertige Erz</v>
          </cell>
          <cell r="D699" t="str">
            <v>RHPV</v>
          </cell>
          <cell r="E699" t="str">
            <v>04193354</v>
          </cell>
          <cell r="G699" t="str">
            <v>BAYFERROX 340  0025,</v>
          </cell>
          <cell r="H699" t="str">
            <v>RB00000687</v>
          </cell>
          <cell r="I699" t="str">
            <v>2202</v>
          </cell>
          <cell r="J699">
            <v>13000</v>
          </cell>
          <cell r="K699" t="str">
            <v>KG</v>
          </cell>
          <cell r="L699">
            <v>7325.5</v>
          </cell>
          <cell r="M699" t="str">
            <v>EUR</v>
          </cell>
          <cell r="N699">
            <v>9019.4</v>
          </cell>
          <cell r="P699">
            <v>9063.6</v>
          </cell>
          <cell r="Q699">
            <v>9019.4</v>
          </cell>
          <cell r="R699">
            <v>-1693.9</v>
          </cell>
          <cell r="S699">
            <v>-1738.1</v>
          </cell>
          <cell r="T699">
            <v>44.2</v>
          </cell>
        </row>
        <row r="700">
          <cell r="B700">
            <v>1120000</v>
          </cell>
          <cell r="C700" t="str">
            <v>Fertige Erz</v>
          </cell>
          <cell r="D700" t="str">
            <v>RHPV</v>
          </cell>
          <cell r="E700" t="str">
            <v>04187583</v>
          </cell>
          <cell r="G700" t="str">
            <v>BAYFERROX 610</v>
          </cell>
          <cell r="H700" t="str">
            <v>RB00000687</v>
          </cell>
          <cell r="I700" t="str">
            <v>2202</v>
          </cell>
          <cell r="J700">
            <v>66500</v>
          </cell>
          <cell r="K700" t="str">
            <v>KG</v>
          </cell>
          <cell r="L700">
            <v>44089.5</v>
          </cell>
          <cell r="M700" t="str">
            <v>EUR</v>
          </cell>
          <cell r="N700">
            <v>102104.1</v>
          </cell>
          <cell r="P700">
            <v>52495.1</v>
          </cell>
          <cell r="Q700">
            <v>52495.1</v>
          </cell>
          <cell r="R700">
            <v>-8405.6</v>
          </cell>
          <cell r="S700">
            <v>-8405.6</v>
          </cell>
          <cell r="T700">
            <v>0</v>
          </cell>
        </row>
        <row r="701">
          <cell r="B701">
            <v>1120000</v>
          </cell>
          <cell r="C701" t="str">
            <v>Fertige Erz</v>
          </cell>
          <cell r="D701" t="str">
            <v>RHPV</v>
          </cell>
          <cell r="E701" t="str">
            <v>04145844</v>
          </cell>
          <cell r="G701" t="str">
            <v>VERDUENNTE NATRONLAU</v>
          </cell>
          <cell r="H701" t="str">
            <v>RB00000687</v>
          </cell>
          <cell r="I701" t="str">
            <v>2202</v>
          </cell>
          <cell r="J701">
            <v>2159585.9989999998</v>
          </cell>
          <cell r="K701" t="str">
            <v>KG</v>
          </cell>
          <cell r="L701">
            <v>97613.28</v>
          </cell>
          <cell r="M701" t="str">
            <v>EUR</v>
          </cell>
          <cell r="N701">
            <v>115105.93</v>
          </cell>
          <cell r="P701">
            <v>115105.93</v>
          </cell>
          <cell r="Q701">
            <v>115105.93</v>
          </cell>
          <cell r="R701">
            <v>-17492.650000000001</v>
          </cell>
          <cell r="S701">
            <v>-17492.650000000001</v>
          </cell>
          <cell r="T701">
            <v>0</v>
          </cell>
        </row>
        <row r="702">
          <cell r="B702">
            <v>1120000</v>
          </cell>
          <cell r="C702" t="str">
            <v>Fertige Erz</v>
          </cell>
          <cell r="D702" t="str">
            <v>RHPV</v>
          </cell>
          <cell r="E702" t="str">
            <v>04096916</v>
          </cell>
          <cell r="G702" t="str">
            <v>BAYFERROX WASCHPASTE</v>
          </cell>
          <cell r="H702" t="str">
            <v>RB00000687</v>
          </cell>
          <cell r="I702" t="str">
            <v>2202</v>
          </cell>
          <cell r="J702">
            <v>91106</v>
          </cell>
          <cell r="K702" t="str">
            <v>KG</v>
          </cell>
          <cell r="L702">
            <v>36560.839999999997</v>
          </cell>
          <cell r="M702" t="str">
            <v>EUR</v>
          </cell>
          <cell r="N702">
            <v>52440.61</v>
          </cell>
          <cell r="P702">
            <v>52440.61</v>
          </cell>
          <cell r="Q702">
            <v>52440.61</v>
          </cell>
          <cell r="R702">
            <v>-15879.77</v>
          </cell>
          <cell r="S702">
            <v>-15879.77</v>
          </cell>
          <cell r="T702">
            <v>0</v>
          </cell>
        </row>
        <row r="703">
          <cell r="B703">
            <v>1120000</v>
          </cell>
          <cell r="C703" t="str">
            <v>Fertige Erz</v>
          </cell>
          <cell r="D703" t="str">
            <v>RHPV</v>
          </cell>
          <cell r="E703" t="str">
            <v>04031427</v>
          </cell>
          <cell r="G703" t="str">
            <v>BAYOXIDE E 33 P  15/</v>
          </cell>
          <cell r="H703" t="str">
            <v>RB00000687</v>
          </cell>
          <cell r="I703" t="str">
            <v>2202</v>
          </cell>
          <cell r="J703">
            <v>18480</v>
          </cell>
          <cell r="K703" t="str">
            <v>KG</v>
          </cell>
          <cell r="L703">
            <v>32680.03</v>
          </cell>
          <cell r="M703" t="str">
            <v>EUR</v>
          </cell>
          <cell r="N703">
            <v>92619.91</v>
          </cell>
          <cell r="P703">
            <v>46676.78</v>
          </cell>
          <cell r="Q703">
            <v>46676.78</v>
          </cell>
          <cell r="R703">
            <v>-13996.75</v>
          </cell>
          <cell r="S703">
            <v>-13996.75</v>
          </cell>
          <cell r="T703">
            <v>0</v>
          </cell>
        </row>
        <row r="704">
          <cell r="B704">
            <v>1120000</v>
          </cell>
          <cell r="C704" t="str">
            <v>Fertige Erz</v>
          </cell>
          <cell r="D704" t="str">
            <v>RHPV</v>
          </cell>
          <cell r="E704" t="str">
            <v>04031419</v>
          </cell>
          <cell r="G704" t="str">
            <v>BAYOXIDE E 33 P  075</v>
          </cell>
          <cell r="H704" t="str">
            <v>RB00000687</v>
          </cell>
          <cell r="I704" t="str">
            <v>2202</v>
          </cell>
          <cell r="J704">
            <v>31500</v>
          </cell>
          <cell r="K704" t="str">
            <v>KG</v>
          </cell>
          <cell r="L704">
            <v>51102.46</v>
          </cell>
          <cell r="M704" t="str">
            <v>EUR</v>
          </cell>
          <cell r="N704">
            <v>74075.399999999994</v>
          </cell>
          <cell r="P704">
            <v>73429.649999999994</v>
          </cell>
          <cell r="Q704">
            <v>73429.649999999994</v>
          </cell>
          <cell r="R704">
            <v>-22327.19</v>
          </cell>
          <cell r="S704">
            <v>-22327.19</v>
          </cell>
          <cell r="T704">
            <v>0</v>
          </cell>
        </row>
        <row r="705">
          <cell r="B705">
            <v>1120000</v>
          </cell>
          <cell r="C705" t="str">
            <v>Fertige Erz</v>
          </cell>
          <cell r="D705" t="str">
            <v>RHPV</v>
          </cell>
          <cell r="E705" t="str">
            <v>04031370</v>
          </cell>
          <cell r="G705" t="str">
            <v>BAYOXIDE E 33 P  050</v>
          </cell>
          <cell r="H705" t="str">
            <v>RB00000687</v>
          </cell>
          <cell r="I705" t="str">
            <v>2202</v>
          </cell>
          <cell r="J705">
            <v>20069</v>
          </cell>
          <cell r="K705" t="str">
            <v>KG</v>
          </cell>
          <cell r="L705">
            <v>32371.3</v>
          </cell>
          <cell r="M705" t="str">
            <v>EUR</v>
          </cell>
          <cell r="N705">
            <v>71248.960000000006</v>
          </cell>
          <cell r="P705">
            <v>46479.8</v>
          </cell>
          <cell r="Q705">
            <v>46479.8</v>
          </cell>
          <cell r="R705">
            <v>-14108.5</v>
          </cell>
          <cell r="S705">
            <v>-14108.5</v>
          </cell>
          <cell r="T705">
            <v>0</v>
          </cell>
        </row>
        <row r="706">
          <cell r="B706">
            <v>1120000</v>
          </cell>
          <cell r="C706" t="str">
            <v>Fertige Erz</v>
          </cell>
          <cell r="D706" t="str">
            <v>RHPV</v>
          </cell>
          <cell r="E706" t="str">
            <v>03949366</v>
          </cell>
          <cell r="G706" t="str">
            <v>BAYFERROX 615,VORM.F</v>
          </cell>
          <cell r="H706" t="str">
            <v>RB00000687</v>
          </cell>
          <cell r="I706" t="str">
            <v>2202</v>
          </cell>
          <cell r="J706">
            <v>950</v>
          </cell>
          <cell r="K706" t="str">
            <v>KG</v>
          </cell>
          <cell r="L706">
            <v>644.66999999999996</v>
          </cell>
          <cell r="M706" t="str">
            <v>EUR</v>
          </cell>
          <cell r="N706">
            <v>825.46</v>
          </cell>
          <cell r="P706">
            <v>825.46</v>
          </cell>
          <cell r="Q706">
            <v>825.46</v>
          </cell>
          <cell r="R706">
            <v>-180.79</v>
          </cell>
          <cell r="S706">
            <v>-180.79</v>
          </cell>
          <cell r="T706">
            <v>0</v>
          </cell>
        </row>
        <row r="707">
          <cell r="B707">
            <v>1120000</v>
          </cell>
          <cell r="C707" t="str">
            <v>Fertige Erz</v>
          </cell>
          <cell r="D707" t="str">
            <v>RHPV</v>
          </cell>
          <cell r="E707" t="str">
            <v>03944747</v>
          </cell>
          <cell r="G707" t="str">
            <v>BAYFERROX R-KL CY30,</v>
          </cell>
          <cell r="H707" t="str">
            <v>RB00000687</v>
          </cell>
          <cell r="I707" t="str">
            <v>2202</v>
          </cell>
          <cell r="J707">
            <v>4864</v>
          </cell>
          <cell r="K707" t="str">
            <v>KG</v>
          </cell>
          <cell r="L707">
            <v>11005.29</v>
          </cell>
          <cell r="M707" t="str">
            <v>EUR</v>
          </cell>
          <cell r="N707">
            <v>8494.98</v>
          </cell>
          <cell r="P707">
            <v>8494.98</v>
          </cell>
          <cell r="Q707">
            <v>8494.98</v>
          </cell>
          <cell r="R707">
            <v>2510.31</v>
          </cell>
          <cell r="S707">
            <v>2510.31</v>
          </cell>
          <cell r="T707">
            <v>0</v>
          </cell>
        </row>
        <row r="708">
          <cell r="B708">
            <v>1120000</v>
          </cell>
          <cell r="C708" t="str">
            <v>Fertige Erz</v>
          </cell>
          <cell r="D708" t="str">
            <v>RHPV</v>
          </cell>
          <cell r="E708" t="str">
            <v>03942531</v>
          </cell>
          <cell r="G708" t="str">
            <v>BAYFERROX 360   1000</v>
          </cell>
          <cell r="H708" t="str">
            <v>RB00000687</v>
          </cell>
          <cell r="I708" t="str">
            <v>2202</v>
          </cell>
          <cell r="J708">
            <v>90000</v>
          </cell>
          <cell r="K708" t="str">
            <v>KG</v>
          </cell>
          <cell r="L708">
            <v>82404</v>
          </cell>
          <cell r="M708" t="str">
            <v>EUR</v>
          </cell>
          <cell r="N708">
            <v>128097</v>
          </cell>
          <cell r="P708">
            <v>83862</v>
          </cell>
          <cell r="Q708">
            <v>83862</v>
          </cell>
          <cell r="R708">
            <v>-1458</v>
          </cell>
          <cell r="S708">
            <v>-1458</v>
          </cell>
          <cell r="T708">
            <v>0</v>
          </cell>
        </row>
        <row r="709">
          <cell r="B709">
            <v>1120000</v>
          </cell>
          <cell r="C709" t="str">
            <v>Fertige Erz</v>
          </cell>
          <cell r="D709" t="str">
            <v>RHPV</v>
          </cell>
          <cell r="E709" t="str">
            <v>03939522</v>
          </cell>
          <cell r="G709" t="str">
            <v>BAYFERROX 360   0025</v>
          </cell>
          <cell r="H709" t="str">
            <v>RB00000687</v>
          </cell>
          <cell r="I709" t="str">
            <v>2202</v>
          </cell>
          <cell r="J709">
            <v>61900</v>
          </cell>
          <cell r="K709" t="str">
            <v>KG</v>
          </cell>
          <cell r="L709">
            <v>56440.42</v>
          </cell>
          <cell r="M709" t="str">
            <v>EUR</v>
          </cell>
          <cell r="N709">
            <v>79201.05</v>
          </cell>
          <cell r="P709">
            <v>57238.93</v>
          </cell>
          <cell r="Q709">
            <v>57238.93</v>
          </cell>
          <cell r="R709">
            <v>-798.51</v>
          </cell>
          <cell r="S709">
            <v>-798.51</v>
          </cell>
          <cell r="T709">
            <v>0</v>
          </cell>
        </row>
        <row r="710">
          <cell r="B710">
            <v>1120000</v>
          </cell>
          <cell r="C710" t="str">
            <v>Fertige Erz</v>
          </cell>
          <cell r="D710" t="str">
            <v>RHPV</v>
          </cell>
          <cell r="E710" t="str">
            <v>03932455</v>
          </cell>
          <cell r="G710" t="str">
            <v>BAYOXIDE C GS</v>
          </cell>
          <cell r="H710" t="str">
            <v>RB00000687</v>
          </cell>
          <cell r="I710" t="str">
            <v>2202</v>
          </cell>
          <cell r="J710">
            <v>30000</v>
          </cell>
          <cell r="K710" t="str">
            <v>KG</v>
          </cell>
          <cell r="L710">
            <v>81087</v>
          </cell>
          <cell r="M710" t="str">
            <v>EUR</v>
          </cell>
          <cell r="N710">
            <v>90687</v>
          </cell>
          <cell r="P710">
            <v>83271</v>
          </cell>
          <cell r="Q710">
            <v>83271</v>
          </cell>
          <cell r="R710">
            <v>-2184</v>
          </cell>
          <cell r="S710">
            <v>-2184</v>
          </cell>
          <cell r="T710">
            <v>0</v>
          </cell>
        </row>
        <row r="711">
          <cell r="B711">
            <v>1120000</v>
          </cell>
          <cell r="C711" t="str">
            <v>Fertige Erz</v>
          </cell>
          <cell r="D711" t="str">
            <v>RHKF</v>
          </cell>
          <cell r="E711" t="str">
            <v>03932439</v>
          </cell>
          <cell r="G711" t="str">
            <v>BAYOXIDE C GS</v>
          </cell>
          <cell r="H711" t="str">
            <v>RB00000687</v>
          </cell>
          <cell r="I711" t="str">
            <v>2202</v>
          </cell>
          <cell r="J711">
            <v>150</v>
          </cell>
          <cell r="K711" t="str">
            <v>KG</v>
          </cell>
          <cell r="L711">
            <v>405.75</v>
          </cell>
          <cell r="M711" t="str">
            <v>EUR</v>
          </cell>
          <cell r="N711">
            <v>449.22</v>
          </cell>
          <cell r="P711">
            <v>416.75</v>
          </cell>
          <cell r="Q711">
            <v>416.75</v>
          </cell>
          <cell r="R711">
            <v>-11</v>
          </cell>
          <cell r="S711">
            <v>-11</v>
          </cell>
          <cell r="T711">
            <v>0</v>
          </cell>
        </row>
        <row r="712">
          <cell r="B712">
            <v>1120000</v>
          </cell>
          <cell r="C712" t="str">
            <v>Fertige Erz</v>
          </cell>
          <cell r="D712" t="str">
            <v>RHPV</v>
          </cell>
          <cell r="E712" t="str">
            <v>03932439</v>
          </cell>
          <cell r="G712" t="str">
            <v>BAYOXIDE C GS</v>
          </cell>
          <cell r="H712" t="str">
            <v>RB00000687</v>
          </cell>
          <cell r="I712" t="str">
            <v>2202</v>
          </cell>
          <cell r="J712">
            <v>104500</v>
          </cell>
          <cell r="K712" t="str">
            <v>KG</v>
          </cell>
          <cell r="L712">
            <v>282672.5</v>
          </cell>
          <cell r="M712" t="str">
            <v>EUR</v>
          </cell>
          <cell r="N712">
            <v>312956.59999999998</v>
          </cell>
          <cell r="P712">
            <v>290332.34999999998</v>
          </cell>
          <cell r="Q712">
            <v>290332.34999999998</v>
          </cell>
          <cell r="R712">
            <v>-7659.85</v>
          </cell>
          <cell r="S712">
            <v>-7659.85</v>
          </cell>
          <cell r="T712">
            <v>0</v>
          </cell>
        </row>
        <row r="713">
          <cell r="B713">
            <v>1120000</v>
          </cell>
          <cell r="C713" t="str">
            <v>Fertige Erz</v>
          </cell>
          <cell r="D713" t="str">
            <v>RHPV</v>
          </cell>
          <cell r="E713" t="str">
            <v>03932277</v>
          </cell>
          <cell r="G713" t="str">
            <v>BAYFERROX 615G</v>
          </cell>
          <cell r="H713" t="str">
            <v>RB00000687</v>
          </cell>
          <cell r="I713" t="str">
            <v>2202</v>
          </cell>
          <cell r="J713">
            <v>75000</v>
          </cell>
          <cell r="K713" t="str">
            <v>KG</v>
          </cell>
          <cell r="L713">
            <v>59835</v>
          </cell>
          <cell r="M713" t="str">
            <v>EUR</v>
          </cell>
          <cell r="N713">
            <v>80227.5</v>
          </cell>
          <cell r="P713">
            <v>74062.5</v>
          </cell>
          <cell r="Q713">
            <v>74062.5</v>
          </cell>
          <cell r="R713">
            <v>-14227.5</v>
          </cell>
          <cell r="S713">
            <v>-14227.5</v>
          </cell>
          <cell r="T713">
            <v>0</v>
          </cell>
        </row>
        <row r="714">
          <cell r="B714">
            <v>1120000</v>
          </cell>
          <cell r="C714" t="str">
            <v>Fertige Erz</v>
          </cell>
          <cell r="D714" t="str">
            <v>RHPV</v>
          </cell>
          <cell r="E714" t="str">
            <v>03932250</v>
          </cell>
          <cell r="G714" t="str">
            <v>BAYFERROX 615G</v>
          </cell>
          <cell r="H714" t="str">
            <v>RB00000687</v>
          </cell>
          <cell r="I714" t="str">
            <v>2202</v>
          </cell>
          <cell r="J714">
            <v>23000</v>
          </cell>
          <cell r="K714" t="str">
            <v>KG</v>
          </cell>
          <cell r="L714">
            <v>18689.8</v>
          </cell>
          <cell r="M714" t="str">
            <v>EUR</v>
          </cell>
          <cell r="N714">
            <v>22811.4</v>
          </cell>
          <cell r="P714">
            <v>23034.5</v>
          </cell>
          <cell r="Q714">
            <v>22811.4</v>
          </cell>
          <cell r="R714">
            <v>-4121.6000000000004</v>
          </cell>
          <cell r="S714">
            <v>-4344.7</v>
          </cell>
          <cell r="T714">
            <v>223.1</v>
          </cell>
        </row>
        <row r="715">
          <cell r="B715">
            <v>1120000</v>
          </cell>
          <cell r="C715" t="str">
            <v>Fertige Erz</v>
          </cell>
          <cell r="D715" t="str">
            <v>RHPV</v>
          </cell>
          <cell r="E715" t="str">
            <v>03915194</v>
          </cell>
          <cell r="G715" t="str">
            <v>BAYFERROX R-KL ZH, V</v>
          </cell>
          <cell r="H715" t="str">
            <v>RB00000687</v>
          </cell>
          <cell r="I715" t="str">
            <v>2202</v>
          </cell>
          <cell r="J715">
            <v>48051</v>
          </cell>
          <cell r="K715" t="str">
            <v>KG</v>
          </cell>
          <cell r="L715">
            <v>13718.57</v>
          </cell>
          <cell r="M715" t="str">
            <v>EUR</v>
          </cell>
          <cell r="N715">
            <v>13218.83</v>
          </cell>
          <cell r="P715">
            <v>13218.83</v>
          </cell>
          <cell r="Q715">
            <v>13218.83</v>
          </cell>
          <cell r="R715">
            <v>499.74</v>
          </cell>
          <cell r="S715">
            <v>499.74</v>
          </cell>
          <cell r="T715">
            <v>0</v>
          </cell>
        </row>
        <row r="716">
          <cell r="B716">
            <v>1120000</v>
          </cell>
          <cell r="C716" t="str">
            <v>Fertige Erz</v>
          </cell>
          <cell r="D716" t="str">
            <v>RHKF</v>
          </cell>
          <cell r="E716" t="str">
            <v>03906497</v>
          </cell>
          <cell r="G716" t="str">
            <v>BAYFERROX 905Z  QE71</v>
          </cell>
          <cell r="H716" t="str">
            <v>RB00000687</v>
          </cell>
          <cell r="I716" t="str">
            <v>2202</v>
          </cell>
          <cell r="J716">
            <v>1900</v>
          </cell>
          <cell r="K716" t="str">
            <v>KG</v>
          </cell>
          <cell r="L716">
            <v>1962.89</v>
          </cell>
          <cell r="M716" t="str">
            <v>EUR</v>
          </cell>
          <cell r="N716">
            <v>3899.37</v>
          </cell>
          <cell r="P716">
            <v>1958.52</v>
          </cell>
          <cell r="Q716">
            <v>1958.52</v>
          </cell>
          <cell r="R716">
            <v>4.37</v>
          </cell>
          <cell r="S716">
            <v>4.37</v>
          </cell>
          <cell r="T716">
            <v>0</v>
          </cell>
        </row>
        <row r="717">
          <cell r="B717">
            <v>1120000</v>
          </cell>
          <cell r="C717" t="str">
            <v>Fertige Erz</v>
          </cell>
          <cell r="D717" t="str">
            <v>RHPV</v>
          </cell>
          <cell r="E717" t="str">
            <v>03906497</v>
          </cell>
          <cell r="G717" t="str">
            <v>BAYFERROX 905Z  QE71</v>
          </cell>
          <cell r="H717" t="str">
            <v>RB00000687</v>
          </cell>
          <cell r="I717" t="str">
            <v>2202</v>
          </cell>
          <cell r="J717">
            <v>6000</v>
          </cell>
          <cell r="K717" t="str">
            <v>KG</v>
          </cell>
          <cell r="L717">
            <v>6197.4</v>
          </cell>
          <cell r="M717" t="str">
            <v>EUR</v>
          </cell>
          <cell r="N717">
            <v>12313.8</v>
          </cell>
          <cell r="P717">
            <v>6184.2</v>
          </cell>
          <cell r="Q717">
            <v>6184.2</v>
          </cell>
          <cell r="R717">
            <v>13.2</v>
          </cell>
          <cell r="S717">
            <v>13.2</v>
          </cell>
          <cell r="T717">
            <v>0</v>
          </cell>
        </row>
        <row r="718">
          <cell r="B718">
            <v>1120000</v>
          </cell>
          <cell r="C718" t="str">
            <v>Fertige Erz</v>
          </cell>
          <cell r="D718" t="str">
            <v>RHKF</v>
          </cell>
          <cell r="E718" t="str">
            <v>03885945</v>
          </cell>
          <cell r="G718" t="str">
            <v>IOX R 03 S, PA10 25k</v>
          </cell>
          <cell r="H718" t="str">
            <v>RB00000687</v>
          </cell>
          <cell r="I718" t="str">
            <v>2202</v>
          </cell>
          <cell r="J718">
            <v>1625</v>
          </cell>
          <cell r="K718" t="str">
            <v>KG</v>
          </cell>
          <cell r="L718">
            <v>848.41</v>
          </cell>
          <cell r="M718" t="str">
            <v>EUR</v>
          </cell>
          <cell r="N718">
            <v>567.45000000000005</v>
          </cell>
          <cell r="P718">
            <v>848.41</v>
          </cell>
          <cell r="Q718">
            <v>567.45000000000005</v>
          </cell>
          <cell r="R718">
            <v>280.95999999999998</v>
          </cell>
          <cell r="S718">
            <v>0</v>
          </cell>
          <cell r="T718">
            <v>280.95999999999998</v>
          </cell>
        </row>
        <row r="719">
          <cell r="B719">
            <v>1120000</v>
          </cell>
          <cell r="C719" t="str">
            <v>Fertige Erz</v>
          </cell>
          <cell r="D719" t="str">
            <v>RHPV</v>
          </cell>
          <cell r="E719" t="str">
            <v>03885945</v>
          </cell>
          <cell r="G719" t="str">
            <v>IOX R 03 S, PA10 25k</v>
          </cell>
          <cell r="H719" t="str">
            <v>RB00000687</v>
          </cell>
          <cell r="I719" t="str">
            <v>2202</v>
          </cell>
          <cell r="J719">
            <v>3000</v>
          </cell>
          <cell r="K719" t="str">
            <v>KG</v>
          </cell>
          <cell r="L719">
            <v>1566.3</v>
          </cell>
          <cell r="M719" t="str">
            <v>EUR</v>
          </cell>
          <cell r="N719">
            <v>1047.5999999999999</v>
          </cell>
          <cell r="P719">
            <v>1566.3</v>
          </cell>
          <cell r="Q719">
            <v>1047.5999999999999</v>
          </cell>
          <cell r="R719">
            <v>518.70000000000005</v>
          </cell>
          <cell r="S719">
            <v>0</v>
          </cell>
          <cell r="T719">
            <v>518.70000000000005</v>
          </cell>
        </row>
        <row r="720">
          <cell r="B720">
            <v>1120000</v>
          </cell>
          <cell r="C720" t="str">
            <v>Fertige Erz</v>
          </cell>
          <cell r="D720" t="str">
            <v>RHKF</v>
          </cell>
          <cell r="E720" t="str">
            <v>03876768</v>
          </cell>
          <cell r="G720" t="str">
            <v>BAYFERROX UE-GRANIT</v>
          </cell>
          <cell r="H720" t="str">
            <v>RB00000687</v>
          </cell>
          <cell r="I720" t="str">
            <v>2202</v>
          </cell>
          <cell r="J720">
            <v>950</v>
          </cell>
          <cell r="K720" t="str">
            <v>KG</v>
          </cell>
          <cell r="L720">
            <v>990.38</v>
          </cell>
          <cell r="M720" t="str">
            <v>EUR</v>
          </cell>
          <cell r="N720">
            <v>3256.41</v>
          </cell>
          <cell r="P720">
            <v>1110.17</v>
          </cell>
          <cell r="Q720">
            <v>1110.17</v>
          </cell>
          <cell r="R720">
            <v>-119.79</v>
          </cell>
          <cell r="S720">
            <v>-119.79</v>
          </cell>
          <cell r="T720">
            <v>0</v>
          </cell>
        </row>
        <row r="721">
          <cell r="B721">
            <v>1120000</v>
          </cell>
          <cell r="C721" t="str">
            <v>Fertige Erz</v>
          </cell>
          <cell r="D721" t="str">
            <v>RHPV</v>
          </cell>
          <cell r="E721" t="str">
            <v>03850289</v>
          </cell>
          <cell r="G721" t="str">
            <v>BAYFERROX 330B</v>
          </cell>
          <cell r="H721" t="str">
            <v>RB00000687</v>
          </cell>
          <cell r="I721" t="str">
            <v>2202</v>
          </cell>
          <cell r="J721">
            <v>63000</v>
          </cell>
          <cell r="K721" t="str">
            <v>KG</v>
          </cell>
          <cell r="L721">
            <v>35097.300000000003</v>
          </cell>
          <cell r="M721" t="str">
            <v>EUR</v>
          </cell>
          <cell r="N721">
            <v>34467.300000000003</v>
          </cell>
          <cell r="P721">
            <v>43444.800000000003</v>
          </cell>
          <cell r="Q721">
            <v>34467.300000000003</v>
          </cell>
          <cell r="R721">
            <v>630</v>
          </cell>
          <cell r="S721">
            <v>-8347.5</v>
          </cell>
          <cell r="T721">
            <v>8977.5</v>
          </cell>
        </row>
        <row r="722">
          <cell r="B722">
            <v>1120000</v>
          </cell>
          <cell r="C722" t="str">
            <v>Fertige Erz</v>
          </cell>
          <cell r="D722" t="str">
            <v>RHPV</v>
          </cell>
          <cell r="E722" t="str">
            <v>03842251</v>
          </cell>
          <cell r="G722" t="str">
            <v>IOX B 02 QE70</v>
          </cell>
          <cell r="H722" t="str">
            <v>RB00000687</v>
          </cell>
          <cell r="I722" t="str">
            <v>2202</v>
          </cell>
          <cell r="J722">
            <v>11850</v>
          </cell>
          <cell r="K722" t="str">
            <v>KG</v>
          </cell>
          <cell r="L722">
            <v>3249.27</v>
          </cell>
          <cell r="M722" t="str">
            <v>EUR</v>
          </cell>
          <cell r="N722">
            <v>3031.23</v>
          </cell>
          <cell r="P722">
            <v>3267.05</v>
          </cell>
          <cell r="Q722">
            <v>3031.23</v>
          </cell>
          <cell r="R722">
            <v>218.04</v>
          </cell>
          <cell r="S722">
            <v>-17.78</v>
          </cell>
          <cell r="T722">
            <v>235.82</v>
          </cell>
        </row>
        <row r="723">
          <cell r="B723">
            <v>1120000</v>
          </cell>
          <cell r="C723" t="str">
            <v>Fertige Erz</v>
          </cell>
          <cell r="D723" t="str">
            <v>RHPV</v>
          </cell>
          <cell r="E723" t="str">
            <v>03841557</v>
          </cell>
          <cell r="G723" t="str">
            <v>BAYFERROX 140M</v>
          </cell>
          <cell r="H723" t="str">
            <v>RB00000687</v>
          </cell>
          <cell r="I723" t="str">
            <v>2202</v>
          </cell>
          <cell r="J723">
            <v>20000</v>
          </cell>
          <cell r="K723" t="str">
            <v>KG</v>
          </cell>
          <cell r="L723">
            <v>11570</v>
          </cell>
          <cell r="M723" t="str">
            <v>EUR</v>
          </cell>
          <cell r="N723">
            <v>16740</v>
          </cell>
          <cell r="P723">
            <v>14670</v>
          </cell>
          <cell r="Q723">
            <v>14670</v>
          </cell>
          <cell r="R723">
            <v>-3100</v>
          </cell>
          <cell r="S723">
            <v>-3100</v>
          </cell>
          <cell r="T723">
            <v>0</v>
          </cell>
        </row>
        <row r="724">
          <cell r="B724">
            <v>1120000</v>
          </cell>
          <cell r="C724" t="str">
            <v>Fertige Erz</v>
          </cell>
          <cell r="D724" t="str">
            <v>RHPV</v>
          </cell>
          <cell r="E724" t="str">
            <v>03841182</v>
          </cell>
          <cell r="G724" t="str">
            <v>IOX R 04</v>
          </cell>
          <cell r="H724" t="str">
            <v>RB00000687</v>
          </cell>
          <cell r="I724" t="str">
            <v>2202</v>
          </cell>
          <cell r="J724">
            <v>92000</v>
          </cell>
          <cell r="K724" t="str">
            <v>KG</v>
          </cell>
          <cell r="L724">
            <v>50636.800000000003</v>
          </cell>
          <cell r="M724" t="str">
            <v>EUR</v>
          </cell>
          <cell r="N724">
            <v>64988.800000000003</v>
          </cell>
          <cell r="P724">
            <v>62146</v>
          </cell>
          <cell r="Q724">
            <v>62146</v>
          </cell>
          <cell r="R724">
            <v>-11509.2</v>
          </cell>
          <cell r="S724">
            <v>-11509.2</v>
          </cell>
          <cell r="T724">
            <v>0</v>
          </cell>
        </row>
        <row r="725">
          <cell r="B725">
            <v>1120000</v>
          </cell>
          <cell r="C725" t="str">
            <v>Fertige Erz</v>
          </cell>
          <cell r="D725" t="str">
            <v>RHPV</v>
          </cell>
          <cell r="E725" t="str">
            <v>03834054</v>
          </cell>
          <cell r="G725" t="str">
            <v>BAYFERROX 503G</v>
          </cell>
          <cell r="H725" t="str">
            <v>RB00000687</v>
          </cell>
          <cell r="I725" t="str">
            <v>2202</v>
          </cell>
          <cell r="J725">
            <v>1000</v>
          </cell>
          <cell r="K725" t="str">
            <v>KG</v>
          </cell>
          <cell r="L725">
            <v>677.5</v>
          </cell>
          <cell r="M725" t="str">
            <v>EUR</v>
          </cell>
          <cell r="N725">
            <v>1042.7</v>
          </cell>
          <cell r="P725">
            <v>985.2</v>
          </cell>
          <cell r="Q725">
            <v>985.2</v>
          </cell>
          <cell r="R725">
            <v>-307.7</v>
          </cell>
          <cell r="S725">
            <v>-307.7</v>
          </cell>
          <cell r="T725">
            <v>0</v>
          </cell>
        </row>
        <row r="726">
          <cell r="B726">
            <v>1120000</v>
          </cell>
          <cell r="C726" t="str">
            <v>Fertige Erz</v>
          </cell>
          <cell r="D726" t="str">
            <v>RHPV</v>
          </cell>
          <cell r="E726" t="str">
            <v>03818318</v>
          </cell>
          <cell r="G726" t="str">
            <v>BAYFERROX R-KL 303T,</v>
          </cell>
          <cell r="H726" t="str">
            <v>RB00000687</v>
          </cell>
          <cell r="I726" t="str">
            <v>2202</v>
          </cell>
          <cell r="J726">
            <v>20000</v>
          </cell>
          <cell r="K726" t="str">
            <v>KG</v>
          </cell>
          <cell r="L726">
            <v>13228</v>
          </cell>
          <cell r="M726" t="str">
            <v>EUR</v>
          </cell>
          <cell r="N726">
            <v>15900</v>
          </cell>
          <cell r="P726">
            <v>15900</v>
          </cell>
          <cell r="Q726">
            <v>15900</v>
          </cell>
          <cell r="R726">
            <v>-2672</v>
          </cell>
          <cell r="S726">
            <v>-2672</v>
          </cell>
          <cell r="T726">
            <v>0</v>
          </cell>
        </row>
        <row r="727">
          <cell r="B727">
            <v>1120000</v>
          </cell>
          <cell r="C727" t="str">
            <v>Fertige Erz</v>
          </cell>
          <cell r="D727" t="str">
            <v>RHPV</v>
          </cell>
          <cell r="E727" t="str">
            <v>03818288</v>
          </cell>
          <cell r="G727" t="str">
            <v>BAYFERROX R-KL 645T,</v>
          </cell>
          <cell r="H727" t="str">
            <v>RB00000687</v>
          </cell>
          <cell r="I727" t="str">
            <v>2202</v>
          </cell>
          <cell r="J727">
            <v>13000</v>
          </cell>
          <cell r="K727" t="str">
            <v>KG</v>
          </cell>
          <cell r="L727">
            <v>8554</v>
          </cell>
          <cell r="M727" t="str">
            <v>EUR</v>
          </cell>
          <cell r="N727">
            <v>12603.5</v>
          </cell>
          <cell r="P727">
            <v>12603.5</v>
          </cell>
          <cell r="Q727">
            <v>12603.5</v>
          </cell>
          <cell r="R727">
            <v>-4049.5</v>
          </cell>
          <cell r="S727">
            <v>-4049.5</v>
          </cell>
          <cell r="T727">
            <v>0</v>
          </cell>
        </row>
        <row r="728">
          <cell r="B728">
            <v>1120000</v>
          </cell>
          <cell r="C728" t="str">
            <v>Fertige Erz</v>
          </cell>
          <cell r="D728" t="str">
            <v>RHPV</v>
          </cell>
          <cell r="E728" t="str">
            <v>03810783</v>
          </cell>
          <cell r="G728" t="str">
            <v>BAYOXIDE E F 20    0</v>
          </cell>
          <cell r="H728" t="str">
            <v>RB00000687</v>
          </cell>
          <cell r="I728" t="str">
            <v>2202</v>
          </cell>
          <cell r="J728">
            <v>24000</v>
          </cell>
          <cell r="K728" t="str">
            <v>KG</v>
          </cell>
          <cell r="L728">
            <v>19132.8</v>
          </cell>
          <cell r="M728" t="str">
            <v>EUR</v>
          </cell>
          <cell r="N728">
            <v>28586.400000000001</v>
          </cell>
          <cell r="P728">
            <v>21508.799999999999</v>
          </cell>
          <cell r="Q728">
            <v>21508.799999999999</v>
          </cell>
          <cell r="R728">
            <v>-2376</v>
          </cell>
          <cell r="S728">
            <v>-2376</v>
          </cell>
          <cell r="T728">
            <v>0</v>
          </cell>
        </row>
        <row r="729">
          <cell r="B729">
            <v>1120000</v>
          </cell>
          <cell r="C729" t="str">
            <v>Fertige Erz</v>
          </cell>
          <cell r="D729" t="str">
            <v>RHPV</v>
          </cell>
          <cell r="E729" t="str">
            <v>03761154</v>
          </cell>
          <cell r="G729" t="str">
            <v>BAYFERROX 110C</v>
          </cell>
          <cell r="H729" t="str">
            <v>RB00000687</v>
          </cell>
          <cell r="I729" t="str">
            <v>2202</v>
          </cell>
          <cell r="J729">
            <v>11000</v>
          </cell>
          <cell r="K729" t="str">
            <v>KG</v>
          </cell>
          <cell r="L729">
            <v>6983.9</v>
          </cell>
          <cell r="M729" t="str">
            <v>EUR</v>
          </cell>
          <cell r="N729">
            <v>5599</v>
          </cell>
          <cell r="P729">
            <v>9971.5</v>
          </cell>
          <cell r="Q729">
            <v>5599</v>
          </cell>
          <cell r="R729">
            <v>1384.9</v>
          </cell>
          <cell r="S729">
            <v>-2987.6</v>
          </cell>
          <cell r="T729">
            <v>4372.5</v>
          </cell>
        </row>
        <row r="730">
          <cell r="B730">
            <v>1120000</v>
          </cell>
          <cell r="C730" t="str">
            <v>Fertige Erz</v>
          </cell>
          <cell r="D730" t="str">
            <v>RHKF</v>
          </cell>
          <cell r="E730" t="str">
            <v>03749448</v>
          </cell>
          <cell r="G730" t="str">
            <v>COLORTHERM BLACK 318</v>
          </cell>
          <cell r="H730" t="str">
            <v>RB00000687</v>
          </cell>
          <cell r="I730" t="str">
            <v>2202</v>
          </cell>
          <cell r="J730">
            <v>825</v>
          </cell>
          <cell r="K730" t="str">
            <v>KG</v>
          </cell>
          <cell r="L730">
            <v>416.54</v>
          </cell>
          <cell r="M730" t="str">
            <v>EUR</v>
          </cell>
          <cell r="N730">
            <v>1297.23</v>
          </cell>
          <cell r="P730">
            <v>409.69</v>
          </cell>
          <cell r="Q730">
            <v>409.69</v>
          </cell>
          <cell r="R730">
            <v>6.85</v>
          </cell>
          <cell r="S730">
            <v>6.85</v>
          </cell>
          <cell r="T730">
            <v>0</v>
          </cell>
        </row>
        <row r="731">
          <cell r="B731">
            <v>1120000</v>
          </cell>
          <cell r="C731" t="str">
            <v>Fertige Erz</v>
          </cell>
          <cell r="D731" t="str">
            <v>RHPV</v>
          </cell>
          <cell r="E731" t="str">
            <v>03749448</v>
          </cell>
          <cell r="G731" t="str">
            <v>COLORTHERM BLACK 318</v>
          </cell>
          <cell r="H731" t="str">
            <v>RB00000687</v>
          </cell>
          <cell r="I731" t="str">
            <v>2202</v>
          </cell>
          <cell r="J731">
            <v>15975</v>
          </cell>
          <cell r="K731" t="str">
            <v>KG</v>
          </cell>
          <cell r="L731">
            <v>8065.78</v>
          </cell>
          <cell r="M731" t="str">
            <v>EUR</v>
          </cell>
          <cell r="N731">
            <v>25119.09</v>
          </cell>
          <cell r="P731">
            <v>7933.19</v>
          </cell>
          <cell r="Q731">
            <v>7933.19</v>
          </cell>
          <cell r="R731">
            <v>132.59</v>
          </cell>
          <cell r="S731">
            <v>132.59</v>
          </cell>
          <cell r="T731">
            <v>0</v>
          </cell>
        </row>
        <row r="732">
          <cell r="B732">
            <v>1120000</v>
          </cell>
          <cell r="C732" t="str">
            <v>Fertige Erz</v>
          </cell>
          <cell r="D732" t="str">
            <v>RHKF</v>
          </cell>
          <cell r="E732" t="str">
            <v>03725123</v>
          </cell>
          <cell r="G732" t="str">
            <v>COLORTHERM YELLOW  2</v>
          </cell>
          <cell r="H732" t="str">
            <v>RB00000687</v>
          </cell>
          <cell r="I732" t="str">
            <v>2202</v>
          </cell>
          <cell r="J732">
            <v>900</v>
          </cell>
          <cell r="K732" t="str">
            <v>KG</v>
          </cell>
          <cell r="L732">
            <v>2362.6799999999998</v>
          </cell>
          <cell r="M732" t="str">
            <v>EUR</v>
          </cell>
          <cell r="N732">
            <v>1314.54</v>
          </cell>
          <cell r="P732">
            <v>1958.94</v>
          </cell>
          <cell r="Q732">
            <v>1314.54</v>
          </cell>
          <cell r="R732">
            <v>1048.1400000000001</v>
          </cell>
          <cell r="S732">
            <v>403.74</v>
          </cell>
          <cell r="T732">
            <v>644.4</v>
          </cell>
        </row>
        <row r="733">
          <cell r="B733">
            <v>1120000</v>
          </cell>
          <cell r="C733" t="str">
            <v>Fertige Erz</v>
          </cell>
          <cell r="D733" t="str">
            <v>RHPV</v>
          </cell>
          <cell r="E733" t="str">
            <v>03725123</v>
          </cell>
          <cell r="G733" t="str">
            <v>COLORTHERM YELLOW  2</v>
          </cell>
          <cell r="H733" t="str">
            <v>RB00000687</v>
          </cell>
          <cell r="I733" t="str">
            <v>2202</v>
          </cell>
          <cell r="J733">
            <v>27000</v>
          </cell>
          <cell r="K733" t="str">
            <v>KG</v>
          </cell>
          <cell r="L733">
            <v>70880.399999999994</v>
          </cell>
          <cell r="M733" t="str">
            <v>EUR</v>
          </cell>
          <cell r="N733">
            <v>39436.199999999997</v>
          </cell>
          <cell r="P733">
            <v>58768.2</v>
          </cell>
          <cell r="Q733">
            <v>39436.199999999997</v>
          </cell>
          <cell r="R733">
            <v>31444.2</v>
          </cell>
          <cell r="S733">
            <v>12112.2</v>
          </cell>
          <cell r="T733">
            <v>19332</v>
          </cell>
        </row>
        <row r="734">
          <cell r="B734">
            <v>1120000</v>
          </cell>
          <cell r="C734" t="str">
            <v>Fertige Erz</v>
          </cell>
          <cell r="D734" t="str">
            <v>RHPV</v>
          </cell>
          <cell r="E734" t="str">
            <v>03695550</v>
          </cell>
          <cell r="G734" t="str">
            <v>BAYFERROX 605/41UE</v>
          </cell>
          <cell r="H734" t="str">
            <v>RB00000687</v>
          </cell>
          <cell r="I734" t="str">
            <v>2202</v>
          </cell>
          <cell r="J734">
            <v>12740</v>
          </cell>
          <cell r="K734" t="str">
            <v>KG</v>
          </cell>
          <cell r="L734">
            <v>14805.15</v>
          </cell>
          <cell r="M734" t="str">
            <v>EUR</v>
          </cell>
          <cell r="N734">
            <v>15749.19</v>
          </cell>
          <cell r="P734">
            <v>15512.22</v>
          </cell>
          <cell r="Q734">
            <v>15512.22</v>
          </cell>
          <cell r="R734">
            <v>-707.07</v>
          </cell>
          <cell r="S734">
            <v>-707.07</v>
          </cell>
          <cell r="T734">
            <v>0</v>
          </cell>
        </row>
        <row r="735">
          <cell r="B735">
            <v>1120000</v>
          </cell>
          <cell r="C735" t="str">
            <v>Fertige Erz</v>
          </cell>
          <cell r="D735" t="str">
            <v>RHPV</v>
          </cell>
          <cell r="E735" t="str">
            <v>03692632</v>
          </cell>
          <cell r="G735" t="str">
            <v>IOX R 01</v>
          </cell>
          <cell r="H735" t="str">
            <v>RB00000687</v>
          </cell>
          <cell r="I735" t="str">
            <v>2202</v>
          </cell>
          <cell r="J735">
            <v>30000</v>
          </cell>
          <cell r="K735" t="str">
            <v>KG</v>
          </cell>
          <cell r="L735">
            <v>16617</v>
          </cell>
          <cell r="M735" t="str">
            <v>EUR</v>
          </cell>
          <cell r="N735">
            <v>16581</v>
          </cell>
          <cell r="P735">
            <v>26403</v>
          </cell>
          <cell r="Q735">
            <v>16581</v>
          </cell>
          <cell r="R735">
            <v>36</v>
          </cell>
          <cell r="S735">
            <v>-9786</v>
          </cell>
          <cell r="T735">
            <v>9822</v>
          </cell>
        </row>
        <row r="736">
          <cell r="B736">
            <v>1120000</v>
          </cell>
          <cell r="C736" t="str">
            <v>Fertige Erz</v>
          </cell>
          <cell r="D736" t="str">
            <v>RHKF</v>
          </cell>
          <cell r="E736" t="str">
            <v>03641701</v>
          </cell>
          <cell r="G736" t="str">
            <v>IOX R 09S, BB 1000KG</v>
          </cell>
          <cell r="H736" t="str">
            <v>RB00000687</v>
          </cell>
          <cell r="I736" t="str">
            <v>2202</v>
          </cell>
          <cell r="J736">
            <v>888</v>
          </cell>
          <cell r="K736" t="str">
            <v>KG</v>
          </cell>
          <cell r="L736">
            <v>428.46</v>
          </cell>
          <cell r="M736" t="str">
            <v>EUR</v>
          </cell>
          <cell r="N736">
            <v>428.46</v>
          </cell>
          <cell r="P736">
            <v>428.46</v>
          </cell>
          <cell r="Q736">
            <v>428.46</v>
          </cell>
          <cell r="R736">
            <v>0</v>
          </cell>
          <cell r="S736">
            <v>0</v>
          </cell>
          <cell r="T736">
            <v>0</v>
          </cell>
        </row>
        <row r="737">
          <cell r="B737">
            <v>1120000</v>
          </cell>
          <cell r="C737" t="str">
            <v>Fertige Erz</v>
          </cell>
          <cell r="D737" t="str">
            <v>RHPV</v>
          </cell>
          <cell r="E737" t="str">
            <v>03641701</v>
          </cell>
          <cell r="G737" t="str">
            <v>IOX R 09S, BB 1000KG</v>
          </cell>
          <cell r="H737" t="str">
            <v>RB00000687</v>
          </cell>
          <cell r="I737" t="str">
            <v>2202</v>
          </cell>
          <cell r="J737">
            <v>10000</v>
          </cell>
          <cell r="K737" t="str">
            <v>KG</v>
          </cell>
          <cell r="L737">
            <v>4825</v>
          </cell>
          <cell r="M737" t="str">
            <v>EUR</v>
          </cell>
          <cell r="N737">
            <v>4825</v>
          </cell>
          <cell r="P737">
            <v>4825</v>
          </cell>
          <cell r="Q737">
            <v>4825</v>
          </cell>
          <cell r="R737">
            <v>0</v>
          </cell>
          <cell r="S737">
            <v>0</v>
          </cell>
          <cell r="T737">
            <v>0</v>
          </cell>
        </row>
        <row r="738">
          <cell r="B738">
            <v>1120000</v>
          </cell>
          <cell r="C738" t="str">
            <v>Fertige Erz</v>
          </cell>
          <cell r="D738" t="str">
            <v>RHPV</v>
          </cell>
          <cell r="E738" t="str">
            <v>03583221</v>
          </cell>
          <cell r="G738" t="str">
            <v>BAYOXIDE E 8709</v>
          </cell>
          <cell r="H738" t="str">
            <v>RB00000687</v>
          </cell>
          <cell r="I738" t="str">
            <v>2202</v>
          </cell>
          <cell r="J738">
            <v>48000</v>
          </cell>
          <cell r="K738" t="str">
            <v>KG</v>
          </cell>
          <cell r="L738">
            <v>55099.199999999997</v>
          </cell>
          <cell r="M738" t="str">
            <v>EUR</v>
          </cell>
          <cell r="N738">
            <v>41275.199999999997</v>
          </cell>
          <cell r="P738">
            <v>59990.400000000001</v>
          </cell>
          <cell r="Q738">
            <v>41275.199999999997</v>
          </cell>
          <cell r="R738">
            <v>13824</v>
          </cell>
          <cell r="S738">
            <v>-4891.2</v>
          </cell>
          <cell r="T738">
            <v>18715.2</v>
          </cell>
        </row>
        <row r="739">
          <cell r="B739">
            <v>1120000</v>
          </cell>
          <cell r="C739" t="str">
            <v>Fertige Erz</v>
          </cell>
          <cell r="D739" t="str">
            <v>RHPV</v>
          </cell>
          <cell r="E739" t="str">
            <v>03553721</v>
          </cell>
          <cell r="G739" t="str">
            <v>BAYFERROX 920G, BV,</v>
          </cell>
          <cell r="H739" t="str">
            <v>RB00000687</v>
          </cell>
          <cell r="I739" t="str">
            <v>2202</v>
          </cell>
          <cell r="J739">
            <v>7000</v>
          </cell>
          <cell r="K739" t="str">
            <v>KG</v>
          </cell>
          <cell r="L739">
            <v>6091.4</v>
          </cell>
          <cell r="M739" t="str">
            <v>EUR</v>
          </cell>
          <cell r="N739">
            <v>6181.7</v>
          </cell>
          <cell r="P739">
            <v>6181.7</v>
          </cell>
          <cell r="Q739">
            <v>6181.7</v>
          </cell>
          <cell r="R739">
            <v>-90.3</v>
          </cell>
          <cell r="S739">
            <v>-90.3</v>
          </cell>
          <cell r="T739">
            <v>0</v>
          </cell>
        </row>
        <row r="740">
          <cell r="B740">
            <v>1120000</v>
          </cell>
          <cell r="C740" t="str">
            <v>Fertige Erz</v>
          </cell>
          <cell r="D740" t="str">
            <v>RHKF</v>
          </cell>
          <cell r="E740" t="str">
            <v>03439473</v>
          </cell>
          <cell r="G740" t="str">
            <v>IOX R 22 S</v>
          </cell>
          <cell r="H740" t="str">
            <v>RB00000687</v>
          </cell>
          <cell r="I740" t="str">
            <v>2202</v>
          </cell>
          <cell r="J740">
            <v>950</v>
          </cell>
          <cell r="K740" t="str">
            <v>KG</v>
          </cell>
          <cell r="L740">
            <v>282.14999999999998</v>
          </cell>
          <cell r="M740" t="str">
            <v>EUR</v>
          </cell>
          <cell r="N740">
            <v>282.14999999999998</v>
          </cell>
          <cell r="P740">
            <v>282.14999999999998</v>
          </cell>
          <cell r="Q740">
            <v>282.14999999999998</v>
          </cell>
          <cell r="R740">
            <v>0</v>
          </cell>
          <cell r="S740">
            <v>0</v>
          </cell>
          <cell r="T740">
            <v>0</v>
          </cell>
        </row>
        <row r="741">
          <cell r="B741">
            <v>1120000</v>
          </cell>
          <cell r="C741" t="str">
            <v>Fertige Erz</v>
          </cell>
          <cell r="D741" t="str">
            <v>RHPV</v>
          </cell>
          <cell r="E741" t="str">
            <v>03384644</v>
          </cell>
          <cell r="G741" t="str">
            <v>COLORTHERM YELLOW 10</v>
          </cell>
          <cell r="H741" t="str">
            <v>RB00000687</v>
          </cell>
          <cell r="I741" t="str">
            <v>2202</v>
          </cell>
          <cell r="J741">
            <v>500</v>
          </cell>
          <cell r="K741" t="str">
            <v>KG</v>
          </cell>
          <cell r="L741">
            <v>616.70000000000005</v>
          </cell>
          <cell r="M741" t="str">
            <v>EUR</v>
          </cell>
          <cell r="N741">
            <v>565.9</v>
          </cell>
          <cell r="P741">
            <v>732.1</v>
          </cell>
          <cell r="Q741">
            <v>565.9</v>
          </cell>
          <cell r="R741">
            <v>50.8</v>
          </cell>
          <cell r="S741">
            <v>-115.4</v>
          </cell>
          <cell r="T741">
            <v>166.2</v>
          </cell>
        </row>
        <row r="742">
          <cell r="B742">
            <v>1120000</v>
          </cell>
          <cell r="C742" t="str">
            <v>Fertige Erz</v>
          </cell>
          <cell r="D742" t="str">
            <v>RHPV</v>
          </cell>
          <cell r="E742" t="str">
            <v>03384385</v>
          </cell>
          <cell r="G742" t="str">
            <v>IOX R 08</v>
          </cell>
          <cell r="H742" t="str">
            <v>RB00000687</v>
          </cell>
          <cell r="I742" t="str">
            <v>2202</v>
          </cell>
          <cell r="J742">
            <v>49000</v>
          </cell>
          <cell r="K742" t="str">
            <v>KG</v>
          </cell>
          <cell r="L742">
            <v>32418.400000000001</v>
          </cell>
          <cell r="M742" t="str">
            <v>EUR</v>
          </cell>
          <cell r="N742">
            <v>30522.1</v>
          </cell>
          <cell r="P742">
            <v>34138.300000000003</v>
          </cell>
          <cell r="Q742">
            <v>30522.1</v>
          </cell>
          <cell r="R742">
            <v>1896.3</v>
          </cell>
          <cell r="S742">
            <v>-1719.9</v>
          </cell>
          <cell r="T742">
            <v>3616.2</v>
          </cell>
        </row>
        <row r="743">
          <cell r="B743">
            <v>1120000</v>
          </cell>
          <cell r="C743" t="str">
            <v>Fertige Erz</v>
          </cell>
          <cell r="D743" t="str">
            <v>RHKF</v>
          </cell>
          <cell r="E743" t="str">
            <v>03381920</v>
          </cell>
          <cell r="G743" t="str">
            <v>BAYFERROX 503</v>
          </cell>
          <cell r="H743" t="str">
            <v>RB00000687</v>
          </cell>
          <cell r="I743" t="str">
            <v>2202</v>
          </cell>
          <cell r="J743">
            <v>10</v>
          </cell>
          <cell r="K743" t="str">
            <v>KG</v>
          </cell>
          <cell r="L743">
            <v>0.1</v>
          </cell>
          <cell r="M743" t="str">
            <v>EUR</v>
          </cell>
          <cell r="N743">
            <v>0.1</v>
          </cell>
          <cell r="P743">
            <v>0.1</v>
          </cell>
          <cell r="Q743">
            <v>0.1</v>
          </cell>
          <cell r="R743">
            <v>0</v>
          </cell>
          <cell r="S743">
            <v>0</v>
          </cell>
          <cell r="T743">
            <v>0</v>
          </cell>
        </row>
        <row r="744">
          <cell r="B744">
            <v>1120000</v>
          </cell>
          <cell r="C744" t="str">
            <v>Fertige Erz</v>
          </cell>
          <cell r="D744" t="str">
            <v>RHPV</v>
          </cell>
          <cell r="E744" t="str">
            <v>03375645</v>
          </cell>
          <cell r="G744" t="str">
            <v>BAYOXIDE E 4096, 100</v>
          </cell>
          <cell r="H744" t="str">
            <v>RB00000687</v>
          </cell>
          <cell r="I744" t="str">
            <v>2202</v>
          </cell>
          <cell r="J744">
            <v>57000</v>
          </cell>
          <cell r="K744" t="str">
            <v>KG</v>
          </cell>
          <cell r="L744">
            <v>59530.8</v>
          </cell>
          <cell r="M744" t="str">
            <v>EUR</v>
          </cell>
          <cell r="N744">
            <v>87289.8</v>
          </cell>
          <cell r="P744">
            <v>63532.2</v>
          </cell>
          <cell r="Q744">
            <v>63532.2</v>
          </cell>
          <cell r="R744">
            <v>-4001.4</v>
          </cell>
          <cell r="S744">
            <v>-4001.4</v>
          </cell>
          <cell r="T744">
            <v>0</v>
          </cell>
        </row>
        <row r="745">
          <cell r="B745">
            <v>1120000</v>
          </cell>
          <cell r="C745" t="str">
            <v>Fertige Erz</v>
          </cell>
          <cell r="D745" t="str">
            <v>RHPV</v>
          </cell>
          <cell r="E745" t="str">
            <v>03224736</v>
          </cell>
          <cell r="G745" t="str">
            <v>BAYFERROX 222, PASA</v>
          </cell>
          <cell r="H745" t="str">
            <v>RB00000687</v>
          </cell>
          <cell r="I745" t="str">
            <v>2202</v>
          </cell>
          <cell r="J745">
            <v>21550</v>
          </cell>
          <cell r="K745" t="str">
            <v>KG</v>
          </cell>
          <cell r="L745">
            <v>9178.15</v>
          </cell>
          <cell r="M745" t="str">
            <v>EUR</v>
          </cell>
          <cell r="N745">
            <v>14791.92</v>
          </cell>
          <cell r="P745">
            <v>10296.59</v>
          </cell>
          <cell r="Q745">
            <v>10296.59</v>
          </cell>
          <cell r="R745">
            <v>-1118.44</v>
          </cell>
          <cell r="S745">
            <v>-1118.44</v>
          </cell>
          <cell r="T745">
            <v>0</v>
          </cell>
        </row>
        <row r="746">
          <cell r="B746">
            <v>1120000</v>
          </cell>
          <cell r="C746" t="str">
            <v>Fertige Erz</v>
          </cell>
          <cell r="D746" t="str">
            <v>RHPV</v>
          </cell>
          <cell r="E746" t="str">
            <v>03224728</v>
          </cell>
          <cell r="G746" t="str">
            <v>BAYFERROX 130B, PASA</v>
          </cell>
          <cell r="H746" t="str">
            <v>RB00000687</v>
          </cell>
          <cell r="I746" t="str">
            <v>2202</v>
          </cell>
          <cell r="J746">
            <v>1000</v>
          </cell>
          <cell r="K746" t="str">
            <v>KG</v>
          </cell>
          <cell r="L746">
            <v>543.9</v>
          </cell>
          <cell r="M746" t="str">
            <v>EUR</v>
          </cell>
          <cell r="N746">
            <v>1312.4</v>
          </cell>
          <cell r="P746">
            <v>674</v>
          </cell>
          <cell r="Q746">
            <v>674</v>
          </cell>
          <cell r="R746">
            <v>-130.1</v>
          </cell>
          <cell r="S746">
            <v>-130.1</v>
          </cell>
          <cell r="T746">
            <v>0</v>
          </cell>
        </row>
        <row r="747">
          <cell r="B747">
            <v>1120000</v>
          </cell>
          <cell r="C747" t="str">
            <v>Fertige Erz</v>
          </cell>
          <cell r="D747" t="str">
            <v>RHPV</v>
          </cell>
          <cell r="E747" t="str">
            <v>03222377</v>
          </cell>
          <cell r="G747" t="str">
            <v>BAYOXIDE E BL31,PASA</v>
          </cell>
          <cell r="H747" t="str">
            <v>RB00000687</v>
          </cell>
          <cell r="I747" t="str">
            <v>2202</v>
          </cell>
          <cell r="J747">
            <v>2000</v>
          </cell>
          <cell r="K747" t="str">
            <v>KG</v>
          </cell>
          <cell r="L747">
            <v>1101.4000000000001</v>
          </cell>
          <cell r="M747" t="str">
            <v>EUR</v>
          </cell>
          <cell r="N747">
            <v>3403</v>
          </cell>
          <cell r="P747">
            <v>1185.5999999999999</v>
          </cell>
          <cell r="Q747">
            <v>1185.5999999999999</v>
          </cell>
          <cell r="R747">
            <v>-84.2</v>
          </cell>
          <cell r="S747">
            <v>-84.2</v>
          </cell>
          <cell r="T747">
            <v>0</v>
          </cell>
        </row>
        <row r="748">
          <cell r="B748">
            <v>1120000</v>
          </cell>
          <cell r="C748" t="str">
            <v>Fertige Erz</v>
          </cell>
          <cell r="D748" t="str">
            <v>RHPV</v>
          </cell>
          <cell r="E748" t="str">
            <v>03209354</v>
          </cell>
          <cell r="G748" t="str">
            <v>IOX R 03</v>
          </cell>
          <cell r="H748" t="str">
            <v>RB00000687</v>
          </cell>
          <cell r="I748" t="str">
            <v>2202</v>
          </cell>
          <cell r="J748">
            <v>54000</v>
          </cell>
          <cell r="K748" t="str">
            <v>KG</v>
          </cell>
          <cell r="L748">
            <v>27826.2</v>
          </cell>
          <cell r="M748" t="str">
            <v>EUR</v>
          </cell>
          <cell r="N748">
            <v>28447.200000000001</v>
          </cell>
          <cell r="P748">
            <v>36628.199999999997</v>
          </cell>
          <cell r="Q748">
            <v>28447.200000000001</v>
          </cell>
          <cell r="R748">
            <v>-621</v>
          </cell>
          <cell r="S748">
            <v>-8802</v>
          </cell>
          <cell r="T748">
            <v>8181</v>
          </cell>
        </row>
        <row r="749">
          <cell r="B749">
            <v>1120000</v>
          </cell>
          <cell r="C749" t="str">
            <v>Fertige Erz</v>
          </cell>
          <cell r="D749" t="str">
            <v>RHPV</v>
          </cell>
          <cell r="E749" t="str">
            <v>03126742</v>
          </cell>
          <cell r="G749" t="str">
            <v>BAYFERROX 110,BB 100</v>
          </cell>
          <cell r="H749" t="str">
            <v>RB00000687</v>
          </cell>
          <cell r="I749" t="str">
            <v>2202</v>
          </cell>
          <cell r="J749">
            <v>40000</v>
          </cell>
          <cell r="K749" t="str">
            <v>KG</v>
          </cell>
          <cell r="L749">
            <v>22464</v>
          </cell>
          <cell r="M749" t="str">
            <v>EUR</v>
          </cell>
          <cell r="N749">
            <v>62504</v>
          </cell>
          <cell r="P749">
            <v>35424</v>
          </cell>
          <cell r="Q749">
            <v>35424</v>
          </cell>
          <cell r="R749">
            <v>-12960</v>
          </cell>
          <cell r="S749">
            <v>-12960</v>
          </cell>
          <cell r="T749">
            <v>0</v>
          </cell>
        </row>
        <row r="750">
          <cell r="B750">
            <v>1120000</v>
          </cell>
          <cell r="C750" t="str">
            <v>Fertige Erz</v>
          </cell>
          <cell r="D750" t="str">
            <v>RHPV</v>
          </cell>
          <cell r="E750" t="str">
            <v>03118294</v>
          </cell>
          <cell r="G750" t="str">
            <v>BAYOXIDE E 33 15/600</v>
          </cell>
          <cell r="H750" t="str">
            <v>RB00000687</v>
          </cell>
          <cell r="I750" t="str">
            <v>2202</v>
          </cell>
          <cell r="J750">
            <v>1185</v>
          </cell>
          <cell r="K750" t="str">
            <v>KG</v>
          </cell>
          <cell r="L750">
            <v>2573.6999999999998</v>
          </cell>
          <cell r="M750" t="str">
            <v>EUR</v>
          </cell>
          <cell r="N750">
            <v>3066.07</v>
          </cell>
          <cell r="P750">
            <v>3066.07</v>
          </cell>
          <cell r="Q750">
            <v>3066.07</v>
          </cell>
          <cell r="R750">
            <v>-492.37</v>
          </cell>
          <cell r="S750">
            <v>-492.37</v>
          </cell>
          <cell r="T750">
            <v>0</v>
          </cell>
        </row>
        <row r="751">
          <cell r="B751">
            <v>1120000</v>
          </cell>
          <cell r="C751" t="str">
            <v>Fertige Erz</v>
          </cell>
          <cell r="D751" t="str">
            <v>RHPV</v>
          </cell>
          <cell r="E751" t="str">
            <v>03112822</v>
          </cell>
          <cell r="G751" t="str">
            <v>BAYFERROX 350 FL.</v>
          </cell>
          <cell r="H751" t="str">
            <v>RB00000687</v>
          </cell>
          <cell r="I751" t="str">
            <v>2202</v>
          </cell>
          <cell r="J751">
            <v>23000</v>
          </cell>
          <cell r="K751" t="str">
            <v>KG</v>
          </cell>
          <cell r="L751">
            <v>9271.2999999999993</v>
          </cell>
          <cell r="M751" t="str">
            <v>EUR</v>
          </cell>
          <cell r="N751">
            <v>8137.4</v>
          </cell>
          <cell r="P751">
            <v>10996.3</v>
          </cell>
          <cell r="Q751">
            <v>8137.4</v>
          </cell>
          <cell r="R751">
            <v>1133.9000000000001</v>
          </cell>
          <cell r="S751">
            <v>-1725</v>
          </cell>
          <cell r="T751">
            <v>2858.9</v>
          </cell>
        </row>
        <row r="752">
          <cell r="B752">
            <v>1120000</v>
          </cell>
          <cell r="C752" t="str">
            <v>Fertige Erz</v>
          </cell>
          <cell r="D752" t="str">
            <v>RHKF</v>
          </cell>
          <cell r="E752" t="str">
            <v>03111427</v>
          </cell>
          <cell r="G752" t="str">
            <v>BAYOXIDE E 8708</v>
          </cell>
          <cell r="H752" t="str">
            <v>RB00000687</v>
          </cell>
          <cell r="I752" t="str">
            <v>2202</v>
          </cell>
          <cell r="J752">
            <v>700</v>
          </cell>
          <cell r="K752" t="str">
            <v>KG</v>
          </cell>
          <cell r="L752">
            <v>745.57</v>
          </cell>
          <cell r="M752" t="str">
            <v>EUR</v>
          </cell>
          <cell r="N752">
            <v>563.57000000000005</v>
          </cell>
          <cell r="P752">
            <v>1327.9</v>
          </cell>
          <cell r="Q752">
            <v>563.57000000000005</v>
          </cell>
          <cell r="R752">
            <v>182</v>
          </cell>
          <cell r="S752">
            <v>-582.33000000000004</v>
          </cell>
          <cell r="T752">
            <v>764.33</v>
          </cell>
        </row>
        <row r="753">
          <cell r="B753">
            <v>1120000</v>
          </cell>
          <cell r="C753" t="str">
            <v>Fertige Erz</v>
          </cell>
          <cell r="D753" t="str">
            <v>RHPV</v>
          </cell>
          <cell r="E753" t="str">
            <v>03111427</v>
          </cell>
          <cell r="G753" t="str">
            <v>BAYOXIDE E 8708</v>
          </cell>
          <cell r="H753" t="str">
            <v>RB00000687</v>
          </cell>
          <cell r="I753" t="str">
            <v>2202</v>
          </cell>
          <cell r="J753">
            <v>59350</v>
          </cell>
          <cell r="K753" t="str">
            <v>KG</v>
          </cell>
          <cell r="L753">
            <v>63213.69</v>
          </cell>
          <cell r="M753" t="str">
            <v>EUR</v>
          </cell>
          <cell r="N753">
            <v>47782.68</v>
          </cell>
          <cell r="P753">
            <v>112586.95</v>
          </cell>
          <cell r="Q753">
            <v>47782.68</v>
          </cell>
          <cell r="R753">
            <v>15431.01</v>
          </cell>
          <cell r="S753">
            <v>-49373.26</v>
          </cell>
          <cell r="T753">
            <v>64804.27</v>
          </cell>
        </row>
        <row r="754">
          <cell r="B754">
            <v>1120000</v>
          </cell>
          <cell r="C754" t="str">
            <v>Fertige Erz</v>
          </cell>
          <cell r="D754" t="str">
            <v>RHPV</v>
          </cell>
          <cell r="E754" t="str">
            <v>03111206</v>
          </cell>
          <cell r="G754" t="str">
            <v>BAYOXIDE E 5157, 700</v>
          </cell>
          <cell r="H754" t="str">
            <v>RB00000687</v>
          </cell>
          <cell r="I754" t="str">
            <v>2202</v>
          </cell>
          <cell r="J754">
            <v>56000</v>
          </cell>
          <cell r="K754" t="str">
            <v>KG</v>
          </cell>
          <cell r="L754">
            <v>84196</v>
          </cell>
          <cell r="M754" t="str">
            <v>EUR</v>
          </cell>
          <cell r="N754">
            <v>109810.4</v>
          </cell>
          <cell r="P754">
            <v>89471.2</v>
          </cell>
          <cell r="Q754">
            <v>89471.2</v>
          </cell>
          <cell r="R754">
            <v>-5275.2</v>
          </cell>
          <cell r="S754">
            <v>-5275.2</v>
          </cell>
          <cell r="T754">
            <v>0</v>
          </cell>
        </row>
        <row r="755">
          <cell r="B755">
            <v>1120000</v>
          </cell>
          <cell r="C755" t="str">
            <v>Fertige Erz</v>
          </cell>
          <cell r="D755" t="str">
            <v>RHPV</v>
          </cell>
          <cell r="E755" t="str">
            <v>03052544</v>
          </cell>
          <cell r="G755" t="str">
            <v>BAYFERROX 130U</v>
          </cell>
          <cell r="H755" t="str">
            <v>RB00000687</v>
          </cell>
          <cell r="I755" t="str">
            <v>2202</v>
          </cell>
          <cell r="J755">
            <v>3000</v>
          </cell>
          <cell r="K755" t="str">
            <v>KG</v>
          </cell>
          <cell r="L755">
            <v>1505.1</v>
          </cell>
          <cell r="M755" t="str">
            <v>EUR</v>
          </cell>
          <cell r="N755">
            <v>1747.5</v>
          </cell>
          <cell r="P755">
            <v>1994.4</v>
          </cell>
          <cell r="Q755">
            <v>1747.5</v>
          </cell>
          <cell r="R755">
            <v>-242.4</v>
          </cell>
          <cell r="S755">
            <v>-489.3</v>
          </cell>
          <cell r="T755">
            <v>246.9</v>
          </cell>
        </row>
        <row r="756">
          <cell r="B756">
            <v>1120000</v>
          </cell>
          <cell r="C756" t="str">
            <v>Fertige Erz</v>
          </cell>
          <cell r="D756" t="str">
            <v>RHPV</v>
          </cell>
          <cell r="E756" t="str">
            <v>02971201</v>
          </cell>
          <cell r="G756" t="str">
            <v>IOX Y 02</v>
          </cell>
          <cell r="H756" t="str">
            <v>RB00000687</v>
          </cell>
          <cell r="I756" t="str">
            <v>2202</v>
          </cell>
          <cell r="J756">
            <v>78340</v>
          </cell>
          <cell r="K756" t="str">
            <v>KG</v>
          </cell>
          <cell r="L756">
            <v>60102.45</v>
          </cell>
          <cell r="M756" t="str">
            <v>EUR</v>
          </cell>
          <cell r="N756">
            <v>51955.09</v>
          </cell>
          <cell r="P756">
            <v>61575.24</v>
          </cell>
          <cell r="Q756">
            <v>51955.09</v>
          </cell>
          <cell r="R756">
            <v>8147.36</v>
          </cell>
          <cell r="S756">
            <v>-1472.79</v>
          </cell>
          <cell r="T756">
            <v>9620.15</v>
          </cell>
        </row>
        <row r="757">
          <cell r="B757">
            <v>1120000</v>
          </cell>
          <cell r="C757" t="str">
            <v>Fertige Erz</v>
          </cell>
          <cell r="D757" t="str">
            <v>RHPV</v>
          </cell>
          <cell r="E757" t="str">
            <v>02971198</v>
          </cell>
          <cell r="G757" t="str">
            <v>IOX B 03</v>
          </cell>
          <cell r="H757" t="str">
            <v>RB00000687</v>
          </cell>
          <cell r="I757" t="str">
            <v>2202</v>
          </cell>
          <cell r="J757">
            <v>90975</v>
          </cell>
          <cell r="K757" t="str">
            <v>KG</v>
          </cell>
          <cell r="L757">
            <v>52310.62</v>
          </cell>
          <cell r="M757" t="str">
            <v>EUR</v>
          </cell>
          <cell r="N757">
            <v>57741.83</v>
          </cell>
          <cell r="P757">
            <v>68249.45</v>
          </cell>
          <cell r="Q757">
            <v>57741.83</v>
          </cell>
          <cell r="R757">
            <v>-5431.21</v>
          </cell>
          <cell r="S757">
            <v>-15938.83</v>
          </cell>
          <cell r="T757">
            <v>10507.62</v>
          </cell>
        </row>
        <row r="758">
          <cell r="B758">
            <v>1120000</v>
          </cell>
          <cell r="C758" t="str">
            <v>Fertige Erz</v>
          </cell>
          <cell r="D758" t="str">
            <v>RHPV</v>
          </cell>
          <cell r="E758" t="str">
            <v>02971171</v>
          </cell>
          <cell r="G758" t="str">
            <v>IOX R 01</v>
          </cell>
          <cell r="H758" t="str">
            <v>RB00000687</v>
          </cell>
          <cell r="I758" t="str">
            <v>2202</v>
          </cell>
          <cell r="J758">
            <v>32850</v>
          </cell>
          <cell r="K758" t="str">
            <v>KG</v>
          </cell>
          <cell r="L758">
            <v>17886.82</v>
          </cell>
          <cell r="M758" t="str">
            <v>EUR</v>
          </cell>
          <cell r="N758">
            <v>19338.79</v>
          </cell>
          <cell r="P758">
            <v>28582.79</v>
          </cell>
          <cell r="Q758">
            <v>19338.79</v>
          </cell>
          <cell r="R758">
            <v>-1451.97</v>
          </cell>
          <cell r="S758">
            <v>-10695.97</v>
          </cell>
          <cell r="T758">
            <v>9244</v>
          </cell>
        </row>
        <row r="759">
          <cell r="B759">
            <v>1120000</v>
          </cell>
          <cell r="C759" t="str">
            <v>Fertige Erz</v>
          </cell>
          <cell r="D759" t="str">
            <v>RHPV</v>
          </cell>
          <cell r="E759" t="str">
            <v>02971163</v>
          </cell>
          <cell r="G759" t="str">
            <v>IOX R 03</v>
          </cell>
          <cell r="H759" t="str">
            <v>RB00000687</v>
          </cell>
          <cell r="I759" t="str">
            <v>2202</v>
          </cell>
          <cell r="J759">
            <v>182960</v>
          </cell>
          <cell r="K759" t="str">
            <v>KG</v>
          </cell>
          <cell r="L759">
            <v>91864.22</v>
          </cell>
          <cell r="M759" t="str">
            <v>EUR</v>
          </cell>
          <cell r="N759">
            <v>102457.60000000001</v>
          </cell>
          <cell r="P759">
            <v>121686.7</v>
          </cell>
          <cell r="Q759">
            <v>102457.60000000001</v>
          </cell>
          <cell r="R759">
            <v>-10593.38</v>
          </cell>
          <cell r="S759">
            <v>-29822.48</v>
          </cell>
          <cell r="T759">
            <v>19229.099999999999</v>
          </cell>
        </row>
        <row r="760">
          <cell r="B760">
            <v>1120000</v>
          </cell>
          <cell r="C760" t="str">
            <v>Fertige Erz</v>
          </cell>
          <cell r="D760" t="str">
            <v>RHPV</v>
          </cell>
          <cell r="E760" t="str">
            <v>02971155</v>
          </cell>
          <cell r="G760" t="str">
            <v>IOX B 02</v>
          </cell>
          <cell r="H760" t="str">
            <v>RB00000687</v>
          </cell>
          <cell r="I760" t="str">
            <v>2202</v>
          </cell>
          <cell r="J760">
            <v>34000</v>
          </cell>
          <cell r="K760" t="str">
            <v>KG</v>
          </cell>
          <cell r="L760">
            <v>16677</v>
          </cell>
          <cell r="M760" t="str">
            <v>EUR</v>
          </cell>
          <cell r="N760">
            <v>21416.6</v>
          </cell>
          <cell r="P760">
            <v>16765.400000000001</v>
          </cell>
          <cell r="Q760">
            <v>16765.400000000001</v>
          </cell>
          <cell r="R760">
            <v>-88.4</v>
          </cell>
          <cell r="S760">
            <v>-88.4</v>
          </cell>
          <cell r="T760">
            <v>0</v>
          </cell>
        </row>
        <row r="761">
          <cell r="B761">
            <v>1120000</v>
          </cell>
          <cell r="C761" t="str">
            <v>Fertige Erz</v>
          </cell>
          <cell r="D761" t="str">
            <v>RHPV</v>
          </cell>
          <cell r="E761" t="str">
            <v>02959996</v>
          </cell>
          <cell r="G761" t="str">
            <v>BAYFERROX 130B</v>
          </cell>
          <cell r="H761" t="str">
            <v>RB00000687</v>
          </cell>
          <cell r="I761" t="str">
            <v>2202</v>
          </cell>
          <cell r="J761">
            <v>10000</v>
          </cell>
          <cell r="K761" t="str">
            <v>KG</v>
          </cell>
          <cell r="L761">
            <v>5444</v>
          </cell>
          <cell r="M761" t="str">
            <v>EUR</v>
          </cell>
          <cell r="N761">
            <v>14739</v>
          </cell>
          <cell r="P761">
            <v>6741</v>
          </cell>
          <cell r="Q761">
            <v>6741</v>
          </cell>
          <cell r="R761">
            <v>-1297</v>
          </cell>
          <cell r="S761">
            <v>-1297</v>
          </cell>
          <cell r="T761">
            <v>0</v>
          </cell>
        </row>
        <row r="762">
          <cell r="B762">
            <v>1120000</v>
          </cell>
          <cell r="C762" t="str">
            <v>Fertige Erz</v>
          </cell>
          <cell r="D762" t="str">
            <v>RHPV</v>
          </cell>
          <cell r="E762" t="str">
            <v>02956865</v>
          </cell>
          <cell r="G762" t="str">
            <v>BAYOXIDE E8600/A,PAS</v>
          </cell>
          <cell r="H762" t="str">
            <v>RB00000687</v>
          </cell>
          <cell r="I762" t="str">
            <v>2202</v>
          </cell>
          <cell r="J762">
            <v>30923.076000000001</v>
          </cell>
          <cell r="K762" t="str">
            <v>KG</v>
          </cell>
          <cell r="L762">
            <v>18597.14</v>
          </cell>
          <cell r="M762" t="str">
            <v>EUR</v>
          </cell>
          <cell r="N762">
            <v>23312.91</v>
          </cell>
          <cell r="P762">
            <v>20041.25</v>
          </cell>
          <cell r="Q762">
            <v>20041.25</v>
          </cell>
          <cell r="R762">
            <v>-1444.11</v>
          </cell>
          <cell r="S762">
            <v>-1444.11</v>
          </cell>
          <cell r="T762">
            <v>0</v>
          </cell>
        </row>
        <row r="763">
          <cell r="B763">
            <v>1120000</v>
          </cell>
          <cell r="C763" t="str">
            <v>Fertige Erz</v>
          </cell>
          <cell r="D763" t="str">
            <v>RHPV</v>
          </cell>
          <cell r="E763" t="str">
            <v>02949451</v>
          </cell>
          <cell r="G763" t="str">
            <v>BAYFERROX 330 ELEMEN</v>
          </cell>
          <cell r="H763" t="str">
            <v>RB00000687</v>
          </cell>
          <cell r="I763" t="str">
            <v>2202</v>
          </cell>
          <cell r="J763">
            <v>2000</v>
          </cell>
          <cell r="K763" t="str">
            <v>KG</v>
          </cell>
          <cell r="L763">
            <v>1171.4000000000001</v>
          </cell>
          <cell r="M763" t="str">
            <v>EUR</v>
          </cell>
          <cell r="N763">
            <v>986.8</v>
          </cell>
          <cell r="P763">
            <v>1519.8</v>
          </cell>
          <cell r="Q763">
            <v>986.8</v>
          </cell>
          <cell r="R763">
            <v>184.6</v>
          </cell>
          <cell r="S763">
            <v>-348.4</v>
          </cell>
          <cell r="T763">
            <v>533</v>
          </cell>
        </row>
        <row r="764">
          <cell r="B764">
            <v>1120000</v>
          </cell>
          <cell r="C764" t="str">
            <v>Fertige Erz</v>
          </cell>
          <cell r="D764" t="str">
            <v>RHPV</v>
          </cell>
          <cell r="E764" t="str">
            <v>02949443</v>
          </cell>
          <cell r="G764" t="str">
            <v>BAYFERROX 130 ELEMEN</v>
          </cell>
          <cell r="H764" t="str">
            <v>RB00000687</v>
          </cell>
          <cell r="I764" t="str">
            <v>2202</v>
          </cell>
          <cell r="J764">
            <v>875</v>
          </cell>
          <cell r="K764" t="str">
            <v>KG</v>
          </cell>
          <cell r="L764">
            <v>441.96</v>
          </cell>
          <cell r="M764" t="str">
            <v>EUR</v>
          </cell>
          <cell r="N764">
            <v>589.75</v>
          </cell>
          <cell r="P764">
            <v>584.24</v>
          </cell>
          <cell r="Q764">
            <v>584.24</v>
          </cell>
          <cell r="R764">
            <v>-142.28</v>
          </cell>
          <cell r="S764">
            <v>-142.28</v>
          </cell>
          <cell r="T764">
            <v>0</v>
          </cell>
        </row>
        <row r="765">
          <cell r="B765">
            <v>1120000</v>
          </cell>
          <cell r="C765" t="str">
            <v>Fertige Erz</v>
          </cell>
          <cell r="D765" t="str">
            <v>RHKF</v>
          </cell>
          <cell r="E765" t="str">
            <v>02936422</v>
          </cell>
          <cell r="G765" t="str">
            <v>BAYOXIDE E 8710</v>
          </cell>
          <cell r="H765" t="str">
            <v>RB00000687</v>
          </cell>
          <cell r="I765" t="str">
            <v>2202</v>
          </cell>
          <cell r="J765">
            <v>660</v>
          </cell>
          <cell r="K765" t="str">
            <v>KG</v>
          </cell>
          <cell r="L765">
            <v>761.24</v>
          </cell>
          <cell r="M765" t="str">
            <v>EUR</v>
          </cell>
          <cell r="N765">
            <v>840.38</v>
          </cell>
          <cell r="P765">
            <v>804.87</v>
          </cell>
          <cell r="Q765">
            <v>804.87</v>
          </cell>
          <cell r="R765">
            <v>-43.63</v>
          </cell>
          <cell r="S765">
            <v>-43.63</v>
          </cell>
          <cell r="T765">
            <v>0</v>
          </cell>
        </row>
        <row r="766">
          <cell r="B766">
            <v>1120000</v>
          </cell>
          <cell r="C766" t="str">
            <v>Fertige Erz</v>
          </cell>
          <cell r="D766" t="str">
            <v>RHPV</v>
          </cell>
          <cell r="E766" t="str">
            <v>02936422</v>
          </cell>
          <cell r="G766" t="str">
            <v>BAYOXIDE E 8710</v>
          </cell>
          <cell r="H766" t="str">
            <v>RB00000687</v>
          </cell>
          <cell r="I766" t="str">
            <v>2202</v>
          </cell>
          <cell r="J766">
            <v>7200</v>
          </cell>
          <cell r="K766" t="str">
            <v>KG</v>
          </cell>
          <cell r="L766">
            <v>8304.48</v>
          </cell>
          <cell r="M766" t="str">
            <v>EUR</v>
          </cell>
          <cell r="N766">
            <v>9167.76</v>
          </cell>
          <cell r="P766">
            <v>8780.4</v>
          </cell>
          <cell r="Q766">
            <v>8780.4</v>
          </cell>
          <cell r="R766">
            <v>-475.92</v>
          </cell>
          <cell r="S766">
            <v>-475.92</v>
          </cell>
          <cell r="T766">
            <v>0</v>
          </cell>
        </row>
        <row r="767">
          <cell r="B767">
            <v>1120000</v>
          </cell>
          <cell r="C767" t="str">
            <v>Fertige Erz</v>
          </cell>
          <cell r="D767" t="str">
            <v>RHKF</v>
          </cell>
          <cell r="E767" t="str">
            <v>02931552</v>
          </cell>
          <cell r="G767" t="str">
            <v>BAYOXIDE E 8709</v>
          </cell>
          <cell r="H767" t="str">
            <v>RB00000687</v>
          </cell>
          <cell r="I767" t="str">
            <v>2202</v>
          </cell>
          <cell r="J767">
            <v>420</v>
          </cell>
          <cell r="K767" t="str">
            <v>KG</v>
          </cell>
          <cell r="L767">
            <v>485.39</v>
          </cell>
          <cell r="M767" t="str">
            <v>EUR</v>
          </cell>
          <cell r="N767">
            <v>552.79999999999995</v>
          </cell>
          <cell r="P767">
            <v>527.05999999999995</v>
          </cell>
          <cell r="Q767">
            <v>527.05999999999995</v>
          </cell>
          <cell r="R767">
            <v>-41.67</v>
          </cell>
          <cell r="S767">
            <v>-41.67</v>
          </cell>
          <cell r="T767">
            <v>0</v>
          </cell>
        </row>
        <row r="768">
          <cell r="B768">
            <v>1120000</v>
          </cell>
          <cell r="C768" t="str">
            <v>Fertige Erz</v>
          </cell>
          <cell r="D768" t="str">
            <v>RHPV</v>
          </cell>
          <cell r="E768" t="str">
            <v>02931552</v>
          </cell>
          <cell r="G768" t="str">
            <v>BAYOXIDE E 8709</v>
          </cell>
          <cell r="H768" t="str">
            <v>RB00000687</v>
          </cell>
          <cell r="I768" t="str">
            <v>2202</v>
          </cell>
          <cell r="J768">
            <v>48880</v>
          </cell>
          <cell r="K768" t="str">
            <v>KG</v>
          </cell>
          <cell r="L768">
            <v>56490.62</v>
          </cell>
          <cell r="M768" t="str">
            <v>EUR</v>
          </cell>
          <cell r="N768">
            <v>64335.86</v>
          </cell>
          <cell r="P768">
            <v>61339.51</v>
          </cell>
          <cell r="Q768">
            <v>61339.51</v>
          </cell>
          <cell r="R768">
            <v>-4848.8900000000003</v>
          </cell>
          <cell r="S768">
            <v>-4848.8900000000003</v>
          </cell>
          <cell r="T768">
            <v>0</v>
          </cell>
        </row>
        <row r="769">
          <cell r="B769">
            <v>1120000</v>
          </cell>
          <cell r="C769" t="str">
            <v>Fertige Erz</v>
          </cell>
          <cell r="D769" t="str">
            <v>RHPV</v>
          </cell>
          <cell r="E769" t="str">
            <v>02915611</v>
          </cell>
          <cell r="G769" t="str">
            <v>BAYFERROX 130BM,PA.2</v>
          </cell>
          <cell r="H769" t="str">
            <v>RB00000687</v>
          </cell>
          <cell r="I769" t="str">
            <v>2202</v>
          </cell>
          <cell r="J769">
            <v>907.2</v>
          </cell>
          <cell r="K769" t="str">
            <v>KG</v>
          </cell>
          <cell r="L769">
            <v>528.26</v>
          </cell>
          <cell r="M769" t="str">
            <v>EUR</v>
          </cell>
          <cell r="N769">
            <v>631.67999999999995</v>
          </cell>
          <cell r="P769">
            <v>671.51</v>
          </cell>
          <cell r="Q769">
            <v>631.67999999999995</v>
          </cell>
          <cell r="R769">
            <v>-103.42</v>
          </cell>
          <cell r="S769">
            <v>-143.25</v>
          </cell>
          <cell r="T769">
            <v>39.83</v>
          </cell>
        </row>
        <row r="770">
          <cell r="B770">
            <v>1120000</v>
          </cell>
          <cell r="C770" t="str">
            <v>Fertige Erz</v>
          </cell>
          <cell r="D770" t="str">
            <v>RHPV</v>
          </cell>
          <cell r="E770" t="str">
            <v>02915603</v>
          </cell>
          <cell r="G770" t="str">
            <v>BAYFERROX 330.,PASA</v>
          </cell>
          <cell r="H770" t="str">
            <v>RB00000687</v>
          </cell>
          <cell r="I770" t="str">
            <v>2202</v>
          </cell>
          <cell r="J770">
            <v>1791.72</v>
          </cell>
          <cell r="K770" t="str">
            <v>KG</v>
          </cell>
          <cell r="L770">
            <v>1031.68</v>
          </cell>
          <cell r="M770" t="str">
            <v>EUR</v>
          </cell>
          <cell r="N770">
            <v>825.62</v>
          </cell>
          <cell r="P770">
            <v>1270.51</v>
          </cell>
          <cell r="Q770">
            <v>825.62</v>
          </cell>
          <cell r="R770">
            <v>206.06</v>
          </cell>
          <cell r="S770">
            <v>-238.83</v>
          </cell>
          <cell r="T770">
            <v>444.89</v>
          </cell>
        </row>
        <row r="771">
          <cell r="B771">
            <v>1120000</v>
          </cell>
          <cell r="C771" t="str">
            <v>Fertige Erz</v>
          </cell>
          <cell r="D771" t="str">
            <v>RHPV</v>
          </cell>
          <cell r="E771" t="str">
            <v>02906205</v>
          </cell>
          <cell r="G771" t="str">
            <v>Baypure DS 100 fest</v>
          </cell>
          <cell r="H771" t="str">
            <v>RB00000687</v>
          </cell>
          <cell r="I771" t="str">
            <v>2202</v>
          </cell>
          <cell r="J771">
            <v>322</v>
          </cell>
          <cell r="K771" t="str">
            <v>KG</v>
          </cell>
          <cell r="L771">
            <v>829.15</v>
          </cell>
          <cell r="M771" t="str">
            <v>EUR</v>
          </cell>
          <cell r="N771">
            <v>850.92</v>
          </cell>
          <cell r="P771">
            <v>850.92</v>
          </cell>
          <cell r="Q771">
            <v>850.92</v>
          </cell>
          <cell r="R771">
            <v>-21.77</v>
          </cell>
          <cell r="S771">
            <v>-21.77</v>
          </cell>
          <cell r="T771">
            <v>0</v>
          </cell>
        </row>
        <row r="772">
          <cell r="B772">
            <v>1120000</v>
          </cell>
          <cell r="C772" t="str">
            <v>Fertige Erz</v>
          </cell>
          <cell r="D772" t="str">
            <v>RHPV</v>
          </cell>
          <cell r="E772" t="str">
            <v>02869245</v>
          </cell>
          <cell r="G772" t="str">
            <v>BAYFERROX 318M ELEME</v>
          </cell>
          <cell r="H772" t="str">
            <v>RB00000687</v>
          </cell>
          <cell r="I772" t="str">
            <v>2202</v>
          </cell>
          <cell r="J772">
            <v>5000</v>
          </cell>
          <cell r="K772" t="str">
            <v>KG</v>
          </cell>
          <cell r="L772">
            <v>2260.5</v>
          </cell>
          <cell r="M772" t="str">
            <v>EUR</v>
          </cell>
          <cell r="N772">
            <v>3767</v>
          </cell>
          <cell r="P772">
            <v>2458.5</v>
          </cell>
          <cell r="Q772">
            <v>2458.5</v>
          </cell>
          <cell r="R772">
            <v>-198</v>
          </cell>
          <cell r="S772">
            <v>-198</v>
          </cell>
          <cell r="T772">
            <v>0</v>
          </cell>
        </row>
        <row r="773">
          <cell r="B773">
            <v>1120000</v>
          </cell>
          <cell r="C773" t="str">
            <v>Fertige Erz</v>
          </cell>
          <cell r="D773" t="str">
            <v>RHKF</v>
          </cell>
          <cell r="E773" t="str">
            <v>02850188</v>
          </cell>
          <cell r="G773" t="str">
            <v>BAYFERROX 630</v>
          </cell>
          <cell r="H773" t="str">
            <v>RB00000687</v>
          </cell>
          <cell r="I773" t="str">
            <v>2202</v>
          </cell>
          <cell r="J773">
            <v>950.5</v>
          </cell>
          <cell r="K773" t="str">
            <v>KG</v>
          </cell>
          <cell r="L773">
            <v>850.41</v>
          </cell>
          <cell r="M773" t="str">
            <v>EUR</v>
          </cell>
          <cell r="N773">
            <v>967.42</v>
          </cell>
          <cell r="P773">
            <v>1166.6400000000001</v>
          </cell>
          <cell r="Q773">
            <v>967.42</v>
          </cell>
          <cell r="R773">
            <v>-117.01</v>
          </cell>
          <cell r="S773">
            <v>-316.23</v>
          </cell>
          <cell r="T773">
            <v>199.22</v>
          </cell>
        </row>
        <row r="774">
          <cell r="B774">
            <v>1120000</v>
          </cell>
          <cell r="C774" t="str">
            <v>Fertige Erz</v>
          </cell>
          <cell r="D774" t="str">
            <v>RHPV</v>
          </cell>
          <cell r="E774" t="str">
            <v>02850188</v>
          </cell>
          <cell r="G774" t="str">
            <v>BAYFERROX 630</v>
          </cell>
          <cell r="H774" t="str">
            <v>RB00000687</v>
          </cell>
          <cell r="I774" t="str">
            <v>2202</v>
          </cell>
          <cell r="J774">
            <v>4000</v>
          </cell>
          <cell r="K774" t="str">
            <v>KG</v>
          </cell>
          <cell r="L774">
            <v>3578.8</v>
          </cell>
          <cell r="M774" t="str">
            <v>EUR</v>
          </cell>
          <cell r="N774">
            <v>4071.2</v>
          </cell>
          <cell r="P774">
            <v>4909.6000000000004</v>
          </cell>
          <cell r="Q774">
            <v>4071.2</v>
          </cell>
          <cell r="R774">
            <v>-492.4</v>
          </cell>
          <cell r="S774">
            <v>-1330.8</v>
          </cell>
          <cell r="T774">
            <v>838.4</v>
          </cell>
        </row>
        <row r="775">
          <cell r="B775">
            <v>1120000</v>
          </cell>
          <cell r="C775" t="str">
            <v>Fertige Erz</v>
          </cell>
          <cell r="D775" t="str">
            <v>RHPV</v>
          </cell>
          <cell r="E775" t="str">
            <v>02849120</v>
          </cell>
          <cell r="G775" t="str">
            <v>BAYFERROX 3910LV</v>
          </cell>
          <cell r="H775" t="str">
            <v>RB00000687</v>
          </cell>
          <cell r="I775" t="str">
            <v>2202</v>
          </cell>
          <cell r="J775">
            <v>10886.4</v>
          </cell>
          <cell r="K775" t="str">
            <v>KG</v>
          </cell>
          <cell r="L775">
            <v>11466.64</v>
          </cell>
          <cell r="M775" t="str">
            <v>EUR</v>
          </cell>
          <cell r="N775">
            <v>9185.94</v>
          </cell>
          <cell r="P775">
            <v>11509.1</v>
          </cell>
          <cell r="Q775">
            <v>9185.94</v>
          </cell>
          <cell r="R775">
            <v>2280.6999999999998</v>
          </cell>
          <cell r="S775">
            <v>-42.46</v>
          </cell>
          <cell r="T775">
            <v>2323.16</v>
          </cell>
        </row>
        <row r="776">
          <cell r="B776">
            <v>1120000</v>
          </cell>
          <cell r="C776" t="str">
            <v>Fertige Erz</v>
          </cell>
          <cell r="D776" t="str">
            <v>RHPV</v>
          </cell>
          <cell r="E776" t="str">
            <v>02835286</v>
          </cell>
          <cell r="G776" t="str">
            <v>BAYFERROX 130C</v>
          </cell>
          <cell r="H776" t="str">
            <v>RB00000687</v>
          </cell>
          <cell r="I776" t="str">
            <v>2202</v>
          </cell>
          <cell r="J776">
            <v>29000</v>
          </cell>
          <cell r="K776" t="str">
            <v>KG</v>
          </cell>
          <cell r="L776">
            <v>16805.5</v>
          </cell>
          <cell r="M776" t="str">
            <v>EUR</v>
          </cell>
          <cell r="N776">
            <v>20891.599999999999</v>
          </cell>
          <cell r="P776">
            <v>20294.2</v>
          </cell>
          <cell r="Q776">
            <v>20294.2</v>
          </cell>
          <cell r="R776">
            <v>-3488.7</v>
          </cell>
          <cell r="S776">
            <v>-3488.7</v>
          </cell>
          <cell r="T776">
            <v>0</v>
          </cell>
        </row>
        <row r="777">
          <cell r="B777">
            <v>1120000</v>
          </cell>
          <cell r="C777" t="str">
            <v>Fertige Erz</v>
          </cell>
          <cell r="D777" t="str">
            <v>RHPV</v>
          </cell>
          <cell r="E777" t="str">
            <v>02801136</v>
          </cell>
          <cell r="G777" t="str">
            <v>BAYFERROX 915,PASA 2</v>
          </cell>
          <cell r="H777" t="str">
            <v>RB00000687</v>
          </cell>
          <cell r="I777" t="str">
            <v>2202</v>
          </cell>
          <cell r="J777">
            <v>10000</v>
          </cell>
          <cell r="K777" t="str">
            <v>KG</v>
          </cell>
          <cell r="L777">
            <v>9294</v>
          </cell>
          <cell r="M777" t="str">
            <v>EUR</v>
          </cell>
          <cell r="N777">
            <v>16671</v>
          </cell>
          <cell r="P777">
            <v>9396</v>
          </cell>
          <cell r="Q777">
            <v>9396</v>
          </cell>
          <cell r="R777">
            <v>-102</v>
          </cell>
          <cell r="S777">
            <v>-102</v>
          </cell>
          <cell r="T777">
            <v>0</v>
          </cell>
        </row>
        <row r="778">
          <cell r="B778">
            <v>1120000</v>
          </cell>
          <cell r="C778" t="str">
            <v>Fertige Erz</v>
          </cell>
          <cell r="D778" t="str">
            <v>RHPV</v>
          </cell>
          <cell r="E778" t="str">
            <v>02789020</v>
          </cell>
          <cell r="G778" t="str">
            <v>BAYFERROX 130U QE66</v>
          </cell>
          <cell r="H778" t="str">
            <v>RB00000687</v>
          </cell>
          <cell r="I778" t="str">
            <v>2202</v>
          </cell>
          <cell r="J778">
            <v>29892.240000000002</v>
          </cell>
          <cell r="K778" t="str">
            <v>KG</v>
          </cell>
          <cell r="L778">
            <v>15283.86</v>
          </cell>
          <cell r="M778" t="str">
            <v>EUR</v>
          </cell>
          <cell r="N778">
            <v>14133.05</v>
          </cell>
          <cell r="P778">
            <v>20153.349999999999</v>
          </cell>
          <cell r="Q778">
            <v>14133.05</v>
          </cell>
          <cell r="R778">
            <v>1150.81</v>
          </cell>
          <cell r="S778">
            <v>-4869.49</v>
          </cell>
          <cell r="T778">
            <v>6020.3</v>
          </cell>
        </row>
        <row r="779">
          <cell r="B779">
            <v>1120000</v>
          </cell>
          <cell r="C779" t="str">
            <v>Fertige Erz</v>
          </cell>
          <cell r="D779" t="str">
            <v>RHPV</v>
          </cell>
          <cell r="E779" t="str">
            <v>02788598</v>
          </cell>
          <cell r="G779" t="str">
            <v>BAYFERROX 330.</v>
          </cell>
          <cell r="H779" t="str">
            <v>RB00000687</v>
          </cell>
          <cell r="I779" t="str">
            <v>2202</v>
          </cell>
          <cell r="J779">
            <v>5443.2</v>
          </cell>
          <cell r="K779" t="str">
            <v>KG</v>
          </cell>
          <cell r="L779">
            <v>3048.73</v>
          </cell>
          <cell r="M779" t="str">
            <v>EUR</v>
          </cell>
          <cell r="N779">
            <v>2050.4499999999998</v>
          </cell>
          <cell r="P779">
            <v>3769.42</v>
          </cell>
          <cell r="Q779">
            <v>2050.4499999999998</v>
          </cell>
          <cell r="R779">
            <v>998.28</v>
          </cell>
          <cell r="S779">
            <v>-720.69</v>
          </cell>
          <cell r="T779">
            <v>1718.97</v>
          </cell>
        </row>
        <row r="780">
          <cell r="B780">
            <v>1120000</v>
          </cell>
          <cell r="C780" t="str">
            <v>Fertige Erz</v>
          </cell>
          <cell r="D780" t="str">
            <v>RHPV</v>
          </cell>
          <cell r="E780" t="str">
            <v>02788172</v>
          </cell>
          <cell r="G780" t="str">
            <v>BAYFERROX 110U QE66</v>
          </cell>
          <cell r="H780" t="str">
            <v>RB00000687</v>
          </cell>
          <cell r="I780" t="str">
            <v>2202</v>
          </cell>
          <cell r="J780">
            <v>1814.4</v>
          </cell>
          <cell r="K780" t="str">
            <v>KG</v>
          </cell>
          <cell r="L780">
            <v>1001.54</v>
          </cell>
          <cell r="M780" t="str">
            <v>EUR</v>
          </cell>
          <cell r="N780">
            <v>615.44000000000005</v>
          </cell>
          <cell r="P780">
            <v>1591.41</v>
          </cell>
          <cell r="Q780">
            <v>615.44000000000005</v>
          </cell>
          <cell r="R780">
            <v>386.1</v>
          </cell>
          <cell r="S780">
            <v>-589.87</v>
          </cell>
          <cell r="T780">
            <v>975.97</v>
          </cell>
        </row>
        <row r="781">
          <cell r="B781">
            <v>1120000</v>
          </cell>
          <cell r="C781" t="str">
            <v>Fertige Erz</v>
          </cell>
          <cell r="D781" t="str">
            <v>RHPV</v>
          </cell>
          <cell r="E781" t="str">
            <v>02787702</v>
          </cell>
          <cell r="G781" t="str">
            <v>BAYFERROX MTP 1300</v>
          </cell>
          <cell r="H781" t="str">
            <v>RB00000687</v>
          </cell>
          <cell r="I781" t="str">
            <v>2202</v>
          </cell>
          <cell r="J781">
            <v>1746.36</v>
          </cell>
          <cell r="K781" t="str">
            <v>KG</v>
          </cell>
          <cell r="L781">
            <v>930.99</v>
          </cell>
          <cell r="M781" t="str">
            <v>EUR</v>
          </cell>
          <cell r="N781">
            <v>976.56</v>
          </cell>
          <cell r="P781">
            <v>1434.81</v>
          </cell>
          <cell r="Q781">
            <v>976.56</v>
          </cell>
          <cell r="R781">
            <v>-45.57</v>
          </cell>
          <cell r="S781">
            <v>-503.82</v>
          </cell>
          <cell r="T781">
            <v>458.25</v>
          </cell>
        </row>
        <row r="782">
          <cell r="B782">
            <v>1120000</v>
          </cell>
          <cell r="C782" t="str">
            <v>Fertige Erz</v>
          </cell>
          <cell r="D782" t="str">
            <v>RHPV</v>
          </cell>
          <cell r="E782" t="str">
            <v>02787532</v>
          </cell>
          <cell r="G782" t="str">
            <v>BAYFERROX 120CMX</v>
          </cell>
          <cell r="H782" t="str">
            <v>RB00000687</v>
          </cell>
          <cell r="I782" t="str">
            <v>2202</v>
          </cell>
          <cell r="J782">
            <v>57153.599999999999</v>
          </cell>
          <cell r="K782" t="str">
            <v>KG</v>
          </cell>
          <cell r="L782">
            <v>30965.759999999998</v>
          </cell>
          <cell r="M782" t="str">
            <v>EUR</v>
          </cell>
          <cell r="N782">
            <v>30845.8</v>
          </cell>
          <cell r="P782">
            <v>42087.91</v>
          </cell>
          <cell r="Q782">
            <v>30845.8</v>
          </cell>
          <cell r="R782">
            <v>119.96</v>
          </cell>
          <cell r="S782">
            <v>-11122.15</v>
          </cell>
          <cell r="T782">
            <v>11242.11</v>
          </cell>
        </row>
        <row r="783">
          <cell r="B783">
            <v>1120000</v>
          </cell>
          <cell r="C783" t="str">
            <v>Fertige Erz</v>
          </cell>
          <cell r="D783" t="str">
            <v>RHPV</v>
          </cell>
          <cell r="E783" t="str">
            <v>02787397</v>
          </cell>
          <cell r="G783" t="str">
            <v>BAYFERROX 318.</v>
          </cell>
          <cell r="H783" t="str">
            <v>RB00000687</v>
          </cell>
          <cell r="I783" t="str">
            <v>2202</v>
          </cell>
          <cell r="J783">
            <v>4490.6400000000003</v>
          </cell>
          <cell r="K783" t="str">
            <v>KG</v>
          </cell>
          <cell r="L783">
            <v>2336.5</v>
          </cell>
          <cell r="M783" t="str">
            <v>EUR</v>
          </cell>
          <cell r="N783">
            <v>2745.13</v>
          </cell>
          <cell r="P783">
            <v>2336.5</v>
          </cell>
          <cell r="Q783">
            <v>2336.5</v>
          </cell>
          <cell r="R783">
            <v>0</v>
          </cell>
          <cell r="S783">
            <v>0</v>
          </cell>
          <cell r="T783">
            <v>0</v>
          </cell>
        </row>
        <row r="784">
          <cell r="B784">
            <v>1120000</v>
          </cell>
          <cell r="C784" t="str">
            <v>Fertige Erz</v>
          </cell>
          <cell r="D784" t="str">
            <v>RHPV</v>
          </cell>
          <cell r="E784" t="str">
            <v>02787362</v>
          </cell>
          <cell r="G784" t="str">
            <v>BAYFERROX 140.</v>
          </cell>
          <cell r="H784" t="str">
            <v>RB00000687</v>
          </cell>
          <cell r="I784" t="str">
            <v>2202</v>
          </cell>
          <cell r="J784">
            <v>21727.439999999999</v>
          </cell>
          <cell r="K784" t="str">
            <v>KG</v>
          </cell>
          <cell r="L784">
            <v>12043.5</v>
          </cell>
          <cell r="M784" t="str">
            <v>EUR</v>
          </cell>
          <cell r="N784">
            <v>17375.43</v>
          </cell>
          <cell r="P784">
            <v>14837.67</v>
          </cell>
          <cell r="Q784">
            <v>14837.67</v>
          </cell>
          <cell r="R784">
            <v>-2794.17</v>
          </cell>
          <cell r="S784">
            <v>-2794.17</v>
          </cell>
          <cell r="T784">
            <v>0</v>
          </cell>
        </row>
        <row r="785">
          <cell r="B785">
            <v>1120000</v>
          </cell>
          <cell r="C785" t="str">
            <v>Fertige Erz</v>
          </cell>
          <cell r="D785" t="str">
            <v>RHPV</v>
          </cell>
          <cell r="E785" t="str">
            <v>02787303</v>
          </cell>
          <cell r="G785" t="str">
            <v>BAYFERROX 120.</v>
          </cell>
          <cell r="H785" t="str">
            <v>RB00000687</v>
          </cell>
          <cell r="I785" t="str">
            <v>2202</v>
          </cell>
          <cell r="J785">
            <v>2676.24</v>
          </cell>
          <cell r="K785" t="str">
            <v>KG</v>
          </cell>
          <cell r="L785">
            <v>1472.46</v>
          </cell>
          <cell r="M785" t="str">
            <v>EUR</v>
          </cell>
          <cell r="N785">
            <v>1944.29</v>
          </cell>
          <cell r="P785">
            <v>2079.9699999999998</v>
          </cell>
          <cell r="Q785">
            <v>1944.29</v>
          </cell>
          <cell r="R785">
            <v>-471.83</v>
          </cell>
          <cell r="S785">
            <v>-607.51</v>
          </cell>
          <cell r="T785">
            <v>135.68</v>
          </cell>
        </row>
        <row r="786">
          <cell r="B786">
            <v>1120000</v>
          </cell>
          <cell r="C786" t="str">
            <v>Fertige Erz</v>
          </cell>
          <cell r="D786" t="str">
            <v>RHPV</v>
          </cell>
          <cell r="E786" t="str">
            <v>02787214</v>
          </cell>
          <cell r="G786" t="str">
            <v>BAYFERROX 3420 QE66</v>
          </cell>
          <cell r="H786" t="str">
            <v>RB00000687</v>
          </cell>
          <cell r="I786" t="str">
            <v>2202</v>
          </cell>
          <cell r="J786">
            <v>11793.6</v>
          </cell>
          <cell r="K786" t="str">
            <v>KG</v>
          </cell>
          <cell r="L786">
            <v>10623.73</v>
          </cell>
          <cell r="M786" t="str">
            <v>EUR</v>
          </cell>
          <cell r="N786">
            <v>13195.86</v>
          </cell>
          <cell r="P786">
            <v>11378.47</v>
          </cell>
          <cell r="Q786">
            <v>11378.47</v>
          </cell>
          <cell r="R786">
            <v>-754.74</v>
          </cell>
          <cell r="S786">
            <v>-754.74</v>
          </cell>
          <cell r="T786">
            <v>0</v>
          </cell>
        </row>
        <row r="787">
          <cell r="B787">
            <v>1120000</v>
          </cell>
          <cell r="C787" t="str">
            <v>Fertige Erz</v>
          </cell>
          <cell r="D787" t="str">
            <v>RHPV</v>
          </cell>
          <cell r="E787" t="str">
            <v>02787206</v>
          </cell>
          <cell r="G787" t="str">
            <v>BAYFERROX 1420M QE66</v>
          </cell>
          <cell r="H787" t="str">
            <v>RB00000687</v>
          </cell>
          <cell r="I787" t="str">
            <v>2202</v>
          </cell>
          <cell r="J787">
            <v>861.84</v>
          </cell>
          <cell r="K787" t="str">
            <v>KG</v>
          </cell>
          <cell r="L787">
            <v>843.91</v>
          </cell>
          <cell r="M787" t="str">
            <v>EUR</v>
          </cell>
          <cell r="N787">
            <v>981.64</v>
          </cell>
          <cell r="P787">
            <v>903.81</v>
          </cell>
          <cell r="Q787">
            <v>903.81</v>
          </cell>
          <cell r="R787">
            <v>-59.9</v>
          </cell>
          <cell r="S787">
            <v>-59.9</v>
          </cell>
          <cell r="T787">
            <v>0</v>
          </cell>
        </row>
        <row r="788">
          <cell r="B788">
            <v>1120000</v>
          </cell>
          <cell r="C788" t="str">
            <v>Fertige Erz</v>
          </cell>
          <cell r="D788" t="str">
            <v>RHPV</v>
          </cell>
          <cell r="E788" t="str">
            <v>02787176</v>
          </cell>
          <cell r="G788" t="str">
            <v>BAYFERROX 1420 QE66</v>
          </cell>
          <cell r="H788" t="str">
            <v>RB00000687</v>
          </cell>
          <cell r="I788" t="str">
            <v>2202</v>
          </cell>
          <cell r="J788">
            <v>7234.92</v>
          </cell>
          <cell r="K788" t="str">
            <v>KG</v>
          </cell>
          <cell r="L788">
            <v>6936.1</v>
          </cell>
          <cell r="M788" t="str">
            <v>EUR</v>
          </cell>
          <cell r="N788">
            <v>5198.29</v>
          </cell>
          <cell r="P788">
            <v>7447.63</v>
          </cell>
          <cell r="Q788">
            <v>5198.29</v>
          </cell>
          <cell r="R788">
            <v>1737.81</v>
          </cell>
          <cell r="S788">
            <v>-511.53</v>
          </cell>
          <cell r="T788">
            <v>2249.34</v>
          </cell>
        </row>
        <row r="789">
          <cell r="B789">
            <v>1120000</v>
          </cell>
          <cell r="C789" t="str">
            <v>Fertige Erz</v>
          </cell>
          <cell r="D789" t="str">
            <v>RHPV</v>
          </cell>
          <cell r="E789" t="str">
            <v>02786927</v>
          </cell>
          <cell r="G789" t="str">
            <v>BAYFERROX 130BM QE66</v>
          </cell>
          <cell r="H789" t="str">
            <v>RB00000687</v>
          </cell>
          <cell r="I789" t="str">
            <v>2202</v>
          </cell>
          <cell r="J789">
            <v>907.2</v>
          </cell>
          <cell r="K789" t="str">
            <v>KG</v>
          </cell>
          <cell r="L789">
            <v>526.27</v>
          </cell>
          <cell r="M789" t="str">
            <v>EUR</v>
          </cell>
          <cell r="N789">
            <v>755.61</v>
          </cell>
          <cell r="P789">
            <v>669.88</v>
          </cell>
          <cell r="Q789">
            <v>669.88</v>
          </cell>
          <cell r="R789">
            <v>-143.61000000000001</v>
          </cell>
          <cell r="S789">
            <v>-143.61000000000001</v>
          </cell>
          <cell r="T789">
            <v>0</v>
          </cell>
        </row>
        <row r="790">
          <cell r="B790">
            <v>1120000</v>
          </cell>
          <cell r="C790" t="str">
            <v>Fertige Erz</v>
          </cell>
          <cell r="D790" t="str">
            <v>RHKF</v>
          </cell>
          <cell r="E790" t="str">
            <v>02777847</v>
          </cell>
          <cell r="G790" t="str">
            <v>BAYFERROX 330.</v>
          </cell>
          <cell r="H790" t="str">
            <v>RB00000687</v>
          </cell>
          <cell r="I790" t="str">
            <v>2202</v>
          </cell>
          <cell r="J790">
            <v>816.48</v>
          </cell>
          <cell r="K790" t="str">
            <v>KG</v>
          </cell>
          <cell r="L790">
            <v>454.29</v>
          </cell>
          <cell r="M790" t="str">
            <v>EUR</v>
          </cell>
          <cell r="N790">
            <v>445.47</v>
          </cell>
          <cell r="P790">
            <v>454.29</v>
          </cell>
          <cell r="Q790">
            <v>445.47</v>
          </cell>
          <cell r="R790">
            <v>8.82</v>
          </cell>
          <cell r="S790">
            <v>0</v>
          </cell>
          <cell r="T790">
            <v>8.82</v>
          </cell>
        </row>
        <row r="791">
          <cell r="B791">
            <v>1120000</v>
          </cell>
          <cell r="C791" t="str">
            <v>Fertige Erz</v>
          </cell>
          <cell r="D791" t="str">
            <v>RHPV</v>
          </cell>
          <cell r="E791" t="str">
            <v>02777847</v>
          </cell>
          <cell r="G791" t="str">
            <v>BAYFERROX 330.</v>
          </cell>
          <cell r="H791" t="str">
            <v>RB00000687</v>
          </cell>
          <cell r="I791" t="str">
            <v>2202</v>
          </cell>
          <cell r="J791">
            <v>907.2</v>
          </cell>
          <cell r="K791" t="str">
            <v>KG</v>
          </cell>
          <cell r="L791">
            <v>504.77</v>
          </cell>
          <cell r="M791" t="str">
            <v>EUR</v>
          </cell>
          <cell r="N791">
            <v>494.97</v>
          </cell>
          <cell r="P791">
            <v>642.12</v>
          </cell>
          <cell r="Q791">
            <v>494.97</v>
          </cell>
          <cell r="R791">
            <v>9.8000000000000007</v>
          </cell>
          <cell r="S791">
            <v>-137.35</v>
          </cell>
          <cell r="T791">
            <v>147.15</v>
          </cell>
        </row>
        <row r="792">
          <cell r="B792">
            <v>1120000</v>
          </cell>
          <cell r="C792" t="str">
            <v>Fertige Erz</v>
          </cell>
          <cell r="D792" t="str">
            <v>RHPV</v>
          </cell>
          <cell r="E792" t="str">
            <v>02777839</v>
          </cell>
          <cell r="G792" t="str">
            <v>BAYFERROX 160M.</v>
          </cell>
          <cell r="H792" t="str">
            <v>RB00000687</v>
          </cell>
          <cell r="I792" t="str">
            <v>2202</v>
          </cell>
          <cell r="J792">
            <v>4490.6400000000003</v>
          </cell>
          <cell r="K792" t="str">
            <v>KG</v>
          </cell>
          <cell r="L792">
            <v>3072.07</v>
          </cell>
          <cell r="M792" t="str">
            <v>EUR</v>
          </cell>
          <cell r="N792">
            <v>4460.55</v>
          </cell>
          <cell r="P792">
            <v>3461.39</v>
          </cell>
          <cell r="Q792">
            <v>3461.39</v>
          </cell>
          <cell r="R792">
            <v>-389.32</v>
          </cell>
          <cell r="S792">
            <v>-389.32</v>
          </cell>
          <cell r="T792">
            <v>0</v>
          </cell>
        </row>
        <row r="793">
          <cell r="B793">
            <v>1120000</v>
          </cell>
          <cell r="C793" t="str">
            <v>Fertige Erz</v>
          </cell>
          <cell r="D793" t="str">
            <v>RHPV</v>
          </cell>
          <cell r="E793" t="str">
            <v>02777820</v>
          </cell>
          <cell r="G793" t="str">
            <v>BAYFERROX 120N.</v>
          </cell>
          <cell r="H793" t="str">
            <v>RB00000687</v>
          </cell>
          <cell r="I793" t="str">
            <v>2202</v>
          </cell>
          <cell r="J793">
            <v>2698.92</v>
          </cell>
          <cell r="K793" t="str">
            <v>KG</v>
          </cell>
          <cell r="L793">
            <v>1508.15</v>
          </cell>
          <cell r="M793" t="str">
            <v>EUR</v>
          </cell>
          <cell r="N793">
            <v>1682.24</v>
          </cell>
          <cell r="P793">
            <v>2173.98</v>
          </cell>
          <cell r="Q793">
            <v>1682.24</v>
          </cell>
          <cell r="R793">
            <v>-174.09</v>
          </cell>
          <cell r="S793">
            <v>-665.83</v>
          </cell>
          <cell r="T793">
            <v>491.74</v>
          </cell>
        </row>
        <row r="794">
          <cell r="B794">
            <v>1120000</v>
          </cell>
          <cell r="C794" t="str">
            <v>Fertige Erz</v>
          </cell>
          <cell r="D794" t="str">
            <v>RHPV</v>
          </cell>
          <cell r="E794" t="str">
            <v>02777103</v>
          </cell>
          <cell r="G794" t="str">
            <v>BAYFERROX 303T BV</v>
          </cell>
          <cell r="H794" t="str">
            <v>RB00000687</v>
          </cell>
          <cell r="I794" t="str">
            <v>2202</v>
          </cell>
          <cell r="J794">
            <v>8000</v>
          </cell>
          <cell r="K794" t="str">
            <v>KG</v>
          </cell>
          <cell r="L794">
            <v>5818.4</v>
          </cell>
          <cell r="M794" t="str">
            <v>EUR</v>
          </cell>
          <cell r="N794">
            <v>7153.6</v>
          </cell>
          <cell r="P794">
            <v>7153.6</v>
          </cell>
          <cell r="Q794">
            <v>7153.6</v>
          </cell>
          <cell r="R794">
            <v>-1335.2</v>
          </cell>
          <cell r="S794">
            <v>-1335.2</v>
          </cell>
          <cell r="T794">
            <v>0</v>
          </cell>
        </row>
        <row r="795">
          <cell r="B795">
            <v>1120000</v>
          </cell>
          <cell r="C795" t="str">
            <v>Fertige Erz</v>
          </cell>
          <cell r="D795" t="str">
            <v>RHPV</v>
          </cell>
          <cell r="E795" t="str">
            <v>02771482</v>
          </cell>
          <cell r="G795" t="str">
            <v>BAYFERROX 605/35</v>
          </cell>
          <cell r="H795" t="str">
            <v>RB00000687</v>
          </cell>
          <cell r="I795" t="str">
            <v>2202</v>
          </cell>
          <cell r="J795">
            <v>2400</v>
          </cell>
          <cell r="K795" t="str">
            <v>KG</v>
          </cell>
          <cell r="L795">
            <v>1809.84</v>
          </cell>
          <cell r="M795" t="str">
            <v>EUR</v>
          </cell>
          <cell r="N795">
            <v>2282.4</v>
          </cell>
          <cell r="P795">
            <v>2153.2800000000002</v>
          </cell>
          <cell r="Q795">
            <v>2153.2800000000002</v>
          </cell>
          <cell r="R795">
            <v>-343.44</v>
          </cell>
          <cell r="S795">
            <v>-343.44</v>
          </cell>
          <cell r="T795">
            <v>0</v>
          </cell>
        </row>
        <row r="796">
          <cell r="B796">
            <v>1120000</v>
          </cell>
          <cell r="C796" t="str">
            <v>Fertige Erz</v>
          </cell>
          <cell r="D796" t="str">
            <v>RHPV</v>
          </cell>
          <cell r="E796" t="str">
            <v>02771466</v>
          </cell>
          <cell r="G796" t="str">
            <v>BAYFERROX 605/35</v>
          </cell>
          <cell r="H796" t="str">
            <v>RB00000687</v>
          </cell>
          <cell r="I796" t="str">
            <v>2202</v>
          </cell>
          <cell r="J796">
            <v>1000</v>
          </cell>
          <cell r="K796" t="str">
            <v>KG</v>
          </cell>
          <cell r="L796">
            <v>765.3</v>
          </cell>
          <cell r="M796" t="str">
            <v>EUR</v>
          </cell>
          <cell r="N796">
            <v>1030.9000000000001</v>
          </cell>
          <cell r="P796">
            <v>907.5</v>
          </cell>
          <cell r="Q796">
            <v>907.5</v>
          </cell>
          <cell r="R796">
            <v>-142.19999999999999</v>
          </cell>
          <cell r="S796">
            <v>-142.19999999999999</v>
          </cell>
          <cell r="T796">
            <v>0</v>
          </cell>
        </row>
        <row r="797">
          <cell r="B797">
            <v>1120000</v>
          </cell>
          <cell r="C797" t="str">
            <v>Fertige Erz</v>
          </cell>
          <cell r="D797" t="str">
            <v>RHPV</v>
          </cell>
          <cell r="E797" t="str">
            <v>02730611</v>
          </cell>
          <cell r="G797" t="str">
            <v>BAYFERROX 120N</v>
          </cell>
          <cell r="H797" t="str">
            <v>RB00000687</v>
          </cell>
          <cell r="I797" t="str">
            <v>2202</v>
          </cell>
          <cell r="J797">
            <v>18000</v>
          </cell>
          <cell r="K797" t="str">
            <v>KG</v>
          </cell>
          <cell r="L797">
            <v>9610.2000000000007</v>
          </cell>
          <cell r="M797" t="str">
            <v>EUR</v>
          </cell>
          <cell r="N797">
            <v>12139.2</v>
          </cell>
          <cell r="P797">
            <v>14058</v>
          </cell>
          <cell r="Q797">
            <v>12139.2</v>
          </cell>
          <cell r="R797">
            <v>-2529</v>
          </cell>
          <cell r="S797">
            <v>-4447.8</v>
          </cell>
          <cell r="T797">
            <v>1918.8</v>
          </cell>
        </row>
        <row r="798">
          <cell r="B798">
            <v>1120000</v>
          </cell>
          <cell r="C798" t="str">
            <v>Fertige Erz</v>
          </cell>
          <cell r="D798" t="str">
            <v>RHPV</v>
          </cell>
          <cell r="E798" t="str">
            <v>02714276</v>
          </cell>
          <cell r="G798" t="str">
            <v>BAYOXIDE E BL31</v>
          </cell>
          <cell r="H798" t="str">
            <v>RB00000687</v>
          </cell>
          <cell r="I798" t="str">
            <v>2202</v>
          </cell>
          <cell r="J798">
            <v>13000</v>
          </cell>
          <cell r="K798" t="str">
            <v>KG</v>
          </cell>
          <cell r="L798">
            <v>7044.7</v>
          </cell>
          <cell r="M798" t="str">
            <v>EUR</v>
          </cell>
          <cell r="N798">
            <v>9556.2999999999993</v>
          </cell>
          <cell r="P798">
            <v>7598.5</v>
          </cell>
          <cell r="Q798">
            <v>7598.5</v>
          </cell>
          <cell r="R798">
            <v>-553.79999999999995</v>
          </cell>
          <cell r="S798">
            <v>-553.79999999999995</v>
          </cell>
          <cell r="T798">
            <v>0</v>
          </cell>
        </row>
        <row r="799">
          <cell r="B799">
            <v>1120000</v>
          </cell>
          <cell r="C799" t="str">
            <v>Fertige Erz</v>
          </cell>
          <cell r="D799" t="str">
            <v>RHPV</v>
          </cell>
          <cell r="E799" t="str">
            <v>02664147</v>
          </cell>
          <cell r="G799" t="str">
            <v>BAYFERROX 180M</v>
          </cell>
          <cell r="H799" t="str">
            <v>RB00000687</v>
          </cell>
          <cell r="I799" t="str">
            <v>2202</v>
          </cell>
          <cell r="J799">
            <v>2000</v>
          </cell>
          <cell r="K799" t="str">
            <v>KG</v>
          </cell>
          <cell r="L799">
            <v>1359</v>
          </cell>
          <cell r="M799" t="str">
            <v>EUR</v>
          </cell>
          <cell r="N799">
            <v>1111.4000000000001</v>
          </cell>
          <cell r="P799">
            <v>1479.6</v>
          </cell>
          <cell r="Q799">
            <v>1111.4000000000001</v>
          </cell>
          <cell r="R799">
            <v>247.6</v>
          </cell>
          <cell r="S799">
            <v>-120.6</v>
          </cell>
          <cell r="T799">
            <v>368.2</v>
          </cell>
        </row>
        <row r="800">
          <cell r="B800">
            <v>1120000</v>
          </cell>
          <cell r="C800" t="str">
            <v>Fertige Erz</v>
          </cell>
          <cell r="D800" t="str">
            <v>RHPV</v>
          </cell>
          <cell r="E800" t="str">
            <v>02653218</v>
          </cell>
          <cell r="G800" t="str">
            <v>BAYOXIDE E 33 (0,5-2</v>
          </cell>
          <cell r="H800" t="str">
            <v>RB00000687</v>
          </cell>
          <cell r="I800" t="str">
            <v>2202</v>
          </cell>
          <cell r="J800">
            <v>27930</v>
          </cell>
          <cell r="K800" t="str">
            <v>KG</v>
          </cell>
          <cell r="L800">
            <v>60362.32</v>
          </cell>
          <cell r="M800" t="str">
            <v>EUR</v>
          </cell>
          <cell r="N800">
            <v>126899.96</v>
          </cell>
          <cell r="P800">
            <v>71665.59</v>
          </cell>
          <cell r="Q800">
            <v>71665.59</v>
          </cell>
          <cell r="R800">
            <v>-11303.27</v>
          </cell>
          <cell r="S800">
            <v>-11303.27</v>
          </cell>
          <cell r="T800">
            <v>0</v>
          </cell>
        </row>
        <row r="801">
          <cell r="B801">
            <v>1120000</v>
          </cell>
          <cell r="C801" t="str">
            <v>Fertige Erz</v>
          </cell>
          <cell r="D801" t="str">
            <v>RHPV</v>
          </cell>
          <cell r="E801" t="str">
            <v>02595684</v>
          </cell>
          <cell r="G801" t="str">
            <v>BAYFERROX 960 QP7</v>
          </cell>
          <cell r="H801" t="str">
            <v>RB00000687</v>
          </cell>
          <cell r="I801" t="str">
            <v>2202</v>
          </cell>
          <cell r="J801">
            <v>1785</v>
          </cell>
          <cell r="K801" t="str">
            <v>KG</v>
          </cell>
          <cell r="L801">
            <v>1658.99</v>
          </cell>
          <cell r="M801" t="str">
            <v>EUR</v>
          </cell>
          <cell r="N801">
            <v>2264.81</v>
          </cell>
          <cell r="P801">
            <v>1901.92</v>
          </cell>
          <cell r="Q801">
            <v>1901.92</v>
          </cell>
          <cell r="R801">
            <v>-242.93</v>
          </cell>
          <cell r="S801">
            <v>-242.93</v>
          </cell>
          <cell r="T801">
            <v>0</v>
          </cell>
        </row>
        <row r="802">
          <cell r="B802">
            <v>1120000</v>
          </cell>
          <cell r="C802" t="str">
            <v>Fertige Erz</v>
          </cell>
          <cell r="D802" t="str">
            <v>RHPV</v>
          </cell>
          <cell r="E802" t="str">
            <v>02594297</v>
          </cell>
          <cell r="G802" t="str">
            <v>BAYFERROX 605/4UE QD</v>
          </cell>
          <cell r="H802" t="str">
            <v>RB00000687</v>
          </cell>
          <cell r="I802" t="str">
            <v>2202</v>
          </cell>
          <cell r="J802">
            <v>56000</v>
          </cell>
          <cell r="K802" t="str">
            <v>KG</v>
          </cell>
          <cell r="L802">
            <v>46692.800000000003</v>
          </cell>
          <cell r="M802" t="str">
            <v>EUR</v>
          </cell>
          <cell r="N802">
            <v>81104.800000000003</v>
          </cell>
          <cell r="P802">
            <v>54913.599999999999</v>
          </cell>
          <cell r="Q802">
            <v>54913.599999999999</v>
          </cell>
          <cell r="R802">
            <v>-8220.7999999999993</v>
          </cell>
          <cell r="S802">
            <v>-8220.7999999999993</v>
          </cell>
          <cell r="T802">
            <v>0</v>
          </cell>
        </row>
        <row r="803">
          <cell r="B803">
            <v>1120000</v>
          </cell>
          <cell r="C803" t="str">
            <v>Fertige Erz</v>
          </cell>
          <cell r="D803" t="str">
            <v>RHPV</v>
          </cell>
          <cell r="E803" t="str">
            <v>02594262</v>
          </cell>
          <cell r="G803" t="str">
            <v>BAYFERROX 605/12 QD1</v>
          </cell>
          <cell r="H803" t="str">
            <v>RB00000687</v>
          </cell>
          <cell r="I803" t="str">
            <v>2202</v>
          </cell>
          <cell r="J803">
            <v>7200</v>
          </cell>
          <cell r="K803" t="str">
            <v>KG</v>
          </cell>
          <cell r="L803">
            <v>5564.16</v>
          </cell>
          <cell r="M803" t="str">
            <v>EUR</v>
          </cell>
          <cell r="N803">
            <v>10466.64</v>
          </cell>
          <cell r="P803">
            <v>6770.88</v>
          </cell>
          <cell r="Q803">
            <v>6770.88</v>
          </cell>
          <cell r="R803">
            <v>-1206.72</v>
          </cell>
          <cell r="S803">
            <v>-1206.72</v>
          </cell>
          <cell r="T803">
            <v>0</v>
          </cell>
        </row>
        <row r="804">
          <cell r="B804">
            <v>1120000</v>
          </cell>
          <cell r="C804" t="str">
            <v>Fertige Erz</v>
          </cell>
          <cell r="D804" t="str">
            <v>RHPV</v>
          </cell>
          <cell r="E804" t="str">
            <v>02584216</v>
          </cell>
          <cell r="G804" t="str">
            <v>BAYFERROX 960</v>
          </cell>
          <cell r="H804" t="str">
            <v>RB00000687</v>
          </cell>
          <cell r="I804" t="str">
            <v>2202</v>
          </cell>
          <cell r="J804">
            <v>9900</v>
          </cell>
          <cell r="K804" t="str">
            <v>KG</v>
          </cell>
          <cell r="L804">
            <v>8664.48</v>
          </cell>
          <cell r="M804" t="str">
            <v>EUR</v>
          </cell>
          <cell r="N804">
            <v>9216.9</v>
          </cell>
          <cell r="P804">
            <v>10067.31</v>
          </cell>
          <cell r="Q804">
            <v>9216.9</v>
          </cell>
          <cell r="R804">
            <v>-552.41999999999996</v>
          </cell>
          <cell r="S804">
            <v>-1402.83</v>
          </cell>
          <cell r="T804">
            <v>850.41</v>
          </cell>
        </row>
        <row r="805">
          <cell r="B805">
            <v>1120000</v>
          </cell>
          <cell r="C805" t="str">
            <v>Fertige Erz</v>
          </cell>
          <cell r="D805" t="str">
            <v>RHPV</v>
          </cell>
          <cell r="E805" t="str">
            <v>02584194</v>
          </cell>
          <cell r="G805" t="str">
            <v>Baypure DS 100/40%</v>
          </cell>
          <cell r="H805" t="str">
            <v>RB00000687</v>
          </cell>
          <cell r="I805" t="str">
            <v>2202</v>
          </cell>
          <cell r="J805">
            <v>30258</v>
          </cell>
          <cell r="K805" t="str">
            <v>KG</v>
          </cell>
          <cell r="L805">
            <v>20875</v>
          </cell>
          <cell r="M805" t="str">
            <v>EUR</v>
          </cell>
          <cell r="N805">
            <v>21794.84</v>
          </cell>
          <cell r="P805">
            <v>21794.84</v>
          </cell>
          <cell r="Q805">
            <v>21794.84</v>
          </cell>
          <cell r="R805">
            <v>-919.84</v>
          </cell>
          <cell r="S805">
            <v>-919.84</v>
          </cell>
          <cell r="T805">
            <v>0</v>
          </cell>
        </row>
        <row r="806">
          <cell r="B806">
            <v>1120000</v>
          </cell>
          <cell r="C806" t="str">
            <v>Fertige Erz</v>
          </cell>
          <cell r="D806" t="str">
            <v>RHDK</v>
          </cell>
          <cell r="E806" t="str">
            <v>02582310</v>
          </cell>
          <cell r="G806" t="str">
            <v>BAYFERROX 960</v>
          </cell>
          <cell r="H806" t="str">
            <v>RB00000687</v>
          </cell>
          <cell r="I806" t="str">
            <v>2202</v>
          </cell>
          <cell r="J806">
            <v>3000</v>
          </cell>
          <cell r="K806" t="str">
            <v>KG</v>
          </cell>
          <cell r="L806">
            <v>2594.6999999999998</v>
          </cell>
          <cell r="M806" t="str">
            <v>EUR</v>
          </cell>
          <cell r="N806">
            <v>4242</v>
          </cell>
          <cell r="P806">
            <v>3021.3</v>
          </cell>
          <cell r="Q806">
            <v>3021.3</v>
          </cell>
          <cell r="R806">
            <v>-426.6</v>
          </cell>
          <cell r="S806">
            <v>-426.6</v>
          </cell>
          <cell r="T806">
            <v>0</v>
          </cell>
        </row>
        <row r="807">
          <cell r="B807">
            <v>1120000</v>
          </cell>
          <cell r="C807" t="str">
            <v>Fertige Erz</v>
          </cell>
          <cell r="D807" t="str">
            <v>RHPV</v>
          </cell>
          <cell r="E807" t="str">
            <v>02582310</v>
          </cell>
          <cell r="G807" t="str">
            <v>BAYFERROX 960</v>
          </cell>
          <cell r="H807" t="str">
            <v>RB00000687</v>
          </cell>
          <cell r="I807" t="str">
            <v>2202</v>
          </cell>
          <cell r="J807">
            <v>10395</v>
          </cell>
          <cell r="K807" t="str">
            <v>KG</v>
          </cell>
          <cell r="L807">
            <v>8990.6200000000008</v>
          </cell>
          <cell r="M807" t="str">
            <v>EUR</v>
          </cell>
          <cell r="N807">
            <v>14698.53</v>
          </cell>
          <cell r="P807">
            <v>10468.799999999999</v>
          </cell>
          <cell r="Q807">
            <v>10468.799999999999</v>
          </cell>
          <cell r="R807">
            <v>-1478.18</v>
          </cell>
          <cell r="S807">
            <v>-1478.18</v>
          </cell>
          <cell r="T807">
            <v>0</v>
          </cell>
        </row>
        <row r="808">
          <cell r="B808">
            <v>1120000</v>
          </cell>
          <cell r="C808" t="str">
            <v>Fertige Erz</v>
          </cell>
          <cell r="D808" t="str">
            <v>RHZ0</v>
          </cell>
          <cell r="E808" t="str">
            <v>02582310</v>
          </cell>
          <cell r="G808" t="str">
            <v>BAYFERROX 960</v>
          </cell>
          <cell r="H808" t="str">
            <v>RB00000687</v>
          </cell>
          <cell r="I808" t="str">
            <v>2202</v>
          </cell>
          <cell r="J808">
            <v>2400</v>
          </cell>
          <cell r="K808" t="str">
            <v>KG</v>
          </cell>
          <cell r="L808">
            <v>2075.7600000000002</v>
          </cell>
          <cell r="M808" t="str">
            <v>EUR</v>
          </cell>
          <cell r="N808">
            <v>3393.6</v>
          </cell>
          <cell r="P808">
            <v>2417.04</v>
          </cell>
          <cell r="Q808">
            <v>2417.04</v>
          </cell>
          <cell r="R808">
            <v>-341.28</v>
          </cell>
          <cell r="S808">
            <v>-341.28</v>
          </cell>
          <cell r="T808">
            <v>0</v>
          </cell>
        </row>
        <row r="809">
          <cell r="B809">
            <v>1120000</v>
          </cell>
          <cell r="C809" t="str">
            <v>Fertige Erz</v>
          </cell>
          <cell r="D809" t="str">
            <v>RHKF</v>
          </cell>
          <cell r="E809" t="str">
            <v>02577791</v>
          </cell>
          <cell r="G809" t="str">
            <v>BAYFERROX 605/41UE</v>
          </cell>
          <cell r="H809" t="str">
            <v>RB00000687</v>
          </cell>
          <cell r="I809" t="str">
            <v>2202</v>
          </cell>
          <cell r="J809">
            <v>20</v>
          </cell>
          <cell r="K809" t="str">
            <v>KG</v>
          </cell>
          <cell r="L809">
            <v>24</v>
          </cell>
          <cell r="M809" t="str">
            <v>EUR</v>
          </cell>
          <cell r="N809">
            <v>24</v>
          </cell>
          <cell r="P809">
            <v>24</v>
          </cell>
          <cell r="Q809">
            <v>24</v>
          </cell>
          <cell r="R809">
            <v>0</v>
          </cell>
          <cell r="S809">
            <v>0</v>
          </cell>
          <cell r="T809">
            <v>0</v>
          </cell>
        </row>
        <row r="810">
          <cell r="B810">
            <v>1120000</v>
          </cell>
          <cell r="C810" t="str">
            <v>Fertige Erz</v>
          </cell>
          <cell r="D810" t="str">
            <v>RHKF</v>
          </cell>
          <cell r="E810" t="str">
            <v>02564916</v>
          </cell>
          <cell r="G810" t="str">
            <v>COLORTHERM YELLOW  3</v>
          </cell>
          <cell r="H810" t="str">
            <v>RB00000687</v>
          </cell>
          <cell r="I810" t="str">
            <v>2202</v>
          </cell>
          <cell r="J810">
            <v>771.3</v>
          </cell>
          <cell r="K810" t="str">
            <v>KG</v>
          </cell>
          <cell r="L810">
            <v>1825.36</v>
          </cell>
          <cell r="M810" t="str">
            <v>EUR</v>
          </cell>
          <cell r="N810">
            <v>1131.73</v>
          </cell>
          <cell r="P810">
            <v>1478.12</v>
          </cell>
          <cell r="Q810">
            <v>1131.73</v>
          </cell>
          <cell r="R810">
            <v>693.63</v>
          </cell>
          <cell r="S810">
            <v>347.24</v>
          </cell>
          <cell r="T810">
            <v>346.39</v>
          </cell>
        </row>
        <row r="811">
          <cell r="B811">
            <v>1120000</v>
          </cell>
          <cell r="C811" t="str">
            <v>Fertige Erz</v>
          </cell>
          <cell r="D811" t="str">
            <v>RHPV</v>
          </cell>
          <cell r="E811" t="str">
            <v>02564916</v>
          </cell>
          <cell r="G811" t="str">
            <v>COLORTHERM YELLOW  3</v>
          </cell>
          <cell r="H811" t="str">
            <v>RB00000687</v>
          </cell>
          <cell r="I811" t="str">
            <v>2202</v>
          </cell>
          <cell r="J811">
            <v>544.32000000000005</v>
          </cell>
          <cell r="K811" t="str">
            <v>KG</v>
          </cell>
          <cell r="L811">
            <v>1288.19</v>
          </cell>
          <cell r="M811" t="str">
            <v>EUR</v>
          </cell>
          <cell r="N811">
            <v>798.68</v>
          </cell>
          <cell r="P811">
            <v>1043.1300000000001</v>
          </cell>
          <cell r="Q811">
            <v>798.68</v>
          </cell>
          <cell r="R811">
            <v>489.51</v>
          </cell>
          <cell r="S811">
            <v>245.06</v>
          </cell>
          <cell r="T811">
            <v>244.45</v>
          </cell>
        </row>
        <row r="812">
          <cell r="B812">
            <v>1120000</v>
          </cell>
          <cell r="C812" t="str">
            <v>Fertige Erz</v>
          </cell>
          <cell r="D812" t="str">
            <v>RHPV</v>
          </cell>
          <cell r="E812" t="str">
            <v>02564835</v>
          </cell>
          <cell r="G812" t="str">
            <v>COLORTHERM YELLOW 39</v>
          </cell>
          <cell r="H812" t="str">
            <v>RB00000687</v>
          </cell>
          <cell r="I812" t="str">
            <v>2202</v>
          </cell>
          <cell r="J812">
            <v>24000</v>
          </cell>
          <cell r="K812" t="str">
            <v>KG</v>
          </cell>
          <cell r="L812">
            <v>56580</v>
          </cell>
          <cell r="M812" t="str">
            <v>EUR</v>
          </cell>
          <cell r="N812">
            <v>69588</v>
          </cell>
          <cell r="P812">
            <v>45806.400000000001</v>
          </cell>
          <cell r="Q812">
            <v>45806.400000000001</v>
          </cell>
          <cell r="R812">
            <v>10773.6</v>
          </cell>
          <cell r="S812">
            <v>10773.6</v>
          </cell>
          <cell r="T812">
            <v>0</v>
          </cell>
        </row>
        <row r="813">
          <cell r="B813">
            <v>1120000</v>
          </cell>
          <cell r="C813" t="str">
            <v>Fertige Erz</v>
          </cell>
          <cell r="D813" t="str">
            <v>RHKF</v>
          </cell>
          <cell r="E813" t="str">
            <v>02564789</v>
          </cell>
          <cell r="G813" t="str">
            <v>COLORTHERM YELLOW 30</v>
          </cell>
          <cell r="H813" t="str">
            <v>RB00000687</v>
          </cell>
          <cell r="I813" t="str">
            <v>2202</v>
          </cell>
          <cell r="J813">
            <v>180</v>
          </cell>
          <cell r="K813" t="str">
            <v>KG</v>
          </cell>
          <cell r="L813">
            <v>451.01</v>
          </cell>
          <cell r="M813" t="str">
            <v>EUR</v>
          </cell>
          <cell r="N813">
            <v>763.94</v>
          </cell>
          <cell r="P813">
            <v>367.58</v>
          </cell>
          <cell r="Q813">
            <v>367.58</v>
          </cell>
          <cell r="R813">
            <v>83.43</v>
          </cell>
          <cell r="S813">
            <v>83.43</v>
          </cell>
          <cell r="T813">
            <v>0</v>
          </cell>
        </row>
        <row r="814">
          <cell r="B814">
            <v>1120000</v>
          </cell>
          <cell r="C814" t="str">
            <v>Fertige Erz</v>
          </cell>
          <cell r="D814" t="str">
            <v>RHPV</v>
          </cell>
          <cell r="E814" t="str">
            <v>02564789</v>
          </cell>
          <cell r="G814" t="str">
            <v>COLORTHERM YELLOW 30</v>
          </cell>
          <cell r="H814" t="str">
            <v>RB00000687</v>
          </cell>
          <cell r="I814" t="str">
            <v>2202</v>
          </cell>
          <cell r="J814">
            <v>2060</v>
          </cell>
          <cell r="K814" t="str">
            <v>KG</v>
          </cell>
          <cell r="L814">
            <v>5161.54</v>
          </cell>
          <cell r="M814" t="str">
            <v>EUR</v>
          </cell>
          <cell r="N814">
            <v>8742.85</v>
          </cell>
          <cell r="P814">
            <v>4206.5200000000004</v>
          </cell>
          <cell r="Q814">
            <v>4206.5200000000004</v>
          </cell>
          <cell r="R814">
            <v>955.02</v>
          </cell>
          <cell r="S814">
            <v>955.02</v>
          </cell>
          <cell r="T814">
            <v>0</v>
          </cell>
        </row>
        <row r="815">
          <cell r="B815">
            <v>1120000</v>
          </cell>
          <cell r="C815" t="str">
            <v>Fertige Erz</v>
          </cell>
          <cell r="D815" t="str">
            <v>RHPV</v>
          </cell>
          <cell r="E815" t="str">
            <v>02564711</v>
          </cell>
          <cell r="G815" t="str">
            <v>COLORTHERM YELLOW 20</v>
          </cell>
          <cell r="H815" t="str">
            <v>RB00000687</v>
          </cell>
          <cell r="I815" t="str">
            <v>2202</v>
          </cell>
          <cell r="J815">
            <v>10000</v>
          </cell>
          <cell r="K815" t="str">
            <v>KG</v>
          </cell>
          <cell r="L815">
            <v>15985</v>
          </cell>
          <cell r="M815" t="str">
            <v>EUR</v>
          </cell>
          <cell r="N815">
            <v>18139</v>
          </cell>
          <cell r="P815">
            <v>18139</v>
          </cell>
          <cell r="Q815">
            <v>18139</v>
          </cell>
          <cell r="R815">
            <v>-2154</v>
          </cell>
          <cell r="S815">
            <v>-2154</v>
          </cell>
          <cell r="T815">
            <v>0</v>
          </cell>
        </row>
        <row r="816">
          <cell r="B816">
            <v>1120000</v>
          </cell>
          <cell r="C816" t="str">
            <v>Fertige Erz</v>
          </cell>
          <cell r="D816" t="str">
            <v>RHKF</v>
          </cell>
          <cell r="E816" t="str">
            <v>02564703</v>
          </cell>
          <cell r="G816" t="str">
            <v>COLORTHERM YELLOW 20</v>
          </cell>
          <cell r="H816" t="str">
            <v>RB00000687</v>
          </cell>
          <cell r="I816" t="str">
            <v>2202</v>
          </cell>
          <cell r="J816">
            <v>495</v>
          </cell>
          <cell r="K816" t="str">
            <v>KG</v>
          </cell>
          <cell r="L816">
            <v>796.8</v>
          </cell>
          <cell r="M816" t="str">
            <v>EUR</v>
          </cell>
          <cell r="N816">
            <v>898.92</v>
          </cell>
          <cell r="P816">
            <v>902.58</v>
          </cell>
          <cell r="Q816">
            <v>898.92</v>
          </cell>
          <cell r="R816">
            <v>-102.12</v>
          </cell>
          <cell r="S816">
            <v>-105.78</v>
          </cell>
          <cell r="T816">
            <v>3.66</v>
          </cell>
        </row>
        <row r="817">
          <cell r="B817">
            <v>1120000</v>
          </cell>
          <cell r="C817" t="str">
            <v>Fertige Erz</v>
          </cell>
          <cell r="D817" t="str">
            <v>RHPV</v>
          </cell>
          <cell r="E817" t="str">
            <v>02564703</v>
          </cell>
          <cell r="G817" t="str">
            <v>COLORTHERM YELLOW 20</v>
          </cell>
          <cell r="H817" t="str">
            <v>RB00000687</v>
          </cell>
          <cell r="I817" t="str">
            <v>2202</v>
          </cell>
          <cell r="J817">
            <v>90465</v>
          </cell>
          <cell r="K817" t="str">
            <v>KG</v>
          </cell>
          <cell r="L817">
            <v>145621.51</v>
          </cell>
          <cell r="M817" t="str">
            <v>EUR</v>
          </cell>
          <cell r="N817">
            <v>164284.44</v>
          </cell>
          <cell r="P817">
            <v>164953.88</v>
          </cell>
          <cell r="Q817">
            <v>164284.44</v>
          </cell>
          <cell r="R817">
            <v>-18662.93</v>
          </cell>
          <cell r="S817">
            <v>-19332.37</v>
          </cell>
          <cell r="T817">
            <v>669.44</v>
          </cell>
        </row>
        <row r="818">
          <cell r="B818">
            <v>1120000</v>
          </cell>
          <cell r="C818" t="str">
            <v>Fertige Erz</v>
          </cell>
          <cell r="D818" t="str">
            <v>RHZ0</v>
          </cell>
          <cell r="E818" t="str">
            <v>02564703</v>
          </cell>
          <cell r="G818" t="str">
            <v>COLORTHERM YELLOW 20</v>
          </cell>
          <cell r="H818" t="str">
            <v>RB00000687</v>
          </cell>
          <cell r="I818" t="str">
            <v>2202</v>
          </cell>
          <cell r="J818">
            <v>3195</v>
          </cell>
          <cell r="K818" t="str">
            <v>KG</v>
          </cell>
          <cell r="L818">
            <v>5142.99</v>
          </cell>
          <cell r="M818" t="str">
            <v>EUR</v>
          </cell>
          <cell r="N818">
            <v>5802.12</v>
          </cell>
          <cell r="P818">
            <v>5825.76</v>
          </cell>
          <cell r="Q818">
            <v>5802.12</v>
          </cell>
          <cell r="R818">
            <v>-659.13</v>
          </cell>
          <cell r="S818">
            <v>-682.77</v>
          </cell>
          <cell r="T818">
            <v>23.64</v>
          </cell>
        </row>
        <row r="819">
          <cell r="B819">
            <v>1120000</v>
          </cell>
          <cell r="C819" t="str">
            <v>Fertige Erz</v>
          </cell>
          <cell r="D819" t="str">
            <v>RHPV</v>
          </cell>
          <cell r="E819" t="str">
            <v>02564649</v>
          </cell>
          <cell r="G819" t="str">
            <v>COLORTHERM YELLOW 10</v>
          </cell>
          <cell r="H819" t="str">
            <v>RB00000687</v>
          </cell>
          <cell r="I819" t="str">
            <v>2202</v>
          </cell>
          <cell r="J819">
            <v>20000</v>
          </cell>
          <cell r="K819" t="str">
            <v>KG</v>
          </cell>
          <cell r="L819">
            <v>30284</v>
          </cell>
          <cell r="M819" t="str">
            <v>EUR</v>
          </cell>
          <cell r="N819">
            <v>38812</v>
          </cell>
          <cell r="P819">
            <v>34466</v>
          </cell>
          <cell r="Q819">
            <v>34466</v>
          </cell>
          <cell r="R819">
            <v>-4182</v>
          </cell>
          <cell r="S819">
            <v>-4182</v>
          </cell>
          <cell r="T819">
            <v>0</v>
          </cell>
        </row>
        <row r="820">
          <cell r="B820">
            <v>1120000</v>
          </cell>
          <cell r="C820" t="str">
            <v>Fertige Erz</v>
          </cell>
          <cell r="D820" t="str">
            <v>RHKF</v>
          </cell>
          <cell r="E820" t="str">
            <v>02564592</v>
          </cell>
          <cell r="G820" t="str">
            <v>COLORTHERM YELLOW 10</v>
          </cell>
          <cell r="H820" t="str">
            <v>RB00000687</v>
          </cell>
          <cell r="I820" t="str">
            <v>2202</v>
          </cell>
          <cell r="J820">
            <v>793.8</v>
          </cell>
          <cell r="K820" t="str">
            <v>KG</v>
          </cell>
          <cell r="L820">
            <v>1132.75</v>
          </cell>
          <cell r="M820" t="str">
            <v>EUR</v>
          </cell>
          <cell r="N820">
            <v>1068.1400000000001</v>
          </cell>
          <cell r="P820">
            <v>1302.8599999999999</v>
          </cell>
          <cell r="Q820">
            <v>1068.1400000000001</v>
          </cell>
          <cell r="R820">
            <v>64.61</v>
          </cell>
          <cell r="S820">
            <v>-170.11</v>
          </cell>
          <cell r="T820">
            <v>234.72</v>
          </cell>
        </row>
        <row r="821">
          <cell r="B821">
            <v>1120000</v>
          </cell>
          <cell r="C821" t="str">
            <v>Fertige Erz</v>
          </cell>
          <cell r="D821" t="str">
            <v>RHPV</v>
          </cell>
          <cell r="E821" t="str">
            <v>02564592</v>
          </cell>
          <cell r="G821" t="str">
            <v>COLORTHERM YELLOW 10</v>
          </cell>
          <cell r="H821" t="str">
            <v>RB00000687</v>
          </cell>
          <cell r="I821" t="str">
            <v>2202</v>
          </cell>
          <cell r="J821">
            <v>11770.92</v>
          </cell>
          <cell r="K821" t="str">
            <v>KG</v>
          </cell>
          <cell r="L821">
            <v>16794.71</v>
          </cell>
          <cell r="M821" t="str">
            <v>EUR</v>
          </cell>
          <cell r="N821">
            <v>15838.95</v>
          </cell>
          <cell r="P821">
            <v>19318.43</v>
          </cell>
          <cell r="Q821">
            <v>15838.95</v>
          </cell>
          <cell r="R821">
            <v>955.76</v>
          </cell>
          <cell r="S821">
            <v>-2523.7199999999998</v>
          </cell>
          <cell r="T821">
            <v>3479.48</v>
          </cell>
        </row>
        <row r="822">
          <cell r="B822">
            <v>1120000</v>
          </cell>
          <cell r="C822" t="str">
            <v>Fertige Erz</v>
          </cell>
          <cell r="D822" t="str">
            <v>RHKF</v>
          </cell>
          <cell r="E822" t="str">
            <v>02564576</v>
          </cell>
          <cell r="G822" t="str">
            <v>COLORTHERM YELLOW 10</v>
          </cell>
          <cell r="H822" t="str">
            <v>RB00000687</v>
          </cell>
          <cell r="I822" t="str">
            <v>2202</v>
          </cell>
          <cell r="J822">
            <v>180</v>
          </cell>
          <cell r="K822" t="str">
            <v>KG</v>
          </cell>
          <cell r="L822">
            <v>262.13</v>
          </cell>
          <cell r="M822" t="str">
            <v>EUR</v>
          </cell>
          <cell r="N822">
            <v>391.25</v>
          </cell>
          <cell r="P822">
            <v>299.99</v>
          </cell>
          <cell r="Q822">
            <v>299.99</v>
          </cell>
          <cell r="R822">
            <v>-37.86</v>
          </cell>
          <cell r="S822">
            <v>-37.86</v>
          </cell>
          <cell r="T822">
            <v>0</v>
          </cell>
        </row>
        <row r="823">
          <cell r="B823">
            <v>1120000</v>
          </cell>
          <cell r="C823" t="str">
            <v>Fertige Erz</v>
          </cell>
          <cell r="D823" t="str">
            <v>RHPV</v>
          </cell>
          <cell r="E823" t="str">
            <v>02564576</v>
          </cell>
          <cell r="G823" t="str">
            <v>COLORTHERM YELLOW 10</v>
          </cell>
          <cell r="H823" t="str">
            <v>RB00000687</v>
          </cell>
          <cell r="I823" t="str">
            <v>2202</v>
          </cell>
          <cell r="J823">
            <v>46525</v>
          </cell>
          <cell r="K823" t="str">
            <v>KG</v>
          </cell>
          <cell r="L823">
            <v>67745.05</v>
          </cell>
          <cell r="M823" t="str">
            <v>EUR</v>
          </cell>
          <cell r="N823">
            <v>101126.74</v>
          </cell>
          <cell r="P823">
            <v>77529.259999999995</v>
          </cell>
          <cell r="Q823">
            <v>77529.259999999995</v>
          </cell>
          <cell r="R823">
            <v>-9784.2099999999991</v>
          </cell>
          <cell r="S823">
            <v>-9784.2099999999991</v>
          </cell>
          <cell r="T823">
            <v>0</v>
          </cell>
        </row>
        <row r="824">
          <cell r="B824">
            <v>1120000</v>
          </cell>
          <cell r="C824" t="str">
            <v>Fertige Erz</v>
          </cell>
          <cell r="D824" t="str">
            <v>RHZ0</v>
          </cell>
          <cell r="E824" t="str">
            <v>02564576</v>
          </cell>
          <cell r="G824" t="str">
            <v>COLORTHERM YELLOW 10</v>
          </cell>
          <cell r="H824" t="str">
            <v>RB00000687</v>
          </cell>
          <cell r="I824" t="str">
            <v>2202</v>
          </cell>
          <cell r="J824">
            <v>4470</v>
          </cell>
          <cell r="K824" t="str">
            <v>KG</v>
          </cell>
          <cell r="L824">
            <v>6508.77</v>
          </cell>
          <cell r="M824" t="str">
            <v>EUR</v>
          </cell>
          <cell r="N824">
            <v>9715.99</v>
          </cell>
          <cell r="P824">
            <v>7448.81</v>
          </cell>
          <cell r="Q824">
            <v>7448.81</v>
          </cell>
          <cell r="R824">
            <v>-940.04</v>
          </cell>
          <cell r="S824">
            <v>-940.04</v>
          </cell>
          <cell r="T824">
            <v>0</v>
          </cell>
        </row>
        <row r="825">
          <cell r="B825">
            <v>1120000</v>
          </cell>
          <cell r="C825" t="str">
            <v>Fertige Erz</v>
          </cell>
          <cell r="D825" t="str">
            <v>RHPV</v>
          </cell>
          <cell r="E825" t="str">
            <v>02564479</v>
          </cell>
          <cell r="G825" t="str">
            <v>COLORTHERM RED 180M</v>
          </cell>
          <cell r="H825" t="str">
            <v>RB00000687</v>
          </cell>
          <cell r="I825" t="str">
            <v>2202</v>
          </cell>
          <cell r="J825">
            <v>25875</v>
          </cell>
          <cell r="K825" t="str">
            <v>KG</v>
          </cell>
          <cell r="L825">
            <v>17781.3</v>
          </cell>
          <cell r="M825" t="str">
            <v>EUR</v>
          </cell>
          <cell r="N825">
            <v>34980.410000000003</v>
          </cell>
          <cell r="P825">
            <v>19458</v>
          </cell>
          <cell r="Q825">
            <v>19458</v>
          </cell>
          <cell r="R825">
            <v>-1676.7</v>
          </cell>
          <cell r="S825">
            <v>-1676.7</v>
          </cell>
          <cell r="T825">
            <v>0</v>
          </cell>
        </row>
        <row r="826">
          <cell r="B826">
            <v>1120000</v>
          </cell>
          <cell r="C826" t="str">
            <v>Fertige Erz</v>
          </cell>
          <cell r="D826" t="str">
            <v>RHPV</v>
          </cell>
          <cell r="E826" t="str">
            <v>02564398</v>
          </cell>
          <cell r="G826" t="str">
            <v>COLORTHERM RED 160M</v>
          </cell>
          <cell r="H826" t="str">
            <v>RB00000687</v>
          </cell>
          <cell r="I826" t="str">
            <v>2202</v>
          </cell>
          <cell r="J826">
            <v>12000</v>
          </cell>
          <cell r="K826" t="str">
            <v>KG</v>
          </cell>
          <cell r="L826">
            <v>8358</v>
          </cell>
          <cell r="M826" t="str">
            <v>EUR</v>
          </cell>
          <cell r="N826">
            <v>14983.2</v>
          </cell>
          <cell r="P826">
            <v>9394.7999999999993</v>
          </cell>
          <cell r="Q826">
            <v>9394.7999999999993</v>
          </cell>
          <cell r="R826">
            <v>-1036.8</v>
          </cell>
          <cell r="S826">
            <v>-1036.8</v>
          </cell>
          <cell r="T826">
            <v>0</v>
          </cell>
        </row>
        <row r="827">
          <cell r="B827">
            <v>1120000</v>
          </cell>
          <cell r="C827" t="str">
            <v>Fertige Erz</v>
          </cell>
          <cell r="D827" t="str">
            <v>RHKF</v>
          </cell>
          <cell r="E827" t="str">
            <v>02564371</v>
          </cell>
          <cell r="G827" t="str">
            <v>COLORTHERM RED 160M</v>
          </cell>
          <cell r="H827" t="str">
            <v>RB00000687</v>
          </cell>
          <cell r="I827" t="str">
            <v>2202</v>
          </cell>
          <cell r="J827">
            <v>225</v>
          </cell>
          <cell r="K827" t="str">
            <v>KG</v>
          </cell>
          <cell r="L827">
            <v>154.31</v>
          </cell>
          <cell r="M827" t="str">
            <v>EUR</v>
          </cell>
          <cell r="N827">
            <v>302.83</v>
          </cell>
          <cell r="P827">
            <v>174.01</v>
          </cell>
          <cell r="Q827">
            <v>174.01</v>
          </cell>
          <cell r="R827">
            <v>-19.7</v>
          </cell>
          <cell r="S827">
            <v>-19.7</v>
          </cell>
          <cell r="T827">
            <v>0</v>
          </cell>
        </row>
        <row r="828">
          <cell r="B828">
            <v>1120000</v>
          </cell>
          <cell r="C828" t="str">
            <v>Fertige Erz</v>
          </cell>
          <cell r="D828" t="str">
            <v>RHPV</v>
          </cell>
          <cell r="E828" t="str">
            <v>02564371</v>
          </cell>
          <cell r="G828" t="str">
            <v>COLORTHERM RED 160M</v>
          </cell>
          <cell r="H828" t="str">
            <v>RB00000687</v>
          </cell>
          <cell r="I828" t="str">
            <v>2202</v>
          </cell>
          <cell r="J828">
            <v>40975</v>
          </cell>
          <cell r="K828" t="str">
            <v>KG</v>
          </cell>
          <cell r="L828">
            <v>28092.46</v>
          </cell>
          <cell r="M828" t="str">
            <v>EUR</v>
          </cell>
          <cell r="N828">
            <v>55148.25</v>
          </cell>
          <cell r="P828">
            <v>31685.97</v>
          </cell>
          <cell r="Q828">
            <v>31685.97</v>
          </cell>
          <cell r="R828">
            <v>-3593.51</v>
          </cell>
          <cell r="S828">
            <v>-3593.51</v>
          </cell>
          <cell r="T828">
            <v>0</v>
          </cell>
        </row>
        <row r="829">
          <cell r="B829">
            <v>1120000</v>
          </cell>
          <cell r="C829" t="str">
            <v>Fertige Erz</v>
          </cell>
          <cell r="D829" t="str">
            <v>RHPV</v>
          </cell>
          <cell r="E829" t="str">
            <v>02564347</v>
          </cell>
          <cell r="G829" t="str">
            <v>COLORTHERM RED 140M</v>
          </cell>
          <cell r="H829" t="str">
            <v>RB00000687</v>
          </cell>
          <cell r="I829" t="str">
            <v>2202</v>
          </cell>
          <cell r="J829">
            <v>7000</v>
          </cell>
          <cell r="K829" t="str">
            <v>KG</v>
          </cell>
          <cell r="L829">
            <v>4282.6000000000004</v>
          </cell>
          <cell r="M829" t="str">
            <v>EUR</v>
          </cell>
          <cell r="N829">
            <v>8847.2999999999993</v>
          </cell>
          <cell r="P829">
            <v>5424.3</v>
          </cell>
          <cell r="Q829">
            <v>5424.3</v>
          </cell>
          <cell r="R829">
            <v>-1141.7</v>
          </cell>
          <cell r="S829">
            <v>-1141.7</v>
          </cell>
          <cell r="T829">
            <v>0</v>
          </cell>
        </row>
        <row r="830">
          <cell r="B830">
            <v>1120000</v>
          </cell>
          <cell r="C830" t="str">
            <v>Fertige Erz</v>
          </cell>
          <cell r="D830" t="str">
            <v>RHPV</v>
          </cell>
          <cell r="E830" t="str">
            <v>02564339</v>
          </cell>
          <cell r="G830" t="str">
            <v>COLORTHERM RED 140M</v>
          </cell>
          <cell r="H830" t="str">
            <v>RB00000687</v>
          </cell>
          <cell r="I830" t="str">
            <v>2202</v>
          </cell>
          <cell r="J830">
            <v>22000</v>
          </cell>
          <cell r="K830" t="str">
            <v>KG</v>
          </cell>
          <cell r="L830">
            <v>12947</v>
          </cell>
          <cell r="M830" t="str">
            <v>EUR</v>
          </cell>
          <cell r="N830">
            <v>35263.800000000003</v>
          </cell>
          <cell r="P830">
            <v>16561.599999999999</v>
          </cell>
          <cell r="Q830">
            <v>16561.599999999999</v>
          </cell>
          <cell r="R830">
            <v>-3614.6</v>
          </cell>
          <cell r="S830">
            <v>-3614.6</v>
          </cell>
          <cell r="T830">
            <v>0</v>
          </cell>
        </row>
        <row r="831">
          <cell r="B831">
            <v>1120000</v>
          </cell>
          <cell r="C831" t="str">
            <v>Fertige Erz</v>
          </cell>
          <cell r="D831" t="str">
            <v>RHPV</v>
          </cell>
          <cell r="E831" t="str">
            <v>02564304</v>
          </cell>
          <cell r="G831" t="str">
            <v>COLORTHERM RED 130M</v>
          </cell>
          <cell r="H831" t="str">
            <v>RB00000687</v>
          </cell>
          <cell r="I831" t="str">
            <v>2202</v>
          </cell>
          <cell r="J831">
            <v>650</v>
          </cell>
          <cell r="K831" t="str">
            <v>KG</v>
          </cell>
          <cell r="L831">
            <v>367.51</v>
          </cell>
          <cell r="M831" t="str">
            <v>EUR</v>
          </cell>
          <cell r="N831">
            <v>769.21</v>
          </cell>
          <cell r="P831">
            <v>491.27</v>
          </cell>
          <cell r="Q831">
            <v>491.27</v>
          </cell>
          <cell r="R831">
            <v>-123.76</v>
          </cell>
          <cell r="S831">
            <v>-123.76</v>
          </cell>
          <cell r="T831">
            <v>0</v>
          </cell>
        </row>
        <row r="832">
          <cell r="B832">
            <v>1120000</v>
          </cell>
          <cell r="C832" t="str">
            <v>Fertige Erz</v>
          </cell>
          <cell r="D832" t="str">
            <v>RHPV</v>
          </cell>
          <cell r="E832" t="str">
            <v>02564290</v>
          </cell>
          <cell r="G832" t="str">
            <v>COLORTHERM RED 130M</v>
          </cell>
          <cell r="H832" t="str">
            <v>RB00000687</v>
          </cell>
          <cell r="I832" t="str">
            <v>2202</v>
          </cell>
          <cell r="J832">
            <v>4000</v>
          </cell>
          <cell r="K832" t="str">
            <v>KG</v>
          </cell>
          <cell r="L832">
            <v>2224.4</v>
          </cell>
          <cell r="M832" t="str">
            <v>EUR</v>
          </cell>
          <cell r="N832">
            <v>4804.8</v>
          </cell>
          <cell r="P832">
            <v>2986</v>
          </cell>
          <cell r="Q832">
            <v>2986</v>
          </cell>
          <cell r="R832">
            <v>-761.6</v>
          </cell>
          <cell r="S832">
            <v>-761.6</v>
          </cell>
          <cell r="T832">
            <v>0</v>
          </cell>
        </row>
        <row r="833">
          <cell r="B833">
            <v>1120000</v>
          </cell>
          <cell r="C833" t="str">
            <v>Fertige Erz</v>
          </cell>
          <cell r="D833" t="str">
            <v>RHKF</v>
          </cell>
          <cell r="E833" t="str">
            <v>02564258</v>
          </cell>
          <cell r="G833" t="str">
            <v>COLORTHERM RED 120NM</v>
          </cell>
          <cell r="H833" t="str">
            <v>RB00000687</v>
          </cell>
          <cell r="I833" t="str">
            <v>2202</v>
          </cell>
          <cell r="J833">
            <v>575</v>
          </cell>
          <cell r="K833" t="str">
            <v>KG</v>
          </cell>
          <cell r="L833">
            <v>334.42</v>
          </cell>
          <cell r="M833" t="str">
            <v>EUR</v>
          </cell>
          <cell r="N833">
            <v>942.6</v>
          </cell>
          <cell r="P833">
            <v>496.57</v>
          </cell>
          <cell r="Q833">
            <v>496.57</v>
          </cell>
          <cell r="R833">
            <v>-162.15</v>
          </cell>
          <cell r="S833">
            <v>-162.15</v>
          </cell>
          <cell r="T833">
            <v>0</v>
          </cell>
        </row>
        <row r="834">
          <cell r="B834">
            <v>1120000</v>
          </cell>
          <cell r="C834" t="str">
            <v>Fertige Erz</v>
          </cell>
          <cell r="D834" t="str">
            <v>RHPV</v>
          </cell>
          <cell r="E834" t="str">
            <v>02564258</v>
          </cell>
          <cell r="G834" t="str">
            <v>COLORTHERM RED 120NM</v>
          </cell>
          <cell r="H834" t="str">
            <v>RB00000687</v>
          </cell>
          <cell r="I834" t="str">
            <v>2202</v>
          </cell>
          <cell r="J834">
            <v>8000</v>
          </cell>
          <cell r="K834" t="str">
            <v>KG</v>
          </cell>
          <cell r="L834">
            <v>4651.2</v>
          </cell>
          <cell r="M834" t="str">
            <v>EUR</v>
          </cell>
          <cell r="N834">
            <v>13114.4</v>
          </cell>
          <cell r="P834">
            <v>6907.2</v>
          </cell>
          <cell r="Q834">
            <v>6907.2</v>
          </cell>
          <cell r="R834">
            <v>-2256</v>
          </cell>
          <cell r="S834">
            <v>-2256</v>
          </cell>
          <cell r="T834">
            <v>0</v>
          </cell>
        </row>
        <row r="835">
          <cell r="B835">
            <v>1120000</v>
          </cell>
          <cell r="C835" t="str">
            <v>Fertige Erz</v>
          </cell>
          <cell r="D835" t="str">
            <v>RHKF</v>
          </cell>
          <cell r="E835" t="str">
            <v>02564223</v>
          </cell>
          <cell r="G835" t="str">
            <v>COLORTHERM RED 120M</v>
          </cell>
          <cell r="H835" t="str">
            <v>RB00000687</v>
          </cell>
          <cell r="I835" t="str">
            <v>2202</v>
          </cell>
          <cell r="J835">
            <v>325</v>
          </cell>
          <cell r="K835" t="str">
            <v>KG</v>
          </cell>
          <cell r="L835">
            <v>186.68</v>
          </cell>
          <cell r="M835" t="str">
            <v>EUR</v>
          </cell>
          <cell r="N835">
            <v>497.87</v>
          </cell>
          <cell r="P835">
            <v>268.35000000000002</v>
          </cell>
          <cell r="Q835">
            <v>268.35000000000002</v>
          </cell>
          <cell r="R835">
            <v>-81.67</v>
          </cell>
          <cell r="S835">
            <v>-81.67</v>
          </cell>
          <cell r="T835">
            <v>0</v>
          </cell>
        </row>
        <row r="836">
          <cell r="B836">
            <v>1120000</v>
          </cell>
          <cell r="C836" t="str">
            <v>Fertige Erz</v>
          </cell>
          <cell r="D836" t="str">
            <v>RHPV</v>
          </cell>
          <cell r="E836" t="str">
            <v>02564223</v>
          </cell>
          <cell r="G836" t="str">
            <v>COLORTHERM RED 120M</v>
          </cell>
          <cell r="H836" t="str">
            <v>RB00000687</v>
          </cell>
          <cell r="I836" t="str">
            <v>2202</v>
          </cell>
          <cell r="J836">
            <v>13000</v>
          </cell>
          <cell r="K836" t="str">
            <v>KG</v>
          </cell>
          <cell r="L836">
            <v>7467.2</v>
          </cell>
          <cell r="M836" t="str">
            <v>EUR</v>
          </cell>
          <cell r="N836">
            <v>19914.7</v>
          </cell>
          <cell r="P836">
            <v>10732.8</v>
          </cell>
          <cell r="Q836">
            <v>10732.8</v>
          </cell>
          <cell r="R836">
            <v>-3265.6</v>
          </cell>
          <cell r="S836">
            <v>-3265.6</v>
          </cell>
          <cell r="T836">
            <v>0</v>
          </cell>
        </row>
        <row r="837">
          <cell r="B837">
            <v>1120000</v>
          </cell>
          <cell r="C837" t="str">
            <v>Fertige Erz</v>
          </cell>
          <cell r="D837" t="str">
            <v>RHPV</v>
          </cell>
          <cell r="E837" t="str">
            <v>02564177</v>
          </cell>
          <cell r="G837" t="str">
            <v>COLORTHERM RED 110M</v>
          </cell>
          <cell r="H837" t="str">
            <v>RB00000687</v>
          </cell>
          <cell r="I837" t="str">
            <v>2202</v>
          </cell>
          <cell r="J837">
            <v>3981</v>
          </cell>
          <cell r="K837" t="str">
            <v>KG</v>
          </cell>
          <cell r="L837">
            <v>2454.29</v>
          </cell>
          <cell r="M837" t="str">
            <v>EUR</v>
          </cell>
          <cell r="N837">
            <v>3450.33</v>
          </cell>
          <cell r="P837">
            <v>3890.63</v>
          </cell>
          <cell r="Q837">
            <v>3450.33</v>
          </cell>
          <cell r="R837">
            <v>-996.04</v>
          </cell>
          <cell r="S837">
            <v>-1436.34</v>
          </cell>
          <cell r="T837">
            <v>440.3</v>
          </cell>
        </row>
        <row r="838">
          <cell r="B838">
            <v>1120000</v>
          </cell>
          <cell r="C838" t="str">
            <v>Fertige Erz</v>
          </cell>
          <cell r="D838" t="str">
            <v>RHKF</v>
          </cell>
          <cell r="E838" t="str">
            <v>02564150</v>
          </cell>
          <cell r="G838" t="str">
            <v>COLORTHERM RED 110M</v>
          </cell>
          <cell r="H838" t="str">
            <v>RB00000687</v>
          </cell>
          <cell r="I838" t="str">
            <v>2202</v>
          </cell>
          <cell r="J838">
            <v>950</v>
          </cell>
          <cell r="K838" t="str">
            <v>KG</v>
          </cell>
          <cell r="L838">
            <v>576.94000000000005</v>
          </cell>
          <cell r="M838" t="str">
            <v>EUR</v>
          </cell>
          <cell r="N838">
            <v>1308.72</v>
          </cell>
          <cell r="P838">
            <v>920.74</v>
          </cell>
          <cell r="Q838">
            <v>920.74</v>
          </cell>
          <cell r="R838">
            <v>-343.8</v>
          </cell>
          <cell r="S838">
            <v>-343.8</v>
          </cell>
          <cell r="T838">
            <v>0</v>
          </cell>
        </row>
        <row r="839">
          <cell r="B839">
            <v>1120000</v>
          </cell>
          <cell r="C839" t="str">
            <v>Fertige Erz</v>
          </cell>
          <cell r="D839" t="str">
            <v>RHPV</v>
          </cell>
          <cell r="E839" t="str">
            <v>02564150</v>
          </cell>
          <cell r="G839" t="str">
            <v>COLORTHERM RED 110M</v>
          </cell>
          <cell r="H839" t="str">
            <v>RB00000687</v>
          </cell>
          <cell r="I839" t="str">
            <v>2202</v>
          </cell>
          <cell r="J839">
            <v>50950</v>
          </cell>
          <cell r="K839" t="str">
            <v>KG</v>
          </cell>
          <cell r="L839">
            <v>30941.93</v>
          </cell>
          <cell r="M839" t="str">
            <v>EUR</v>
          </cell>
          <cell r="N839">
            <v>70188.72</v>
          </cell>
          <cell r="P839">
            <v>49370.55</v>
          </cell>
          <cell r="Q839">
            <v>49370.55</v>
          </cell>
          <cell r="R839">
            <v>-18428.62</v>
          </cell>
          <cell r="S839">
            <v>-18428.62</v>
          </cell>
          <cell r="T839">
            <v>0</v>
          </cell>
        </row>
        <row r="840">
          <cell r="B840">
            <v>1120000</v>
          </cell>
          <cell r="C840" t="str">
            <v>Fertige Erz</v>
          </cell>
          <cell r="D840" t="str">
            <v>RHPV</v>
          </cell>
          <cell r="E840" t="str">
            <v>02563987</v>
          </cell>
          <cell r="G840" t="str">
            <v>COLORTHERM BROWN 645</v>
          </cell>
          <cell r="H840" t="str">
            <v>RB00000687</v>
          </cell>
          <cell r="I840" t="str">
            <v>2202</v>
          </cell>
          <cell r="J840">
            <v>4600</v>
          </cell>
          <cell r="K840" t="str">
            <v>KG</v>
          </cell>
          <cell r="L840">
            <v>3447.7</v>
          </cell>
          <cell r="M840" t="str">
            <v>EUR</v>
          </cell>
          <cell r="N840">
            <v>9847.2199999999993</v>
          </cell>
          <cell r="P840">
            <v>4870.0200000000004</v>
          </cell>
          <cell r="Q840">
            <v>4870.0200000000004</v>
          </cell>
          <cell r="R840">
            <v>-1422.32</v>
          </cell>
          <cell r="S840">
            <v>-1422.32</v>
          </cell>
          <cell r="T840">
            <v>0</v>
          </cell>
        </row>
        <row r="841">
          <cell r="B841">
            <v>1120000</v>
          </cell>
          <cell r="C841" t="str">
            <v>Fertige Erz</v>
          </cell>
          <cell r="D841" t="str">
            <v>RHPV</v>
          </cell>
          <cell r="E841" t="str">
            <v>02559548</v>
          </cell>
          <cell r="G841" t="str">
            <v>BAYFERROX 640/25 X</v>
          </cell>
          <cell r="H841" t="str">
            <v>RB00000687</v>
          </cell>
          <cell r="I841" t="str">
            <v>2202</v>
          </cell>
          <cell r="J841">
            <v>106000</v>
          </cell>
          <cell r="K841" t="str">
            <v>KG</v>
          </cell>
          <cell r="L841">
            <v>61225.599999999999</v>
          </cell>
          <cell r="M841" t="str">
            <v>EUR</v>
          </cell>
          <cell r="N841">
            <v>88255.6</v>
          </cell>
          <cell r="P841">
            <v>77835.8</v>
          </cell>
          <cell r="Q841">
            <v>77835.8</v>
          </cell>
          <cell r="R841">
            <v>-16610.2</v>
          </cell>
          <cell r="S841">
            <v>-16610.2</v>
          </cell>
          <cell r="T841">
            <v>0</v>
          </cell>
        </row>
        <row r="842">
          <cell r="B842">
            <v>1120000</v>
          </cell>
          <cell r="C842" t="str">
            <v>Fertige Erz</v>
          </cell>
          <cell r="D842" t="str">
            <v>RHPV</v>
          </cell>
          <cell r="E842" t="str">
            <v>02534405</v>
          </cell>
          <cell r="G842" t="str">
            <v>BAYFERROX 110A</v>
          </cell>
          <cell r="H842" t="str">
            <v>RB00000687</v>
          </cell>
          <cell r="I842" t="str">
            <v>2202</v>
          </cell>
          <cell r="J842">
            <v>2000</v>
          </cell>
          <cell r="K842" t="str">
            <v>KG</v>
          </cell>
          <cell r="L842">
            <v>1184.5999999999999</v>
          </cell>
          <cell r="M842" t="str">
            <v>EUR</v>
          </cell>
          <cell r="N842">
            <v>0.4</v>
          </cell>
          <cell r="P842">
            <v>1809</v>
          </cell>
          <cell r="Q842">
            <v>0.4</v>
          </cell>
          <cell r="R842">
            <v>1184.2</v>
          </cell>
          <cell r="S842">
            <v>-624.4</v>
          </cell>
          <cell r="T842">
            <v>1808.6</v>
          </cell>
        </row>
        <row r="843">
          <cell r="B843">
            <v>1120000</v>
          </cell>
          <cell r="C843" t="str">
            <v>Fertige Erz</v>
          </cell>
          <cell r="D843" t="str">
            <v>RHKF</v>
          </cell>
          <cell r="E843" t="str">
            <v>02534111</v>
          </cell>
          <cell r="G843" t="str">
            <v>BAYOXIDE E 8611 20/9</v>
          </cell>
          <cell r="H843" t="str">
            <v>RB00000687</v>
          </cell>
          <cell r="I843" t="str">
            <v>2202</v>
          </cell>
          <cell r="J843">
            <v>660</v>
          </cell>
          <cell r="K843" t="str">
            <v>KG</v>
          </cell>
          <cell r="L843">
            <v>763.29</v>
          </cell>
          <cell r="M843" t="str">
            <v>EUR</v>
          </cell>
          <cell r="N843">
            <v>803.75</v>
          </cell>
          <cell r="P843">
            <v>806.59</v>
          </cell>
          <cell r="Q843">
            <v>803.75</v>
          </cell>
          <cell r="R843">
            <v>-40.46</v>
          </cell>
          <cell r="S843">
            <v>-43.3</v>
          </cell>
          <cell r="T843">
            <v>2.84</v>
          </cell>
        </row>
        <row r="844">
          <cell r="B844">
            <v>1120000</v>
          </cell>
          <cell r="C844" t="str">
            <v>Fertige Erz</v>
          </cell>
          <cell r="D844" t="str">
            <v>RHPV</v>
          </cell>
          <cell r="E844" t="str">
            <v>02534111</v>
          </cell>
          <cell r="G844" t="str">
            <v>BAYOXIDE E 8611 20/9</v>
          </cell>
          <cell r="H844" t="str">
            <v>RB00000687</v>
          </cell>
          <cell r="I844" t="str">
            <v>2202</v>
          </cell>
          <cell r="J844">
            <v>82130</v>
          </cell>
          <cell r="K844" t="str">
            <v>KG</v>
          </cell>
          <cell r="L844">
            <v>94983.35</v>
          </cell>
          <cell r="M844" t="str">
            <v>EUR</v>
          </cell>
          <cell r="N844">
            <v>100017.91</v>
          </cell>
          <cell r="P844">
            <v>100371.07</v>
          </cell>
          <cell r="Q844">
            <v>100017.91</v>
          </cell>
          <cell r="R844">
            <v>-5034.5600000000004</v>
          </cell>
          <cell r="S844">
            <v>-5387.72</v>
          </cell>
          <cell r="T844">
            <v>353.16</v>
          </cell>
        </row>
        <row r="845">
          <cell r="B845">
            <v>1120000</v>
          </cell>
          <cell r="C845" t="str">
            <v>Fertige Erz</v>
          </cell>
          <cell r="D845" t="str">
            <v>RHPV</v>
          </cell>
          <cell r="E845" t="str">
            <v>02510700</v>
          </cell>
          <cell r="G845" t="str">
            <v>BAYFERROX 180M</v>
          </cell>
          <cell r="H845" t="str">
            <v>RB00000687</v>
          </cell>
          <cell r="I845" t="str">
            <v>2202</v>
          </cell>
          <cell r="J845">
            <v>5000</v>
          </cell>
          <cell r="K845" t="str">
            <v>KG</v>
          </cell>
          <cell r="L845">
            <v>3386.5</v>
          </cell>
          <cell r="M845" t="str">
            <v>EUR</v>
          </cell>
          <cell r="N845">
            <v>3690</v>
          </cell>
          <cell r="P845">
            <v>3690</v>
          </cell>
          <cell r="Q845">
            <v>3690</v>
          </cell>
          <cell r="R845">
            <v>-303.5</v>
          </cell>
          <cell r="S845">
            <v>-303.5</v>
          </cell>
          <cell r="T845">
            <v>0</v>
          </cell>
        </row>
        <row r="846">
          <cell r="B846">
            <v>1120000</v>
          </cell>
          <cell r="C846" t="str">
            <v>Fertige Erz</v>
          </cell>
          <cell r="D846" t="str">
            <v>RHPV</v>
          </cell>
          <cell r="E846" t="str">
            <v>02501825</v>
          </cell>
          <cell r="G846" t="str">
            <v>BAYFERROX 318M.</v>
          </cell>
          <cell r="H846" t="str">
            <v>RB00000687</v>
          </cell>
          <cell r="I846" t="str">
            <v>2202</v>
          </cell>
          <cell r="J846">
            <v>907.2</v>
          </cell>
          <cell r="K846" t="str">
            <v>KG</v>
          </cell>
          <cell r="L846">
            <v>506.67</v>
          </cell>
          <cell r="M846" t="str">
            <v>EUR</v>
          </cell>
          <cell r="N846">
            <v>800.42</v>
          </cell>
          <cell r="P846">
            <v>506.67</v>
          </cell>
          <cell r="Q846">
            <v>506.67</v>
          </cell>
          <cell r="R846">
            <v>0</v>
          </cell>
          <cell r="S846">
            <v>0</v>
          </cell>
          <cell r="T846">
            <v>0</v>
          </cell>
        </row>
        <row r="847">
          <cell r="B847">
            <v>1120000</v>
          </cell>
          <cell r="C847" t="str">
            <v>Fertige Erz</v>
          </cell>
          <cell r="D847" t="str">
            <v>RHPV</v>
          </cell>
          <cell r="E847" t="str">
            <v>02474291</v>
          </cell>
          <cell r="G847" t="str">
            <v>BAYFERROX 3920</v>
          </cell>
          <cell r="H847" t="str">
            <v>RB00000687</v>
          </cell>
          <cell r="I847" t="str">
            <v>2202</v>
          </cell>
          <cell r="J847">
            <v>2000</v>
          </cell>
          <cell r="K847" t="str">
            <v>KG</v>
          </cell>
          <cell r="L847">
            <v>1721.2</v>
          </cell>
          <cell r="M847" t="str">
            <v>EUR</v>
          </cell>
          <cell r="N847">
            <v>2238.1999999999998</v>
          </cell>
          <cell r="P847">
            <v>1730.2</v>
          </cell>
          <cell r="Q847">
            <v>1730.2</v>
          </cell>
          <cell r="R847">
            <v>-9</v>
          </cell>
          <cell r="S847">
            <v>-9</v>
          </cell>
          <cell r="T847">
            <v>0</v>
          </cell>
        </row>
        <row r="848">
          <cell r="B848">
            <v>1120000</v>
          </cell>
          <cell r="C848" t="str">
            <v>Fertige Erz</v>
          </cell>
          <cell r="D848" t="str">
            <v>RHPV</v>
          </cell>
          <cell r="E848" t="str">
            <v>02459888</v>
          </cell>
          <cell r="G848" t="str">
            <v>BAYFERROX 120NM.</v>
          </cell>
          <cell r="H848" t="str">
            <v>RB00000687</v>
          </cell>
          <cell r="I848" t="str">
            <v>2202</v>
          </cell>
          <cell r="J848">
            <v>839.16</v>
          </cell>
          <cell r="K848" t="str">
            <v>KG</v>
          </cell>
          <cell r="L848">
            <v>499.13</v>
          </cell>
          <cell r="M848" t="str">
            <v>EUR</v>
          </cell>
          <cell r="N848">
            <v>712.28</v>
          </cell>
          <cell r="P848">
            <v>710.18</v>
          </cell>
          <cell r="Q848">
            <v>710.18</v>
          </cell>
          <cell r="R848">
            <v>-211.05</v>
          </cell>
          <cell r="S848">
            <v>-211.05</v>
          </cell>
          <cell r="T848">
            <v>0</v>
          </cell>
        </row>
        <row r="849">
          <cell r="B849">
            <v>1120000</v>
          </cell>
          <cell r="C849" t="str">
            <v>Fertige Erz</v>
          </cell>
          <cell r="D849" t="str">
            <v>RHPV</v>
          </cell>
          <cell r="E849" t="str">
            <v>02459853</v>
          </cell>
          <cell r="G849" t="str">
            <v>BAYFERROX 120NM.</v>
          </cell>
          <cell r="H849" t="str">
            <v>RB00000687</v>
          </cell>
          <cell r="I849" t="str">
            <v>2202</v>
          </cell>
          <cell r="J849">
            <v>9072</v>
          </cell>
          <cell r="K849" t="str">
            <v>KG</v>
          </cell>
          <cell r="L849">
            <v>5293.5</v>
          </cell>
          <cell r="M849" t="str">
            <v>EUR</v>
          </cell>
          <cell r="N849">
            <v>9077.44</v>
          </cell>
          <cell r="P849">
            <v>7578.75</v>
          </cell>
          <cell r="Q849">
            <v>7578.75</v>
          </cell>
          <cell r="R849">
            <v>-2285.25</v>
          </cell>
          <cell r="S849">
            <v>-2285.25</v>
          </cell>
          <cell r="T849">
            <v>0</v>
          </cell>
        </row>
        <row r="850">
          <cell r="B850">
            <v>1120000</v>
          </cell>
          <cell r="C850" t="str">
            <v>Fertige Erz</v>
          </cell>
          <cell r="D850" t="str">
            <v>RHPV</v>
          </cell>
          <cell r="E850" t="str">
            <v>02459349</v>
          </cell>
          <cell r="G850" t="str">
            <v>BAYFERROX 965 VORM.C</v>
          </cell>
          <cell r="H850" t="str">
            <v>RB00000687</v>
          </cell>
          <cell r="I850" t="str">
            <v>2202</v>
          </cell>
          <cell r="J850">
            <v>9807</v>
          </cell>
          <cell r="K850" t="str">
            <v>KG</v>
          </cell>
          <cell r="L850">
            <v>7076.73</v>
          </cell>
          <cell r="M850" t="str">
            <v>EUR</v>
          </cell>
          <cell r="N850">
            <v>8973.41</v>
          </cell>
          <cell r="P850">
            <v>8973.41</v>
          </cell>
          <cell r="Q850">
            <v>8973.41</v>
          </cell>
          <cell r="R850">
            <v>-1896.68</v>
          </cell>
          <cell r="S850">
            <v>-1896.68</v>
          </cell>
          <cell r="T850">
            <v>0</v>
          </cell>
        </row>
        <row r="851">
          <cell r="B851">
            <v>1120000</v>
          </cell>
          <cell r="C851" t="str">
            <v>Fertige Erz</v>
          </cell>
          <cell r="D851" t="str">
            <v>RHPV</v>
          </cell>
          <cell r="E851" t="str">
            <v>02457559</v>
          </cell>
          <cell r="G851" t="str">
            <v>BAYFERROX 318</v>
          </cell>
          <cell r="H851" t="str">
            <v>RB00000687</v>
          </cell>
          <cell r="I851" t="str">
            <v>2202</v>
          </cell>
          <cell r="J851">
            <v>4000</v>
          </cell>
          <cell r="K851" t="str">
            <v>KG</v>
          </cell>
          <cell r="L851">
            <v>2047.6</v>
          </cell>
          <cell r="M851" t="str">
            <v>EUR</v>
          </cell>
          <cell r="N851">
            <v>3378</v>
          </cell>
          <cell r="P851">
            <v>2053.6</v>
          </cell>
          <cell r="Q851">
            <v>2053.6</v>
          </cell>
          <cell r="R851">
            <v>-6</v>
          </cell>
          <cell r="S851">
            <v>-6</v>
          </cell>
          <cell r="T851">
            <v>0</v>
          </cell>
        </row>
        <row r="852">
          <cell r="B852">
            <v>1120000</v>
          </cell>
          <cell r="C852" t="str">
            <v>Fertige Erz</v>
          </cell>
          <cell r="D852" t="str">
            <v>RHKF</v>
          </cell>
          <cell r="E852" t="str">
            <v>02453057</v>
          </cell>
          <cell r="G852" t="str">
            <v>BAYOXIDE E 8707H</v>
          </cell>
          <cell r="H852" t="str">
            <v>RB00000687</v>
          </cell>
          <cell r="I852" t="str">
            <v>2202</v>
          </cell>
          <cell r="J852">
            <v>400</v>
          </cell>
          <cell r="K852" t="str">
            <v>KG</v>
          </cell>
          <cell r="L852">
            <v>477.24</v>
          </cell>
          <cell r="M852" t="str">
            <v>EUR</v>
          </cell>
          <cell r="N852">
            <v>376.56</v>
          </cell>
          <cell r="P852">
            <v>519.55999999999995</v>
          </cell>
          <cell r="Q852">
            <v>376.56</v>
          </cell>
          <cell r="R852">
            <v>100.68</v>
          </cell>
          <cell r="S852">
            <v>-42.32</v>
          </cell>
          <cell r="T852">
            <v>143</v>
          </cell>
        </row>
        <row r="853">
          <cell r="B853">
            <v>1120000</v>
          </cell>
          <cell r="C853" t="str">
            <v>Fertige Erz</v>
          </cell>
          <cell r="D853" t="str">
            <v>RHPV</v>
          </cell>
          <cell r="E853" t="str">
            <v>02453057</v>
          </cell>
          <cell r="G853" t="str">
            <v>BAYOXIDE E 8707H</v>
          </cell>
          <cell r="H853" t="str">
            <v>RB00000687</v>
          </cell>
          <cell r="I853" t="str">
            <v>2202</v>
          </cell>
          <cell r="J853">
            <v>33000</v>
          </cell>
          <cell r="K853" t="str">
            <v>KG</v>
          </cell>
          <cell r="L853">
            <v>39372.300000000003</v>
          </cell>
          <cell r="M853" t="str">
            <v>EUR</v>
          </cell>
          <cell r="N853">
            <v>31066.2</v>
          </cell>
          <cell r="P853">
            <v>42863.7</v>
          </cell>
          <cell r="Q853">
            <v>31066.2</v>
          </cell>
          <cell r="R853">
            <v>8306.1</v>
          </cell>
          <cell r="S853">
            <v>-3491.4</v>
          </cell>
          <cell r="T853">
            <v>11797.5</v>
          </cell>
        </row>
        <row r="854">
          <cell r="B854">
            <v>1120000</v>
          </cell>
          <cell r="C854" t="str">
            <v>Fertige Erz</v>
          </cell>
          <cell r="D854" t="str">
            <v>RHKF</v>
          </cell>
          <cell r="E854" t="str">
            <v>02382176</v>
          </cell>
          <cell r="G854" t="str">
            <v>BAYOXIDE E8600/A,QE1</v>
          </cell>
          <cell r="H854" t="str">
            <v>RB00000687</v>
          </cell>
          <cell r="I854" t="str">
            <v>2202</v>
          </cell>
          <cell r="J854">
            <v>0.08</v>
          </cell>
          <cell r="K854" t="str">
            <v>KG</v>
          </cell>
          <cell r="L854">
            <v>0.05</v>
          </cell>
          <cell r="M854" t="str">
            <v>EUR</v>
          </cell>
          <cell r="N854">
            <v>0.1</v>
          </cell>
          <cell r="P854">
            <v>0.05</v>
          </cell>
          <cell r="Q854">
            <v>0.05</v>
          </cell>
          <cell r="R854">
            <v>0</v>
          </cell>
          <cell r="S854">
            <v>0</v>
          </cell>
          <cell r="T854">
            <v>0</v>
          </cell>
        </row>
        <row r="855">
          <cell r="B855">
            <v>1120000</v>
          </cell>
          <cell r="C855" t="str">
            <v>Fertige Erz</v>
          </cell>
          <cell r="D855" t="str">
            <v>RHPV</v>
          </cell>
          <cell r="E855" t="str">
            <v>02364399</v>
          </cell>
          <cell r="G855" t="str">
            <v>BAYFERROX 140M QE66</v>
          </cell>
          <cell r="H855" t="str">
            <v>RB00000687</v>
          </cell>
          <cell r="I855" t="str">
            <v>2202</v>
          </cell>
          <cell r="J855">
            <v>907.2</v>
          </cell>
          <cell r="K855" t="str">
            <v>KG</v>
          </cell>
          <cell r="L855">
            <v>531.89</v>
          </cell>
          <cell r="M855" t="str">
            <v>EUR</v>
          </cell>
          <cell r="N855">
            <v>672.87</v>
          </cell>
          <cell r="P855">
            <v>672.87</v>
          </cell>
          <cell r="Q855">
            <v>672.87</v>
          </cell>
          <cell r="R855">
            <v>-140.97999999999999</v>
          </cell>
          <cell r="S855">
            <v>-140.97999999999999</v>
          </cell>
          <cell r="T855">
            <v>0</v>
          </cell>
        </row>
        <row r="856">
          <cell r="B856">
            <v>1120000</v>
          </cell>
          <cell r="C856" t="str">
            <v>Fertige Erz</v>
          </cell>
          <cell r="D856" t="str">
            <v>RHPV</v>
          </cell>
          <cell r="E856" t="str">
            <v>02356841</v>
          </cell>
          <cell r="G856" t="str">
            <v>BAYFERROX 3420</v>
          </cell>
          <cell r="H856" t="str">
            <v>RB00000687</v>
          </cell>
          <cell r="I856" t="str">
            <v>2202</v>
          </cell>
          <cell r="J856">
            <v>30000</v>
          </cell>
          <cell r="K856" t="str">
            <v>KG</v>
          </cell>
          <cell r="L856">
            <v>26724</v>
          </cell>
          <cell r="M856" t="str">
            <v>EUR</v>
          </cell>
          <cell r="N856">
            <v>37944</v>
          </cell>
          <cell r="P856">
            <v>28650</v>
          </cell>
          <cell r="Q856">
            <v>28650</v>
          </cell>
          <cell r="R856">
            <v>-1926</v>
          </cell>
          <cell r="S856">
            <v>-1926</v>
          </cell>
          <cell r="T856">
            <v>0</v>
          </cell>
        </row>
        <row r="857">
          <cell r="B857">
            <v>1120000</v>
          </cell>
          <cell r="C857" t="str">
            <v>Fertige Erz</v>
          </cell>
          <cell r="D857" t="str">
            <v>RHPV</v>
          </cell>
          <cell r="E857" t="str">
            <v>02347087</v>
          </cell>
          <cell r="G857" t="str">
            <v>BAYFERROX 130M QE66</v>
          </cell>
          <cell r="H857" t="str">
            <v>RB00000687</v>
          </cell>
          <cell r="I857" t="str">
            <v>2202</v>
          </cell>
          <cell r="J857">
            <v>12678.12</v>
          </cell>
          <cell r="K857" t="str">
            <v>KG</v>
          </cell>
          <cell r="L857">
            <v>7117.47</v>
          </cell>
          <cell r="M857" t="str">
            <v>EUR</v>
          </cell>
          <cell r="N857">
            <v>11875.6</v>
          </cell>
          <cell r="P857">
            <v>9536.48</v>
          </cell>
          <cell r="Q857">
            <v>9536.48</v>
          </cell>
          <cell r="R857">
            <v>-2419.0100000000002</v>
          </cell>
          <cell r="S857">
            <v>-2419.0100000000002</v>
          </cell>
          <cell r="T857">
            <v>0</v>
          </cell>
        </row>
        <row r="858">
          <cell r="B858">
            <v>1120000</v>
          </cell>
          <cell r="C858" t="str">
            <v>Fertige Erz</v>
          </cell>
          <cell r="D858" t="str">
            <v>RHPV</v>
          </cell>
          <cell r="E858" t="str">
            <v>02336662</v>
          </cell>
          <cell r="G858" t="str">
            <v>BAYFERROX UE-DUNKBR</v>
          </cell>
          <cell r="H858" t="str">
            <v>RB00000687</v>
          </cell>
          <cell r="I858" t="str">
            <v>2202</v>
          </cell>
          <cell r="J858">
            <v>700</v>
          </cell>
          <cell r="K858" t="str">
            <v>KG</v>
          </cell>
          <cell r="L858">
            <v>567.41999999999996</v>
          </cell>
          <cell r="M858" t="str">
            <v>EUR</v>
          </cell>
          <cell r="N858">
            <v>1048.53</v>
          </cell>
          <cell r="P858">
            <v>606.83000000000004</v>
          </cell>
          <cell r="Q858">
            <v>606.83000000000004</v>
          </cell>
          <cell r="R858">
            <v>-39.409999999999997</v>
          </cell>
          <cell r="S858">
            <v>-39.409999999999997</v>
          </cell>
          <cell r="T858">
            <v>0</v>
          </cell>
        </row>
        <row r="859">
          <cell r="B859">
            <v>1120000</v>
          </cell>
          <cell r="C859" t="str">
            <v>Fertige Erz</v>
          </cell>
          <cell r="D859" t="str">
            <v>RHPV</v>
          </cell>
          <cell r="E859" t="str">
            <v>02314839</v>
          </cell>
          <cell r="G859" t="str">
            <v>BAYFERROX 610</v>
          </cell>
          <cell r="H859" t="str">
            <v>RB00000687</v>
          </cell>
          <cell r="I859" t="str">
            <v>2202</v>
          </cell>
          <cell r="J859">
            <v>13974</v>
          </cell>
          <cell r="K859" t="str">
            <v>KG</v>
          </cell>
          <cell r="L859">
            <v>9514.9</v>
          </cell>
          <cell r="M859" t="str">
            <v>EUR</v>
          </cell>
          <cell r="N859">
            <v>16567.57</v>
          </cell>
          <cell r="P859">
            <v>11250.47</v>
          </cell>
          <cell r="Q859">
            <v>11250.47</v>
          </cell>
          <cell r="R859">
            <v>-1735.57</v>
          </cell>
          <cell r="S859">
            <v>-1735.57</v>
          </cell>
          <cell r="T859">
            <v>0</v>
          </cell>
        </row>
        <row r="860">
          <cell r="B860">
            <v>1120000</v>
          </cell>
          <cell r="C860" t="str">
            <v>Fertige Erz</v>
          </cell>
          <cell r="D860" t="str">
            <v>RHPV</v>
          </cell>
          <cell r="E860" t="str">
            <v>02307042</v>
          </cell>
          <cell r="G860" t="str">
            <v>BAYFERROX 920</v>
          </cell>
          <cell r="H860" t="str">
            <v>RB00000687</v>
          </cell>
          <cell r="I860" t="str">
            <v>2202</v>
          </cell>
          <cell r="J860">
            <v>97000</v>
          </cell>
          <cell r="K860" t="str">
            <v>KG</v>
          </cell>
          <cell r="L860">
            <v>83099.899999999994</v>
          </cell>
          <cell r="M860" t="str">
            <v>EUR</v>
          </cell>
          <cell r="N860">
            <v>108203.5</v>
          </cell>
          <cell r="P860">
            <v>84011.7</v>
          </cell>
          <cell r="Q860">
            <v>84011.7</v>
          </cell>
          <cell r="R860">
            <v>-911.8</v>
          </cell>
          <cell r="S860">
            <v>-911.8</v>
          </cell>
          <cell r="T860">
            <v>0</v>
          </cell>
        </row>
        <row r="861">
          <cell r="B861">
            <v>1120000</v>
          </cell>
          <cell r="C861" t="str">
            <v>Fertige Erz</v>
          </cell>
          <cell r="D861" t="str">
            <v>RHPV</v>
          </cell>
          <cell r="E861" t="str">
            <v>02307034</v>
          </cell>
          <cell r="G861" t="str">
            <v>BAYFERROX 318M</v>
          </cell>
          <cell r="H861" t="str">
            <v>RB00000687</v>
          </cell>
          <cell r="I861" t="str">
            <v>2202</v>
          </cell>
          <cell r="J861">
            <v>14000</v>
          </cell>
          <cell r="K861" t="str">
            <v>KG</v>
          </cell>
          <cell r="L861">
            <v>6700.4</v>
          </cell>
          <cell r="M861" t="str">
            <v>EUR</v>
          </cell>
          <cell r="N861">
            <v>16153.2</v>
          </cell>
          <cell r="P861">
            <v>7176.4</v>
          </cell>
          <cell r="Q861">
            <v>7176.4</v>
          </cell>
          <cell r="R861">
            <v>-476</v>
          </cell>
          <cell r="S861">
            <v>-476</v>
          </cell>
          <cell r="T861">
            <v>0</v>
          </cell>
        </row>
        <row r="862">
          <cell r="B862">
            <v>1120000</v>
          </cell>
          <cell r="C862" t="str">
            <v>Fertige Erz</v>
          </cell>
          <cell r="D862" t="str">
            <v>RHPV</v>
          </cell>
          <cell r="E862" t="str">
            <v>02307026</v>
          </cell>
          <cell r="G862" t="str">
            <v>BAYFERROX 1420</v>
          </cell>
          <cell r="H862" t="str">
            <v>RB00000687</v>
          </cell>
          <cell r="I862" t="str">
            <v>2202</v>
          </cell>
          <cell r="J862">
            <v>11200</v>
          </cell>
          <cell r="K862" t="str">
            <v>KG</v>
          </cell>
          <cell r="L862">
            <v>11077.92</v>
          </cell>
          <cell r="M862" t="str">
            <v>EUR</v>
          </cell>
          <cell r="N862">
            <v>15106.56</v>
          </cell>
          <cell r="P862">
            <v>11845.12</v>
          </cell>
          <cell r="Q862">
            <v>11845.12</v>
          </cell>
          <cell r="R862">
            <v>-767.2</v>
          </cell>
          <cell r="S862">
            <v>-767.2</v>
          </cell>
          <cell r="T862">
            <v>0</v>
          </cell>
        </row>
        <row r="863">
          <cell r="B863">
            <v>1120000</v>
          </cell>
          <cell r="C863" t="str">
            <v>Fertige Erz</v>
          </cell>
          <cell r="D863" t="str">
            <v>RHKF</v>
          </cell>
          <cell r="E863" t="str">
            <v>02306925</v>
          </cell>
          <cell r="G863" t="str">
            <v>BAYFERROX 318MB</v>
          </cell>
          <cell r="H863" t="str">
            <v>RB00000687</v>
          </cell>
          <cell r="I863" t="str">
            <v>2202</v>
          </cell>
          <cell r="J863">
            <v>0.1</v>
          </cell>
          <cell r="K863" t="str">
            <v>KG</v>
          </cell>
          <cell r="L863">
            <v>0.06</v>
          </cell>
          <cell r="M863" t="str">
            <v>EUR</v>
          </cell>
          <cell r="N863">
            <v>0.1</v>
          </cell>
          <cell r="P863">
            <v>7.0000000000000007E-2</v>
          </cell>
          <cell r="Q863">
            <v>7.0000000000000007E-2</v>
          </cell>
          <cell r="R863">
            <v>-0.01</v>
          </cell>
          <cell r="S863">
            <v>-0.01</v>
          </cell>
          <cell r="T863">
            <v>0</v>
          </cell>
        </row>
        <row r="864">
          <cell r="B864">
            <v>1120000</v>
          </cell>
          <cell r="C864" t="str">
            <v>Fertige Erz</v>
          </cell>
          <cell r="D864" t="str">
            <v>RHPV</v>
          </cell>
          <cell r="E864" t="str">
            <v>02306925</v>
          </cell>
          <cell r="G864" t="str">
            <v>BAYFERROX 318MB</v>
          </cell>
          <cell r="H864" t="str">
            <v>RB00000687</v>
          </cell>
          <cell r="I864" t="str">
            <v>2202</v>
          </cell>
          <cell r="J864">
            <v>100000</v>
          </cell>
          <cell r="K864" t="str">
            <v>KG</v>
          </cell>
          <cell r="L864">
            <v>58600</v>
          </cell>
          <cell r="M864" t="str">
            <v>EUR</v>
          </cell>
          <cell r="N864">
            <v>95580</v>
          </cell>
          <cell r="P864">
            <v>69780</v>
          </cell>
          <cell r="Q864">
            <v>69780</v>
          </cell>
          <cell r="R864">
            <v>-11180</v>
          </cell>
          <cell r="S864">
            <v>-11180</v>
          </cell>
          <cell r="T864">
            <v>0</v>
          </cell>
        </row>
        <row r="865">
          <cell r="B865">
            <v>1120000</v>
          </cell>
          <cell r="C865" t="str">
            <v>Fertige Erz</v>
          </cell>
          <cell r="D865" t="str">
            <v>RHPV</v>
          </cell>
          <cell r="E865" t="str">
            <v>02306852</v>
          </cell>
          <cell r="G865" t="str">
            <v>BAYFERROX 663</v>
          </cell>
          <cell r="H865" t="str">
            <v>RB00000687</v>
          </cell>
          <cell r="I865" t="str">
            <v>2202</v>
          </cell>
          <cell r="J865">
            <v>2000</v>
          </cell>
          <cell r="K865" t="str">
            <v>KG</v>
          </cell>
          <cell r="L865">
            <v>1295.4000000000001</v>
          </cell>
          <cell r="M865" t="str">
            <v>EUR</v>
          </cell>
          <cell r="N865">
            <v>2445.8000000000002</v>
          </cell>
          <cell r="P865">
            <v>1771.8</v>
          </cell>
          <cell r="Q865">
            <v>1771.8</v>
          </cell>
          <cell r="R865">
            <v>-476.4</v>
          </cell>
          <cell r="S865">
            <v>-476.4</v>
          </cell>
          <cell r="T865">
            <v>0</v>
          </cell>
        </row>
        <row r="866">
          <cell r="B866">
            <v>1120000</v>
          </cell>
          <cell r="C866" t="str">
            <v>Fertige Erz</v>
          </cell>
          <cell r="D866" t="str">
            <v>RHPV</v>
          </cell>
          <cell r="E866" t="str">
            <v>02306844</v>
          </cell>
          <cell r="G866" t="str">
            <v>BAYFERROX 655</v>
          </cell>
          <cell r="H866" t="str">
            <v>RB00000687</v>
          </cell>
          <cell r="I866" t="str">
            <v>2202</v>
          </cell>
          <cell r="J866">
            <v>17000</v>
          </cell>
          <cell r="K866" t="str">
            <v>KG</v>
          </cell>
          <cell r="L866">
            <v>10682.8</v>
          </cell>
          <cell r="M866" t="str">
            <v>EUR</v>
          </cell>
          <cell r="N866">
            <v>23913.9</v>
          </cell>
          <cell r="P866">
            <v>12149.9</v>
          </cell>
          <cell r="Q866">
            <v>12149.9</v>
          </cell>
          <cell r="R866">
            <v>-1467.1</v>
          </cell>
          <cell r="S866">
            <v>-1467.1</v>
          </cell>
          <cell r="T866">
            <v>0</v>
          </cell>
        </row>
        <row r="867">
          <cell r="B867">
            <v>1120000</v>
          </cell>
          <cell r="C867" t="str">
            <v>Fertige Erz</v>
          </cell>
          <cell r="D867" t="str">
            <v>RHPV</v>
          </cell>
          <cell r="E867" t="str">
            <v>02306798</v>
          </cell>
          <cell r="G867" t="str">
            <v>BAYFERROX 3910</v>
          </cell>
          <cell r="H867" t="str">
            <v>RB00000687</v>
          </cell>
          <cell r="I867" t="str">
            <v>2202</v>
          </cell>
          <cell r="J867">
            <v>51840</v>
          </cell>
          <cell r="K867" t="str">
            <v>KG</v>
          </cell>
          <cell r="L867">
            <v>54177.99</v>
          </cell>
          <cell r="M867" t="str">
            <v>EUR</v>
          </cell>
          <cell r="N867">
            <v>58345.919999999998</v>
          </cell>
          <cell r="P867">
            <v>54095.040000000001</v>
          </cell>
          <cell r="Q867">
            <v>54095.040000000001</v>
          </cell>
          <cell r="R867">
            <v>82.95</v>
          </cell>
          <cell r="S867">
            <v>82.95</v>
          </cell>
          <cell r="T867">
            <v>0</v>
          </cell>
        </row>
        <row r="868">
          <cell r="B868">
            <v>1120000</v>
          </cell>
          <cell r="C868" t="str">
            <v>Fertige Erz</v>
          </cell>
          <cell r="D868" t="str">
            <v>RHPV</v>
          </cell>
          <cell r="E868" t="str">
            <v>02306542</v>
          </cell>
          <cell r="G868" t="str">
            <v>BAYFERROX 130M</v>
          </cell>
          <cell r="H868" t="str">
            <v>RB00000687</v>
          </cell>
          <cell r="I868" t="str">
            <v>2202</v>
          </cell>
          <cell r="J868">
            <v>10000</v>
          </cell>
          <cell r="K868" t="str">
            <v>KG</v>
          </cell>
          <cell r="L868">
            <v>5851</v>
          </cell>
          <cell r="M868" t="str">
            <v>EUR</v>
          </cell>
          <cell r="N868">
            <v>14442</v>
          </cell>
          <cell r="P868">
            <v>7755</v>
          </cell>
          <cell r="Q868">
            <v>7755</v>
          </cell>
          <cell r="R868">
            <v>-1904</v>
          </cell>
          <cell r="S868">
            <v>-1904</v>
          </cell>
          <cell r="T868">
            <v>0</v>
          </cell>
        </row>
        <row r="869">
          <cell r="B869">
            <v>1120000</v>
          </cell>
          <cell r="C869" t="str">
            <v>Fertige Erz</v>
          </cell>
          <cell r="D869" t="str">
            <v>RHPV</v>
          </cell>
          <cell r="E869" t="str">
            <v>02306496</v>
          </cell>
          <cell r="G869" t="str">
            <v>BAYFERROX 130</v>
          </cell>
          <cell r="H869" t="str">
            <v>RB00000687</v>
          </cell>
          <cell r="I869" t="str">
            <v>2202</v>
          </cell>
          <cell r="J869">
            <v>56775</v>
          </cell>
          <cell r="K869" t="str">
            <v>KG</v>
          </cell>
          <cell r="L869">
            <v>31390.9</v>
          </cell>
          <cell r="M869" t="str">
            <v>EUR</v>
          </cell>
          <cell r="N869">
            <v>64365.82</v>
          </cell>
          <cell r="P869">
            <v>40514.639999999999</v>
          </cell>
          <cell r="Q869">
            <v>40514.639999999999</v>
          </cell>
          <cell r="R869">
            <v>-9123.74</v>
          </cell>
          <cell r="S869">
            <v>-9123.74</v>
          </cell>
          <cell r="T869">
            <v>0</v>
          </cell>
        </row>
        <row r="870">
          <cell r="B870">
            <v>1120000</v>
          </cell>
          <cell r="C870" t="str">
            <v>Fertige Erz</v>
          </cell>
          <cell r="D870" t="str">
            <v>RHPV</v>
          </cell>
          <cell r="E870" t="str">
            <v>02301095</v>
          </cell>
          <cell r="G870" t="str">
            <v>BAYFERROX 306</v>
          </cell>
          <cell r="H870" t="str">
            <v>RB00000687</v>
          </cell>
          <cell r="I870" t="str">
            <v>2202</v>
          </cell>
          <cell r="J870">
            <v>907.2</v>
          </cell>
          <cell r="K870" t="str">
            <v>KG</v>
          </cell>
          <cell r="L870">
            <v>508.3</v>
          </cell>
          <cell r="M870" t="str">
            <v>EUR</v>
          </cell>
          <cell r="N870">
            <v>654.45000000000005</v>
          </cell>
          <cell r="P870">
            <v>547.59</v>
          </cell>
          <cell r="Q870">
            <v>547.59</v>
          </cell>
          <cell r="R870">
            <v>-39.29</v>
          </cell>
          <cell r="S870">
            <v>-39.29</v>
          </cell>
          <cell r="T870">
            <v>0</v>
          </cell>
        </row>
        <row r="871">
          <cell r="B871">
            <v>1120000</v>
          </cell>
          <cell r="C871" t="str">
            <v>Fertige Erz</v>
          </cell>
          <cell r="D871" t="str">
            <v>RHPV</v>
          </cell>
          <cell r="E871" t="str">
            <v>02290921</v>
          </cell>
          <cell r="G871" t="str">
            <v>BAYFERROX 130 QE66</v>
          </cell>
          <cell r="H871" t="str">
            <v>RB00000687</v>
          </cell>
          <cell r="I871" t="str">
            <v>2202</v>
          </cell>
          <cell r="J871">
            <v>907.2</v>
          </cell>
          <cell r="K871" t="str">
            <v>KG</v>
          </cell>
          <cell r="L871">
            <v>479.73</v>
          </cell>
          <cell r="M871" t="str">
            <v>EUR</v>
          </cell>
          <cell r="N871">
            <v>362.7</v>
          </cell>
          <cell r="P871">
            <v>627.6</v>
          </cell>
          <cell r="Q871">
            <v>362.7</v>
          </cell>
          <cell r="R871">
            <v>117.03</v>
          </cell>
          <cell r="S871">
            <v>-147.87</v>
          </cell>
          <cell r="T871">
            <v>264.89999999999998</v>
          </cell>
        </row>
        <row r="872">
          <cell r="B872">
            <v>1120000</v>
          </cell>
          <cell r="C872" t="str">
            <v>Fertige Erz</v>
          </cell>
          <cell r="D872" t="str">
            <v>RHPV</v>
          </cell>
          <cell r="E872" t="str">
            <v>02290913</v>
          </cell>
          <cell r="G872" t="str">
            <v>BAYFERROX 130 QE66</v>
          </cell>
          <cell r="H872" t="str">
            <v>RB00000687</v>
          </cell>
          <cell r="I872" t="str">
            <v>2202</v>
          </cell>
          <cell r="J872">
            <v>2721.6</v>
          </cell>
          <cell r="K872" t="str">
            <v>KG</v>
          </cell>
          <cell r="L872">
            <v>1439.46</v>
          </cell>
          <cell r="M872" t="str">
            <v>EUR</v>
          </cell>
          <cell r="N872">
            <v>1303.92</v>
          </cell>
          <cell r="P872">
            <v>1882.53</v>
          </cell>
          <cell r="Q872">
            <v>1303.92</v>
          </cell>
          <cell r="R872">
            <v>135.54</v>
          </cell>
          <cell r="S872">
            <v>-443.07</v>
          </cell>
          <cell r="T872">
            <v>578.61</v>
          </cell>
        </row>
        <row r="873">
          <cell r="B873">
            <v>1120000</v>
          </cell>
          <cell r="C873" t="str">
            <v>Fertige Erz</v>
          </cell>
          <cell r="D873" t="str">
            <v>RHPV</v>
          </cell>
          <cell r="E873" t="str">
            <v>02282996</v>
          </cell>
          <cell r="G873" t="str">
            <v>BAYFERROX UE-GRANIT</v>
          </cell>
          <cell r="H873" t="str">
            <v>RB00000687</v>
          </cell>
          <cell r="I873" t="str">
            <v>2202</v>
          </cell>
          <cell r="J873">
            <v>6300</v>
          </cell>
          <cell r="K873" t="str">
            <v>KG</v>
          </cell>
          <cell r="L873">
            <v>5302.71</v>
          </cell>
          <cell r="M873" t="str">
            <v>EUR</v>
          </cell>
          <cell r="N873">
            <v>9771.2999999999993</v>
          </cell>
          <cell r="P873">
            <v>5459.58</v>
          </cell>
          <cell r="Q873">
            <v>5459.58</v>
          </cell>
          <cell r="R873">
            <v>-156.87</v>
          </cell>
          <cell r="S873">
            <v>-156.87</v>
          </cell>
          <cell r="T873">
            <v>0</v>
          </cell>
        </row>
        <row r="874">
          <cell r="B874">
            <v>1120000</v>
          </cell>
          <cell r="C874" t="str">
            <v>Fertige Erz</v>
          </cell>
          <cell r="D874" t="str">
            <v>RHPV</v>
          </cell>
          <cell r="E874" t="str">
            <v>02278263</v>
          </cell>
          <cell r="G874" t="str">
            <v>BAYFERROX 130M</v>
          </cell>
          <cell r="H874" t="str">
            <v>RB00000687</v>
          </cell>
          <cell r="I874" t="str">
            <v>2202</v>
          </cell>
          <cell r="J874">
            <v>46000</v>
          </cell>
          <cell r="K874" t="str">
            <v>KG</v>
          </cell>
          <cell r="L874">
            <v>25424.2</v>
          </cell>
          <cell r="M874" t="str">
            <v>EUR</v>
          </cell>
          <cell r="N874">
            <v>55936</v>
          </cell>
          <cell r="P874">
            <v>34205.599999999999</v>
          </cell>
          <cell r="Q874">
            <v>34205.599999999999</v>
          </cell>
          <cell r="R874">
            <v>-8781.4</v>
          </cell>
          <cell r="S874">
            <v>-8781.4</v>
          </cell>
          <cell r="T874">
            <v>0</v>
          </cell>
        </row>
        <row r="875">
          <cell r="B875">
            <v>1120000</v>
          </cell>
          <cell r="C875" t="str">
            <v>Fertige Erz</v>
          </cell>
          <cell r="D875" t="str">
            <v>RHPV</v>
          </cell>
          <cell r="E875" t="str">
            <v>02268640</v>
          </cell>
          <cell r="G875" t="str">
            <v>BAYFERROX 130</v>
          </cell>
          <cell r="H875" t="str">
            <v>RB00000687</v>
          </cell>
          <cell r="I875" t="str">
            <v>2202</v>
          </cell>
          <cell r="J875">
            <v>25000</v>
          </cell>
          <cell r="K875" t="str">
            <v>KG</v>
          </cell>
          <cell r="L875">
            <v>13822.5</v>
          </cell>
          <cell r="M875" t="str">
            <v>EUR</v>
          </cell>
          <cell r="N875">
            <v>13217.5</v>
          </cell>
          <cell r="P875">
            <v>17565</v>
          </cell>
          <cell r="Q875">
            <v>13217.5</v>
          </cell>
          <cell r="R875">
            <v>605</v>
          </cell>
          <cell r="S875">
            <v>-3742.5</v>
          </cell>
          <cell r="T875">
            <v>4347.5</v>
          </cell>
        </row>
        <row r="876">
          <cell r="B876">
            <v>1120000</v>
          </cell>
          <cell r="C876" t="str">
            <v>Fertige Erz</v>
          </cell>
          <cell r="D876" t="str">
            <v>RHPV</v>
          </cell>
          <cell r="E876" t="str">
            <v>02245845</v>
          </cell>
          <cell r="G876" t="str">
            <v>BAYFERROX 330</v>
          </cell>
          <cell r="H876" t="str">
            <v>RB00000687</v>
          </cell>
          <cell r="I876" t="str">
            <v>2202</v>
          </cell>
          <cell r="J876">
            <v>18950</v>
          </cell>
          <cell r="K876" t="str">
            <v>KG</v>
          </cell>
          <cell r="L876">
            <v>11205.14</v>
          </cell>
          <cell r="M876" t="str">
            <v>EUR</v>
          </cell>
          <cell r="N876">
            <v>13583.36</v>
          </cell>
          <cell r="P876">
            <v>14525.17</v>
          </cell>
          <cell r="Q876">
            <v>13583.36</v>
          </cell>
          <cell r="R876">
            <v>-2378.2199999999998</v>
          </cell>
          <cell r="S876">
            <v>-3320.03</v>
          </cell>
          <cell r="T876">
            <v>941.81</v>
          </cell>
        </row>
        <row r="877">
          <cell r="B877">
            <v>1120000</v>
          </cell>
          <cell r="C877" t="str">
            <v>Fertige Erz</v>
          </cell>
          <cell r="D877" t="str">
            <v>RHPV</v>
          </cell>
          <cell r="E877" t="str">
            <v>01957507</v>
          </cell>
          <cell r="G877" t="str">
            <v>BAYFERROX 910</v>
          </cell>
          <cell r="H877" t="str">
            <v>RB00000687</v>
          </cell>
          <cell r="I877" t="str">
            <v>2202</v>
          </cell>
          <cell r="J877">
            <v>47250</v>
          </cell>
          <cell r="K877" t="str">
            <v>KG</v>
          </cell>
          <cell r="L877">
            <v>46725.81</v>
          </cell>
          <cell r="M877" t="str">
            <v>EUR</v>
          </cell>
          <cell r="N877">
            <v>56534.63</v>
          </cell>
          <cell r="P877">
            <v>46985.4</v>
          </cell>
          <cell r="Q877">
            <v>46985.4</v>
          </cell>
          <cell r="R877">
            <v>-259.58999999999997</v>
          </cell>
          <cell r="S877">
            <v>-259.58999999999997</v>
          </cell>
          <cell r="T877">
            <v>0</v>
          </cell>
        </row>
        <row r="878">
          <cell r="B878">
            <v>1120000</v>
          </cell>
          <cell r="C878" t="str">
            <v>Fertige Erz</v>
          </cell>
          <cell r="D878" t="str">
            <v>RHPV</v>
          </cell>
          <cell r="E878" t="str">
            <v>01797119</v>
          </cell>
          <cell r="G878" t="str">
            <v>BAYFERROX UE-GRANIT</v>
          </cell>
          <cell r="H878" t="str">
            <v>RB00000687</v>
          </cell>
          <cell r="I878" t="str">
            <v>2202</v>
          </cell>
          <cell r="J878">
            <v>6000</v>
          </cell>
          <cell r="K878" t="str">
            <v>KG</v>
          </cell>
          <cell r="L878">
            <v>4953</v>
          </cell>
          <cell r="M878" t="str">
            <v>EUR</v>
          </cell>
          <cell r="N878">
            <v>9334.2000000000007</v>
          </cell>
          <cell r="P878">
            <v>5110.2</v>
          </cell>
          <cell r="Q878">
            <v>5110.2</v>
          </cell>
          <cell r="R878">
            <v>-157.19999999999999</v>
          </cell>
          <cell r="S878">
            <v>-157.19999999999999</v>
          </cell>
          <cell r="T878">
            <v>0</v>
          </cell>
        </row>
        <row r="879">
          <cell r="B879">
            <v>1120000</v>
          </cell>
          <cell r="C879" t="str">
            <v>Fertige Erz</v>
          </cell>
          <cell r="D879" t="str">
            <v>RHKF</v>
          </cell>
          <cell r="E879" t="str">
            <v>01797070</v>
          </cell>
          <cell r="G879" t="str">
            <v>BAYFERROX UE-DUNKELB</v>
          </cell>
          <cell r="H879" t="str">
            <v>RB00000687</v>
          </cell>
          <cell r="I879" t="str">
            <v>2202</v>
          </cell>
          <cell r="J879">
            <v>725</v>
          </cell>
          <cell r="K879" t="str">
            <v>KG</v>
          </cell>
          <cell r="L879">
            <v>579.71</v>
          </cell>
          <cell r="M879" t="str">
            <v>EUR</v>
          </cell>
          <cell r="N879">
            <v>1009.13</v>
          </cell>
          <cell r="P879">
            <v>620.96</v>
          </cell>
          <cell r="Q879">
            <v>620.96</v>
          </cell>
          <cell r="R879">
            <v>-41.25</v>
          </cell>
          <cell r="S879">
            <v>-41.25</v>
          </cell>
          <cell r="T879">
            <v>0</v>
          </cell>
        </row>
        <row r="880">
          <cell r="B880">
            <v>1120000</v>
          </cell>
          <cell r="C880" t="str">
            <v>Fertige Erz</v>
          </cell>
          <cell r="D880" t="str">
            <v>RHPV</v>
          </cell>
          <cell r="E880" t="str">
            <v>01797070</v>
          </cell>
          <cell r="G880" t="str">
            <v>BAYFERROX UE-DUNKELB</v>
          </cell>
          <cell r="H880" t="str">
            <v>RB00000687</v>
          </cell>
          <cell r="I880" t="str">
            <v>2202</v>
          </cell>
          <cell r="J880">
            <v>2000</v>
          </cell>
          <cell r="K880" t="str">
            <v>KG</v>
          </cell>
          <cell r="L880">
            <v>1599.2</v>
          </cell>
          <cell r="M880" t="str">
            <v>EUR</v>
          </cell>
          <cell r="N880">
            <v>2783.8</v>
          </cell>
          <cell r="P880">
            <v>1713</v>
          </cell>
          <cell r="Q880">
            <v>1713</v>
          </cell>
          <cell r="R880">
            <v>-113.8</v>
          </cell>
          <cell r="S880">
            <v>-113.8</v>
          </cell>
          <cell r="T880">
            <v>0</v>
          </cell>
        </row>
        <row r="881">
          <cell r="B881">
            <v>1120000</v>
          </cell>
          <cell r="C881" t="str">
            <v>Fertige Erz</v>
          </cell>
          <cell r="D881" t="str">
            <v>RHPV</v>
          </cell>
          <cell r="E881" t="str">
            <v>01792613</v>
          </cell>
          <cell r="G881" t="str">
            <v>BAYFERROX 318MB</v>
          </cell>
          <cell r="H881" t="str">
            <v>RB00000687</v>
          </cell>
          <cell r="I881" t="str">
            <v>2202</v>
          </cell>
          <cell r="J881">
            <v>950</v>
          </cell>
          <cell r="K881" t="str">
            <v>KG</v>
          </cell>
          <cell r="L881">
            <v>523.07000000000005</v>
          </cell>
          <cell r="M881" t="str">
            <v>EUR</v>
          </cell>
          <cell r="N881">
            <v>914.85</v>
          </cell>
          <cell r="P881">
            <v>632.41</v>
          </cell>
          <cell r="Q881">
            <v>632.41</v>
          </cell>
          <cell r="R881">
            <v>-109.34</v>
          </cell>
          <cell r="S881">
            <v>-109.34</v>
          </cell>
          <cell r="T881">
            <v>0</v>
          </cell>
        </row>
        <row r="882">
          <cell r="B882">
            <v>1120000</v>
          </cell>
          <cell r="C882" t="str">
            <v>Fertige Erz</v>
          </cell>
          <cell r="D882" t="str">
            <v>RHPV</v>
          </cell>
          <cell r="E882" t="str">
            <v>01780240</v>
          </cell>
          <cell r="G882" t="str">
            <v>BAYFERROX 910</v>
          </cell>
          <cell r="H882" t="str">
            <v>RB00000687</v>
          </cell>
          <cell r="I882" t="str">
            <v>2202</v>
          </cell>
          <cell r="J882">
            <v>40500</v>
          </cell>
          <cell r="K882" t="str">
            <v>KG</v>
          </cell>
          <cell r="L882">
            <v>39997.800000000003</v>
          </cell>
          <cell r="M882" t="str">
            <v>EUR</v>
          </cell>
          <cell r="N882">
            <v>42229.35</v>
          </cell>
          <cell r="P882">
            <v>40248.9</v>
          </cell>
          <cell r="Q882">
            <v>40248.9</v>
          </cell>
          <cell r="R882">
            <v>-251.1</v>
          </cell>
          <cell r="S882">
            <v>-251.1</v>
          </cell>
          <cell r="T882">
            <v>0</v>
          </cell>
        </row>
        <row r="883">
          <cell r="B883">
            <v>1120000</v>
          </cell>
          <cell r="C883" t="str">
            <v>Fertige Erz</v>
          </cell>
          <cell r="D883" t="str">
            <v>RHZ0</v>
          </cell>
          <cell r="E883" t="str">
            <v>01780240</v>
          </cell>
          <cell r="G883" t="str">
            <v>BAYFERROX 910</v>
          </cell>
          <cell r="H883" t="str">
            <v>RB00000687</v>
          </cell>
          <cell r="I883" t="str">
            <v>2202</v>
          </cell>
          <cell r="J883">
            <v>54750</v>
          </cell>
          <cell r="K883" t="str">
            <v>KG</v>
          </cell>
          <cell r="L883">
            <v>54071.1</v>
          </cell>
          <cell r="M883" t="str">
            <v>EUR</v>
          </cell>
          <cell r="N883">
            <v>57087.82</v>
          </cell>
          <cell r="P883">
            <v>54410.55</v>
          </cell>
          <cell r="Q883">
            <v>54410.55</v>
          </cell>
          <cell r="R883">
            <v>-339.45</v>
          </cell>
          <cell r="S883">
            <v>-339.45</v>
          </cell>
          <cell r="T883">
            <v>0</v>
          </cell>
        </row>
        <row r="884">
          <cell r="B884">
            <v>1120000</v>
          </cell>
          <cell r="C884" t="str">
            <v>Fertige Erz</v>
          </cell>
          <cell r="D884" t="str">
            <v>RHPV</v>
          </cell>
          <cell r="E884" t="str">
            <v>01780232</v>
          </cell>
          <cell r="G884" t="str">
            <v>BAYFERROX 910</v>
          </cell>
          <cell r="H884" t="str">
            <v>RB00000687</v>
          </cell>
          <cell r="I884" t="str">
            <v>2202</v>
          </cell>
          <cell r="J884">
            <v>16000</v>
          </cell>
          <cell r="K884" t="str">
            <v>KG</v>
          </cell>
          <cell r="L884">
            <v>15433.6</v>
          </cell>
          <cell r="M884" t="str">
            <v>EUR</v>
          </cell>
          <cell r="N884">
            <v>16766.400000000001</v>
          </cell>
          <cell r="P884">
            <v>15540.8</v>
          </cell>
          <cell r="Q884">
            <v>15540.8</v>
          </cell>
          <cell r="R884">
            <v>-107.2</v>
          </cell>
          <cell r="S884">
            <v>-107.2</v>
          </cell>
          <cell r="T884">
            <v>0</v>
          </cell>
        </row>
        <row r="885">
          <cell r="B885">
            <v>1120000</v>
          </cell>
          <cell r="C885" t="str">
            <v>Fertige Erz</v>
          </cell>
          <cell r="D885" t="str">
            <v>RHZ0</v>
          </cell>
          <cell r="E885" t="str">
            <v>01780232</v>
          </cell>
          <cell r="G885" t="str">
            <v>BAYFERROX 910</v>
          </cell>
          <cell r="H885" t="str">
            <v>RB00000687</v>
          </cell>
          <cell r="I885" t="str">
            <v>2202</v>
          </cell>
          <cell r="J885">
            <v>4000</v>
          </cell>
          <cell r="K885" t="str">
            <v>KG</v>
          </cell>
          <cell r="L885">
            <v>3858.4</v>
          </cell>
          <cell r="M885" t="str">
            <v>EUR</v>
          </cell>
          <cell r="N885">
            <v>4191.6000000000004</v>
          </cell>
          <cell r="P885">
            <v>3885.2</v>
          </cell>
          <cell r="Q885">
            <v>3885.2</v>
          </cell>
          <cell r="R885">
            <v>-26.8</v>
          </cell>
          <cell r="S885">
            <v>-26.8</v>
          </cell>
          <cell r="T885">
            <v>0</v>
          </cell>
        </row>
        <row r="886">
          <cell r="B886">
            <v>1120000</v>
          </cell>
          <cell r="C886" t="str">
            <v>Fertige Erz</v>
          </cell>
          <cell r="D886" t="str">
            <v>RHZ0</v>
          </cell>
          <cell r="E886" t="str">
            <v>01780224</v>
          </cell>
          <cell r="G886" t="str">
            <v>BAYFERROX 130</v>
          </cell>
          <cell r="H886" t="str">
            <v>RB00000687</v>
          </cell>
          <cell r="I886" t="str">
            <v>2202</v>
          </cell>
          <cell r="J886">
            <v>8000</v>
          </cell>
          <cell r="K886" t="str">
            <v>KG</v>
          </cell>
          <cell r="L886">
            <v>4020.8</v>
          </cell>
          <cell r="M886" t="str">
            <v>EUR</v>
          </cell>
          <cell r="N886">
            <v>8872</v>
          </cell>
          <cell r="P886">
            <v>5322.4</v>
          </cell>
          <cell r="Q886">
            <v>5322.4</v>
          </cell>
          <cell r="R886">
            <v>-1301.5999999999999</v>
          </cell>
          <cell r="S886">
            <v>-1301.5999999999999</v>
          </cell>
          <cell r="T886">
            <v>0</v>
          </cell>
        </row>
        <row r="887">
          <cell r="B887">
            <v>1120000</v>
          </cell>
          <cell r="C887" t="str">
            <v>Fertige Erz</v>
          </cell>
          <cell r="D887" t="str">
            <v>RHPV</v>
          </cell>
          <cell r="E887" t="str">
            <v>01780216</v>
          </cell>
          <cell r="G887" t="str">
            <v>BAYFERROX 130</v>
          </cell>
          <cell r="H887" t="str">
            <v>RB00000687</v>
          </cell>
          <cell r="I887" t="str">
            <v>2202</v>
          </cell>
          <cell r="J887">
            <v>4000</v>
          </cell>
          <cell r="K887" t="str">
            <v>KG</v>
          </cell>
          <cell r="L887">
            <v>2078</v>
          </cell>
          <cell r="M887" t="str">
            <v>EUR</v>
          </cell>
          <cell r="N887">
            <v>4456.8</v>
          </cell>
          <cell r="P887">
            <v>2729.6</v>
          </cell>
          <cell r="Q887">
            <v>2729.6</v>
          </cell>
          <cell r="R887">
            <v>-651.6</v>
          </cell>
          <cell r="S887">
            <v>-651.6</v>
          </cell>
          <cell r="T887">
            <v>0</v>
          </cell>
        </row>
        <row r="888">
          <cell r="B888">
            <v>1120000</v>
          </cell>
          <cell r="C888" t="str">
            <v>Fertige Erz</v>
          </cell>
          <cell r="D888" t="str">
            <v>RHZ0</v>
          </cell>
          <cell r="E888" t="str">
            <v>01780216</v>
          </cell>
          <cell r="G888" t="str">
            <v>BAYFERROX 130</v>
          </cell>
          <cell r="H888" t="str">
            <v>RB00000687</v>
          </cell>
          <cell r="I888" t="str">
            <v>2202</v>
          </cell>
          <cell r="J888">
            <v>21000</v>
          </cell>
          <cell r="K888" t="str">
            <v>KG</v>
          </cell>
          <cell r="L888">
            <v>10909.5</v>
          </cell>
          <cell r="M888" t="str">
            <v>EUR</v>
          </cell>
          <cell r="N888">
            <v>23398.2</v>
          </cell>
          <cell r="P888">
            <v>14330.4</v>
          </cell>
          <cell r="Q888">
            <v>14330.4</v>
          </cell>
          <cell r="R888">
            <v>-3420.9</v>
          </cell>
          <cell r="S888">
            <v>-3420.9</v>
          </cell>
          <cell r="T888">
            <v>0</v>
          </cell>
        </row>
        <row r="889">
          <cell r="B889">
            <v>1120000</v>
          </cell>
          <cell r="C889" t="str">
            <v>Fertige Erz</v>
          </cell>
          <cell r="D889" t="str">
            <v>RHPV</v>
          </cell>
          <cell r="E889" t="str">
            <v>01778629</v>
          </cell>
          <cell r="G889" t="str">
            <v>BAYFERROX 663/3</v>
          </cell>
          <cell r="H889" t="str">
            <v>RB00000687</v>
          </cell>
          <cell r="I889" t="str">
            <v>2202</v>
          </cell>
          <cell r="J889">
            <v>25000</v>
          </cell>
          <cell r="K889" t="str">
            <v>KG</v>
          </cell>
          <cell r="L889">
            <v>14802.51</v>
          </cell>
          <cell r="M889" t="str">
            <v>EUR</v>
          </cell>
          <cell r="N889">
            <v>21167.5</v>
          </cell>
          <cell r="P889">
            <v>19640</v>
          </cell>
          <cell r="Q889">
            <v>19640</v>
          </cell>
          <cell r="R889">
            <v>-4837.49</v>
          </cell>
          <cell r="S889">
            <v>-4837.49</v>
          </cell>
          <cell r="T889">
            <v>0</v>
          </cell>
        </row>
        <row r="890">
          <cell r="B890">
            <v>1120000</v>
          </cell>
          <cell r="C890" t="str">
            <v>Fertige Erz</v>
          </cell>
          <cell r="D890" t="str">
            <v>RHPV</v>
          </cell>
          <cell r="E890" t="str">
            <v>01764466</v>
          </cell>
          <cell r="G890" t="str">
            <v>BAYFERROX 222FM</v>
          </cell>
          <cell r="H890" t="str">
            <v>RB00000687</v>
          </cell>
          <cell r="I890" t="str">
            <v>2202</v>
          </cell>
          <cell r="J890">
            <v>1837.08</v>
          </cell>
          <cell r="K890" t="str">
            <v>KG</v>
          </cell>
          <cell r="L890">
            <v>829.44</v>
          </cell>
          <cell r="M890" t="str">
            <v>EUR</v>
          </cell>
          <cell r="N890">
            <v>1330.05</v>
          </cell>
          <cell r="P890">
            <v>917.62</v>
          </cell>
          <cell r="Q890">
            <v>917.62</v>
          </cell>
          <cell r="R890">
            <v>-88.18</v>
          </cell>
          <cell r="S890">
            <v>-88.18</v>
          </cell>
          <cell r="T890">
            <v>0</v>
          </cell>
        </row>
        <row r="891">
          <cell r="B891">
            <v>1120000</v>
          </cell>
          <cell r="C891" t="str">
            <v>Fertige Erz</v>
          </cell>
          <cell r="D891" t="str">
            <v>RHPV</v>
          </cell>
          <cell r="E891" t="str">
            <v>01764407</v>
          </cell>
          <cell r="G891" t="str">
            <v>BAYFERROX 222</v>
          </cell>
          <cell r="H891" t="str">
            <v>RB00000687</v>
          </cell>
          <cell r="I891" t="str">
            <v>2202</v>
          </cell>
          <cell r="J891">
            <v>157500</v>
          </cell>
          <cell r="K891" t="str">
            <v>KG</v>
          </cell>
          <cell r="L891">
            <v>67079.929999999993</v>
          </cell>
          <cell r="M891" t="str">
            <v>EUR</v>
          </cell>
          <cell r="N891">
            <v>115998.75</v>
          </cell>
          <cell r="P891">
            <v>75253.5</v>
          </cell>
          <cell r="Q891">
            <v>75253.5</v>
          </cell>
          <cell r="R891">
            <v>-8173.57</v>
          </cell>
          <cell r="S891">
            <v>-8173.57</v>
          </cell>
          <cell r="T891">
            <v>0</v>
          </cell>
        </row>
        <row r="892">
          <cell r="B892">
            <v>1120000</v>
          </cell>
          <cell r="C892" t="str">
            <v>Fertige Erz</v>
          </cell>
          <cell r="D892" t="str">
            <v>RHPV</v>
          </cell>
          <cell r="E892" t="str">
            <v>01740915</v>
          </cell>
          <cell r="G892" t="str">
            <v>BAYFERROX 180</v>
          </cell>
          <cell r="H892" t="str">
            <v>RB00000687</v>
          </cell>
          <cell r="I892" t="str">
            <v>2202</v>
          </cell>
          <cell r="J892">
            <v>18900</v>
          </cell>
          <cell r="K892" t="str">
            <v>KG</v>
          </cell>
          <cell r="L892">
            <v>13842.36</v>
          </cell>
          <cell r="M892" t="str">
            <v>EUR</v>
          </cell>
          <cell r="N892">
            <v>27817.02</v>
          </cell>
          <cell r="P892">
            <v>14445.27</v>
          </cell>
          <cell r="Q892">
            <v>14445.27</v>
          </cell>
          <cell r="R892">
            <v>-602.91</v>
          </cell>
          <cell r="S892">
            <v>-602.91</v>
          </cell>
          <cell r="T892">
            <v>0</v>
          </cell>
        </row>
        <row r="893">
          <cell r="B893">
            <v>1120000</v>
          </cell>
          <cell r="C893" t="str">
            <v>Fertige Erz</v>
          </cell>
          <cell r="D893" t="str">
            <v>RHPV</v>
          </cell>
          <cell r="E893" t="str">
            <v>01740893</v>
          </cell>
          <cell r="G893" t="str">
            <v>BAYFERROX 180</v>
          </cell>
          <cell r="H893" t="str">
            <v>RB00000687</v>
          </cell>
          <cell r="I893" t="str">
            <v>2202</v>
          </cell>
          <cell r="J893">
            <v>40950</v>
          </cell>
          <cell r="K893" t="str">
            <v>KG</v>
          </cell>
          <cell r="L893">
            <v>27387.360000000001</v>
          </cell>
          <cell r="M893" t="str">
            <v>EUR</v>
          </cell>
          <cell r="N893">
            <v>47375.06</v>
          </cell>
          <cell r="P893">
            <v>28873.85</v>
          </cell>
          <cell r="Q893">
            <v>28873.85</v>
          </cell>
          <cell r="R893">
            <v>-1486.49</v>
          </cell>
          <cell r="S893">
            <v>-1486.49</v>
          </cell>
          <cell r="T893">
            <v>0</v>
          </cell>
        </row>
        <row r="894">
          <cell r="B894">
            <v>1120000</v>
          </cell>
          <cell r="C894" t="str">
            <v>Fertige Erz</v>
          </cell>
          <cell r="D894" t="str">
            <v>RHZ0</v>
          </cell>
          <cell r="E894" t="str">
            <v>01740893</v>
          </cell>
          <cell r="G894" t="str">
            <v>BAYFERROX 180</v>
          </cell>
          <cell r="H894" t="str">
            <v>RB00000687</v>
          </cell>
          <cell r="I894" t="str">
            <v>2202</v>
          </cell>
          <cell r="J894">
            <v>3125</v>
          </cell>
          <cell r="K894" t="str">
            <v>KG</v>
          </cell>
          <cell r="L894">
            <v>2090</v>
          </cell>
          <cell r="M894" t="str">
            <v>EUR</v>
          </cell>
          <cell r="N894">
            <v>3615.31</v>
          </cell>
          <cell r="P894">
            <v>2203.44</v>
          </cell>
          <cell r="Q894">
            <v>2203.44</v>
          </cell>
          <cell r="R894">
            <v>-113.44</v>
          </cell>
          <cell r="S894">
            <v>-113.44</v>
          </cell>
          <cell r="T894">
            <v>0</v>
          </cell>
        </row>
        <row r="895">
          <cell r="B895">
            <v>1120000</v>
          </cell>
          <cell r="C895" t="str">
            <v>Fertige Erz</v>
          </cell>
          <cell r="D895" t="str">
            <v>RHPV</v>
          </cell>
          <cell r="E895" t="str">
            <v>01715686</v>
          </cell>
          <cell r="G895" t="str">
            <v>BAYFERROX 965G</v>
          </cell>
          <cell r="H895" t="str">
            <v>RB00000687</v>
          </cell>
          <cell r="I895" t="str">
            <v>2202</v>
          </cell>
          <cell r="J895">
            <v>44000</v>
          </cell>
          <cell r="K895" t="str">
            <v>KG</v>
          </cell>
          <cell r="L895">
            <v>43062.8</v>
          </cell>
          <cell r="M895" t="str">
            <v>EUR</v>
          </cell>
          <cell r="N895">
            <v>40339.199999999997</v>
          </cell>
          <cell r="P895">
            <v>53486.400000000001</v>
          </cell>
          <cell r="Q895">
            <v>40339.199999999997</v>
          </cell>
          <cell r="R895">
            <v>2723.6</v>
          </cell>
          <cell r="S895">
            <v>-10423.6</v>
          </cell>
          <cell r="T895">
            <v>13147.2</v>
          </cell>
        </row>
        <row r="896">
          <cell r="B896">
            <v>1120000</v>
          </cell>
          <cell r="C896" t="str">
            <v>Fertige Erz</v>
          </cell>
          <cell r="D896" t="str">
            <v>RHPV</v>
          </cell>
          <cell r="E896" t="str">
            <v>01705818</v>
          </cell>
          <cell r="G896" t="str">
            <v>BAYOXIDE C GN-M</v>
          </cell>
          <cell r="H896" t="str">
            <v>RB00000687</v>
          </cell>
          <cell r="I896" t="str">
            <v>2202</v>
          </cell>
          <cell r="J896">
            <v>44000</v>
          </cell>
          <cell r="K896" t="str">
            <v>KG</v>
          </cell>
          <cell r="L896">
            <v>143937.20000000001</v>
          </cell>
          <cell r="M896" t="str">
            <v>EUR</v>
          </cell>
          <cell r="N896">
            <v>166364</v>
          </cell>
          <cell r="P896">
            <v>147004</v>
          </cell>
          <cell r="Q896">
            <v>147004</v>
          </cell>
          <cell r="R896">
            <v>-3066.8</v>
          </cell>
          <cell r="S896">
            <v>-3066.8</v>
          </cell>
          <cell r="T896">
            <v>0</v>
          </cell>
        </row>
        <row r="897">
          <cell r="B897">
            <v>1120000</v>
          </cell>
          <cell r="C897" t="str">
            <v>Fertige Erz</v>
          </cell>
          <cell r="D897" t="str">
            <v>RHZ0</v>
          </cell>
          <cell r="E897" t="str">
            <v>01698277</v>
          </cell>
          <cell r="G897" t="str">
            <v>BAYFERROX 180M</v>
          </cell>
          <cell r="H897" t="str">
            <v>RB00000687</v>
          </cell>
          <cell r="I897" t="str">
            <v>2202</v>
          </cell>
          <cell r="J897">
            <v>525</v>
          </cell>
          <cell r="K897" t="str">
            <v>KG</v>
          </cell>
          <cell r="L897">
            <v>351.33</v>
          </cell>
          <cell r="M897" t="str">
            <v>EUR</v>
          </cell>
          <cell r="N897">
            <v>916.76</v>
          </cell>
          <cell r="P897">
            <v>383.41</v>
          </cell>
          <cell r="Q897">
            <v>383.41</v>
          </cell>
          <cell r="R897">
            <v>-32.08</v>
          </cell>
          <cell r="S897">
            <v>-32.08</v>
          </cell>
          <cell r="T897">
            <v>0</v>
          </cell>
        </row>
        <row r="898">
          <cell r="B898">
            <v>1120000</v>
          </cell>
          <cell r="C898" t="str">
            <v>Fertige Erz</v>
          </cell>
          <cell r="D898" t="str">
            <v>RHPV</v>
          </cell>
          <cell r="E898" t="str">
            <v>01698226</v>
          </cell>
          <cell r="G898" t="str">
            <v>BAYFERROX 180M</v>
          </cell>
          <cell r="H898" t="str">
            <v>RB00000687</v>
          </cell>
          <cell r="I898" t="str">
            <v>2202</v>
          </cell>
          <cell r="J898">
            <v>152002.56</v>
          </cell>
          <cell r="K898" t="str">
            <v>KG</v>
          </cell>
          <cell r="L898">
            <v>103665.75</v>
          </cell>
          <cell r="M898" t="str">
            <v>EUR</v>
          </cell>
          <cell r="N898">
            <v>189349.59</v>
          </cell>
          <cell r="P898">
            <v>112998.7</v>
          </cell>
          <cell r="Q898">
            <v>112998.7</v>
          </cell>
          <cell r="R898">
            <v>-9332.9500000000007</v>
          </cell>
          <cell r="S898">
            <v>-9332.9500000000007</v>
          </cell>
          <cell r="T898">
            <v>0</v>
          </cell>
        </row>
        <row r="899">
          <cell r="B899">
            <v>1120000</v>
          </cell>
          <cell r="C899" t="str">
            <v>Fertige Erz</v>
          </cell>
          <cell r="D899" t="str">
            <v>RHZ0</v>
          </cell>
          <cell r="E899" t="str">
            <v>01698226</v>
          </cell>
          <cell r="G899" t="str">
            <v>BAYFERROX 180M</v>
          </cell>
          <cell r="H899" t="str">
            <v>RB00000687</v>
          </cell>
          <cell r="I899" t="str">
            <v>2202</v>
          </cell>
          <cell r="J899">
            <v>6250</v>
          </cell>
          <cell r="K899" t="str">
            <v>KG</v>
          </cell>
          <cell r="L899">
            <v>4262.5</v>
          </cell>
          <cell r="M899" t="str">
            <v>EUR</v>
          </cell>
          <cell r="N899">
            <v>7785.63</v>
          </cell>
          <cell r="P899">
            <v>4646.25</v>
          </cell>
          <cell r="Q899">
            <v>4646.25</v>
          </cell>
          <cell r="R899">
            <v>-383.75</v>
          </cell>
          <cell r="S899">
            <v>-383.75</v>
          </cell>
          <cell r="T899">
            <v>0</v>
          </cell>
        </row>
        <row r="900">
          <cell r="B900">
            <v>1120000</v>
          </cell>
          <cell r="C900" t="str">
            <v>Fertige Erz</v>
          </cell>
          <cell r="D900" t="str">
            <v>RHPV</v>
          </cell>
          <cell r="E900" t="str">
            <v>01657643</v>
          </cell>
          <cell r="G900" t="str">
            <v>BAYFERROX 303T</v>
          </cell>
          <cell r="H900" t="str">
            <v>RB00000687</v>
          </cell>
          <cell r="I900" t="str">
            <v>2202</v>
          </cell>
          <cell r="J900">
            <v>19575</v>
          </cell>
          <cell r="K900" t="str">
            <v>KG</v>
          </cell>
          <cell r="L900">
            <v>15100.16</v>
          </cell>
          <cell r="M900" t="str">
            <v>EUR</v>
          </cell>
          <cell r="N900">
            <v>33050.43</v>
          </cell>
          <cell r="P900">
            <v>18359.39</v>
          </cell>
          <cell r="Q900">
            <v>18359.39</v>
          </cell>
          <cell r="R900">
            <v>-3259.23</v>
          </cell>
          <cell r="S900">
            <v>-3259.23</v>
          </cell>
          <cell r="T900">
            <v>0</v>
          </cell>
        </row>
        <row r="901">
          <cell r="B901">
            <v>1120000</v>
          </cell>
          <cell r="C901" t="str">
            <v>Fertige Erz</v>
          </cell>
          <cell r="D901" t="str">
            <v>RHPV</v>
          </cell>
          <cell r="E901" t="str">
            <v>01614847</v>
          </cell>
          <cell r="G901" t="str">
            <v>BAYFERROX 330</v>
          </cell>
          <cell r="H901" t="str">
            <v>RB00000687</v>
          </cell>
          <cell r="I901" t="str">
            <v>2202</v>
          </cell>
          <cell r="J901">
            <v>9000</v>
          </cell>
          <cell r="K901" t="str">
            <v>KG</v>
          </cell>
          <cell r="L901">
            <v>5258.7</v>
          </cell>
          <cell r="M901" t="str">
            <v>EUR</v>
          </cell>
          <cell r="N901">
            <v>4864.5</v>
          </cell>
          <cell r="P901">
            <v>6837.3</v>
          </cell>
          <cell r="Q901">
            <v>4864.5</v>
          </cell>
          <cell r="R901">
            <v>394.2</v>
          </cell>
          <cell r="S901">
            <v>-1578.6</v>
          </cell>
          <cell r="T901">
            <v>1972.8</v>
          </cell>
        </row>
        <row r="902">
          <cell r="B902">
            <v>1120000</v>
          </cell>
          <cell r="C902" t="str">
            <v>Fertige Erz</v>
          </cell>
          <cell r="D902" t="str">
            <v>RHPV</v>
          </cell>
          <cell r="E902" t="str">
            <v>01581442</v>
          </cell>
          <cell r="G902" t="str">
            <v>BAYFERROX 110 QE66</v>
          </cell>
          <cell r="H902" t="str">
            <v>RB00000687</v>
          </cell>
          <cell r="I902" t="str">
            <v>2202</v>
          </cell>
          <cell r="J902">
            <v>3628.8</v>
          </cell>
          <cell r="K902" t="str">
            <v>KG</v>
          </cell>
          <cell r="L902">
            <v>2054.64</v>
          </cell>
          <cell r="M902" t="str">
            <v>EUR</v>
          </cell>
          <cell r="N902">
            <v>2378.6799999999998</v>
          </cell>
          <cell r="P902">
            <v>3235.08</v>
          </cell>
          <cell r="Q902">
            <v>2378.6799999999998</v>
          </cell>
          <cell r="R902">
            <v>-324.04000000000002</v>
          </cell>
          <cell r="S902">
            <v>-1180.44</v>
          </cell>
          <cell r="T902">
            <v>856.4</v>
          </cell>
        </row>
        <row r="903">
          <cell r="B903">
            <v>1120000</v>
          </cell>
          <cell r="C903" t="str">
            <v>Fertige Erz</v>
          </cell>
          <cell r="D903" t="str">
            <v>RHPV</v>
          </cell>
          <cell r="E903" t="str">
            <v>01578034</v>
          </cell>
          <cell r="G903" t="str">
            <v>BAYFERROX 120M QE66</v>
          </cell>
          <cell r="H903" t="str">
            <v>RB00000687</v>
          </cell>
          <cell r="I903" t="str">
            <v>2202</v>
          </cell>
          <cell r="J903">
            <v>884.52</v>
          </cell>
          <cell r="K903" t="str">
            <v>KG</v>
          </cell>
          <cell r="L903">
            <v>514.26</v>
          </cell>
          <cell r="M903" t="str">
            <v>EUR</v>
          </cell>
          <cell r="N903">
            <v>857.9</v>
          </cell>
          <cell r="P903">
            <v>737.6</v>
          </cell>
          <cell r="Q903">
            <v>737.6</v>
          </cell>
          <cell r="R903">
            <v>-223.34</v>
          </cell>
          <cell r="S903">
            <v>-223.34</v>
          </cell>
          <cell r="T903">
            <v>0</v>
          </cell>
        </row>
        <row r="904">
          <cell r="B904">
            <v>1120000</v>
          </cell>
          <cell r="C904" t="str">
            <v>Fertige Erz</v>
          </cell>
          <cell r="D904" t="str">
            <v>RHPV</v>
          </cell>
          <cell r="E904" t="str">
            <v>01574837</v>
          </cell>
          <cell r="G904" t="str">
            <v>BAYFERROX 316</v>
          </cell>
          <cell r="H904" t="str">
            <v>RB00000687</v>
          </cell>
          <cell r="I904" t="str">
            <v>2202</v>
          </cell>
          <cell r="J904">
            <v>1000</v>
          </cell>
          <cell r="K904" t="str">
            <v>KG</v>
          </cell>
          <cell r="L904">
            <v>537.79999999999995</v>
          </cell>
          <cell r="M904" t="str">
            <v>EUR</v>
          </cell>
          <cell r="N904">
            <v>890.7</v>
          </cell>
          <cell r="P904">
            <v>619.4</v>
          </cell>
          <cell r="Q904">
            <v>619.4</v>
          </cell>
          <cell r="R904">
            <v>-81.599999999999994</v>
          </cell>
          <cell r="S904">
            <v>-81.599999999999994</v>
          </cell>
          <cell r="T904">
            <v>0</v>
          </cell>
        </row>
        <row r="905">
          <cell r="B905">
            <v>1120000</v>
          </cell>
          <cell r="C905" t="str">
            <v>Fertige Erz</v>
          </cell>
          <cell r="D905" t="str">
            <v>RHZ0</v>
          </cell>
          <cell r="E905" t="str">
            <v>01574837</v>
          </cell>
          <cell r="G905" t="str">
            <v>BAYFERROX 316</v>
          </cell>
          <cell r="H905" t="str">
            <v>RB00000687</v>
          </cell>
          <cell r="I905" t="str">
            <v>2202</v>
          </cell>
          <cell r="J905">
            <v>6000</v>
          </cell>
          <cell r="K905" t="str">
            <v>KG</v>
          </cell>
          <cell r="L905">
            <v>3226.8</v>
          </cell>
          <cell r="M905" t="str">
            <v>EUR</v>
          </cell>
          <cell r="N905">
            <v>5344.2</v>
          </cell>
          <cell r="P905">
            <v>3716.4</v>
          </cell>
          <cell r="Q905">
            <v>3716.4</v>
          </cell>
          <cell r="R905">
            <v>-489.6</v>
          </cell>
          <cell r="S905">
            <v>-489.6</v>
          </cell>
          <cell r="T905">
            <v>0</v>
          </cell>
        </row>
        <row r="906">
          <cell r="B906">
            <v>1120000</v>
          </cell>
          <cell r="C906" t="str">
            <v>Fertige Erz</v>
          </cell>
          <cell r="D906" t="str">
            <v>RHZ0</v>
          </cell>
          <cell r="E906" t="str">
            <v>01574802</v>
          </cell>
          <cell r="G906" t="str">
            <v>BAYFERROX 316</v>
          </cell>
          <cell r="H906" t="str">
            <v>RB00000687</v>
          </cell>
          <cell r="I906" t="str">
            <v>2202</v>
          </cell>
          <cell r="J906">
            <v>16000</v>
          </cell>
          <cell r="K906" t="str">
            <v>KG</v>
          </cell>
          <cell r="L906">
            <v>8835.2000000000007</v>
          </cell>
          <cell r="M906" t="str">
            <v>EUR</v>
          </cell>
          <cell r="N906">
            <v>14334.4</v>
          </cell>
          <cell r="P906">
            <v>10150.4</v>
          </cell>
          <cell r="Q906">
            <v>10150.4</v>
          </cell>
          <cell r="R906">
            <v>-1315.2</v>
          </cell>
          <cell r="S906">
            <v>-1315.2</v>
          </cell>
          <cell r="T906">
            <v>0</v>
          </cell>
        </row>
        <row r="907">
          <cell r="B907">
            <v>1120000</v>
          </cell>
          <cell r="C907" t="str">
            <v>Fertige Erz</v>
          </cell>
          <cell r="D907" t="str">
            <v>RHPV</v>
          </cell>
          <cell r="E907" t="str">
            <v>01516330</v>
          </cell>
          <cell r="G907" t="str">
            <v>BAYOXIDE E8600/A,QE1</v>
          </cell>
          <cell r="H907" t="str">
            <v>RB00000687</v>
          </cell>
          <cell r="I907" t="str">
            <v>2202</v>
          </cell>
          <cell r="J907">
            <v>84000</v>
          </cell>
          <cell r="K907" t="str">
            <v>KG</v>
          </cell>
          <cell r="L907">
            <v>50433.59</v>
          </cell>
          <cell r="M907" t="str">
            <v>EUR</v>
          </cell>
          <cell r="N907">
            <v>97171.199999999997</v>
          </cell>
          <cell r="P907">
            <v>54339.6</v>
          </cell>
          <cell r="Q907">
            <v>54339.6</v>
          </cell>
          <cell r="R907">
            <v>-3906.01</v>
          </cell>
          <cell r="S907">
            <v>-3906.01</v>
          </cell>
          <cell r="T907">
            <v>0</v>
          </cell>
        </row>
        <row r="908">
          <cell r="B908">
            <v>1120000</v>
          </cell>
          <cell r="C908" t="str">
            <v>Fertige Erz</v>
          </cell>
          <cell r="D908" t="str">
            <v>RHPV</v>
          </cell>
          <cell r="E908" t="str">
            <v>01424568</v>
          </cell>
          <cell r="G908" t="str">
            <v>BAYOXIDE E 8706</v>
          </cell>
          <cell r="H908" t="str">
            <v>RB00000687</v>
          </cell>
          <cell r="I908" t="str">
            <v>2202</v>
          </cell>
          <cell r="J908">
            <v>117600</v>
          </cell>
          <cell r="K908" t="str">
            <v>KG</v>
          </cell>
          <cell r="L908">
            <v>115683.12</v>
          </cell>
          <cell r="M908" t="str">
            <v>EUR</v>
          </cell>
          <cell r="N908">
            <v>99818.880000000005</v>
          </cell>
          <cell r="P908">
            <v>121222.08</v>
          </cell>
          <cell r="Q908">
            <v>99818.880000000005</v>
          </cell>
          <cell r="R908">
            <v>15864.24</v>
          </cell>
          <cell r="S908">
            <v>-5538.96</v>
          </cell>
          <cell r="T908">
            <v>21403.200000000001</v>
          </cell>
        </row>
        <row r="909">
          <cell r="B909">
            <v>1120000</v>
          </cell>
          <cell r="C909" t="str">
            <v>Fertige Erz</v>
          </cell>
          <cell r="D909" t="str">
            <v>RHPV</v>
          </cell>
          <cell r="E909" t="str">
            <v>01359774</v>
          </cell>
          <cell r="G909" t="str">
            <v>BAYFERROX 965C</v>
          </cell>
          <cell r="H909" t="str">
            <v>RB00000687</v>
          </cell>
          <cell r="I909" t="str">
            <v>2202</v>
          </cell>
          <cell r="J909">
            <v>19000</v>
          </cell>
          <cell r="K909" t="str">
            <v>KG</v>
          </cell>
          <cell r="L909">
            <v>16474.900000000001</v>
          </cell>
          <cell r="M909" t="str">
            <v>EUR</v>
          </cell>
          <cell r="N909">
            <v>22953.9</v>
          </cell>
          <cell r="P909">
            <v>19062.7</v>
          </cell>
          <cell r="Q909">
            <v>19062.7</v>
          </cell>
          <cell r="R909">
            <v>-2587.8000000000002</v>
          </cell>
          <cell r="S909">
            <v>-2587.8000000000002</v>
          </cell>
          <cell r="T909">
            <v>0</v>
          </cell>
        </row>
        <row r="910">
          <cell r="B910">
            <v>1120000</v>
          </cell>
          <cell r="C910" t="str">
            <v>Fertige Erz</v>
          </cell>
          <cell r="D910" t="str">
            <v>RHPV</v>
          </cell>
          <cell r="E910" t="str">
            <v>01342928</v>
          </cell>
          <cell r="G910" t="str">
            <v>BAYOXIDE C VPAI 4084</v>
          </cell>
          <cell r="H910" t="str">
            <v>RB00000687</v>
          </cell>
          <cell r="I910" t="str">
            <v>2202</v>
          </cell>
          <cell r="J910">
            <v>13884</v>
          </cell>
          <cell r="K910" t="str">
            <v>KG</v>
          </cell>
          <cell r="L910">
            <v>272.13</v>
          </cell>
          <cell r="M910" t="str">
            <v>EUR</v>
          </cell>
          <cell r="N910">
            <v>12784.39</v>
          </cell>
          <cell r="P910">
            <v>270.74</v>
          </cell>
          <cell r="Q910">
            <v>270.74</v>
          </cell>
          <cell r="R910">
            <v>1.39</v>
          </cell>
          <cell r="S910">
            <v>1.39</v>
          </cell>
          <cell r="T910">
            <v>0</v>
          </cell>
        </row>
        <row r="911">
          <cell r="B911">
            <v>1120000</v>
          </cell>
          <cell r="C911" t="str">
            <v>Fertige Erz</v>
          </cell>
          <cell r="D911" t="str">
            <v>RHPV</v>
          </cell>
          <cell r="E911" t="str">
            <v>01244705</v>
          </cell>
          <cell r="G911" t="str">
            <v>BAYFERROX 318MB</v>
          </cell>
          <cell r="H911" t="str">
            <v>RB00000687</v>
          </cell>
          <cell r="I911" t="str">
            <v>2202</v>
          </cell>
          <cell r="J911">
            <v>3750</v>
          </cell>
          <cell r="K911" t="str">
            <v>KG</v>
          </cell>
          <cell r="L911">
            <v>2069.25</v>
          </cell>
          <cell r="M911" t="str">
            <v>EUR</v>
          </cell>
          <cell r="N911">
            <v>3046.88</v>
          </cell>
          <cell r="P911">
            <v>2500.13</v>
          </cell>
          <cell r="Q911">
            <v>2500.13</v>
          </cell>
          <cell r="R911">
            <v>-430.88</v>
          </cell>
          <cell r="S911">
            <v>-430.88</v>
          </cell>
          <cell r="T911">
            <v>0</v>
          </cell>
        </row>
        <row r="912">
          <cell r="B912">
            <v>1120000</v>
          </cell>
          <cell r="C912" t="str">
            <v>Fertige Erz</v>
          </cell>
          <cell r="D912" t="str">
            <v>RHPV</v>
          </cell>
          <cell r="E912" t="str">
            <v>01233142</v>
          </cell>
          <cell r="G912" t="str">
            <v>BAYFERROX 110C BTRVE</v>
          </cell>
          <cell r="H912" t="str">
            <v>RB00000687</v>
          </cell>
          <cell r="I912" t="str">
            <v>2202</v>
          </cell>
          <cell r="J912">
            <v>20000</v>
          </cell>
          <cell r="K912" t="str">
            <v>KG</v>
          </cell>
          <cell r="L912">
            <v>12170</v>
          </cell>
          <cell r="M912" t="str">
            <v>EUR</v>
          </cell>
          <cell r="N912">
            <v>17608</v>
          </cell>
          <cell r="P912">
            <v>17608</v>
          </cell>
          <cell r="Q912">
            <v>17608</v>
          </cell>
          <cell r="R912">
            <v>-5438</v>
          </cell>
          <cell r="S912">
            <v>-5438</v>
          </cell>
          <cell r="T912">
            <v>0</v>
          </cell>
        </row>
        <row r="913">
          <cell r="B913">
            <v>1120000</v>
          </cell>
          <cell r="C913" t="str">
            <v>Fertige Erz</v>
          </cell>
          <cell r="D913" t="str">
            <v>RHPV</v>
          </cell>
          <cell r="E913" t="str">
            <v>01229331</v>
          </cell>
          <cell r="G913" t="str">
            <v>BAYFERROX 965C</v>
          </cell>
          <cell r="H913" t="str">
            <v>RB00000687</v>
          </cell>
          <cell r="I913" t="str">
            <v>2202</v>
          </cell>
          <cell r="J913">
            <v>78400</v>
          </cell>
          <cell r="K913" t="str">
            <v>KG</v>
          </cell>
          <cell r="L913">
            <v>69344.800000000003</v>
          </cell>
          <cell r="M913" t="str">
            <v>EUR</v>
          </cell>
          <cell r="N913">
            <v>91539.839999999997</v>
          </cell>
          <cell r="P913">
            <v>80062.080000000002</v>
          </cell>
          <cell r="Q913">
            <v>80062.080000000002</v>
          </cell>
          <cell r="R913">
            <v>-10717.28</v>
          </cell>
          <cell r="S913">
            <v>-10717.28</v>
          </cell>
          <cell r="T913">
            <v>0</v>
          </cell>
        </row>
        <row r="914">
          <cell r="B914">
            <v>1120000</v>
          </cell>
          <cell r="C914" t="str">
            <v>Fertige Erz</v>
          </cell>
          <cell r="D914" t="str">
            <v>RHPV</v>
          </cell>
          <cell r="E914" t="str">
            <v>01229285</v>
          </cell>
          <cell r="G914" t="str">
            <v>BAYFERROX 920C</v>
          </cell>
          <cell r="H914" t="str">
            <v>RB00000687</v>
          </cell>
          <cell r="I914" t="str">
            <v>2202</v>
          </cell>
          <cell r="J914">
            <v>2000</v>
          </cell>
          <cell r="K914" t="str">
            <v>KG</v>
          </cell>
          <cell r="L914">
            <v>1746</v>
          </cell>
          <cell r="M914" t="str">
            <v>EUR</v>
          </cell>
          <cell r="N914">
            <v>1284.5999999999999</v>
          </cell>
          <cell r="P914">
            <v>1682.6</v>
          </cell>
          <cell r="Q914">
            <v>1284.5999999999999</v>
          </cell>
          <cell r="R914">
            <v>461.4</v>
          </cell>
          <cell r="S914">
            <v>63.4</v>
          </cell>
          <cell r="T914">
            <v>398</v>
          </cell>
        </row>
        <row r="915">
          <cell r="B915">
            <v>1120000</v>
          </cell>
          <cell r="C915" t="str">
            <v>Fertige Erz</v>
          </cell>
          <cell r="D915" t="str">
            <v>RHPV</v>
          </cell>
          <cell r="E915" t="str">
            <v>01209675</v>
          </cell>
          <cell r="G915" t="str">
            <v>BAYFERROX 943</v>
          </cell>
          <cell r="H915" t="str">
            <v>RB00000687</v>
          </cell>
          <cell r="I915" t="str">
            <v>2202</v>
          </cell>
          <cell r="J915">
            <v>800</v>
          </cell>
          <cell r="K915" t="str">
            <v>KG</v>
          </cell>
          <cell r="L915">
            <v>836.64</v>
          </cell>
          <cell r="M915" t="str">
            <v>EUR</v>
          </cell>
          <cell r="N915">
            <v>2219.12</v>
          </cell>
          <cell r="P915">
            <v>847.28</v>
          </cell>
          <cell r="Q915">
            <v>847.28</v>
          </cell>
          <cell r="R915">
            <v>-10.64</v>
          </cell>
          <cell r="S915">
            <v>-10.64</v>
          </cell>
          <cell r="T915">
            <v>0</v>
          </cell>
        </row>
        <row r="916">
          <cell r="B916">
            <v>1120000</v>
          </cell>
          <cell r="C916" t="str">
            <v>Fertige Erz</v>
          </cell>
          <cell r="D916" t="str">
            <v>RHDK</v>
          </cell>
          <cell r="E916" t="str">
            <v>01094037</v>
          </cell>
          <cell r="G916" t="str">
            <v>BAYFERROX 330C</v>
          </cell>
          <cell r="H916" t="str">
            <v>RB00000687</v>
          </cell>
          <cell r="I916" t="str">
            <v>2202</v>
          </cell>
          <cell r="J916">
            <v>14000</v>
          </cell>
          <cell r="K916" t="str">
            <v>KG</v>
          </cell>
          <cell r="L916">
            <v>9382.7999999999993</v>
          </cell>
          <cell r="M916" t="str">
            <v>EUR</v>
          </cell>
          <cell r="N916">
            <v>10189.200000000001</v>
          </cell>
          <cell r="P916">
            <v>11496.8</v>
          </cell>
          <cell r="Q916">
            <v>10189.200000000001</v>
          </cell>
          <cell r="R916">
            <v>-806.4</v>
          </cell>
          <cell r="S916">
            <v>-2114</v>
          </cell>
          <cell r="T916">
            <v>1307.5999999999999</v>
          </cell>
        </row>
        <row r="917">
          <cell r="B917">
            <v>1120000</v>
          </cell>
          <cell r="C917" t="str">
            <v>Fertige Erz</v>
          </cell>
          <cell r="D917" t="str">
            <v>RHPV</v>
          </cell>
          <cell r="E917" t="str">
            <v>01094037</v>
          </cell>
          <cell r="G917" t="str">
            <v>BAYFERROX 330C</v>
          </cell>
          <cell r="H917" t="str">
            <v>RB00000687</v>
          </cell>
          <cell r="I917" t="str">
            <v>2202</v>
          </cell>
          <cell r="J917">
            <v>368179</v>
          </cell>
          <cell r="K917" t="str">
            <v>KG</v>
          </cell>
          <cell r="L917">
            <v>246753.57</v>
          </cell>
          <cell r="M917" t="str">
            <v>EUR</v>
          </cell>
          <cell r="N917">
            <v>267960.68</v>
          </cell>
          <cell r="P917">
            <v>302348.59000000003</v>
          </cell>
          <cell r="Q917">
            <v>267960.68</v>
          </cell>
          <cell r="R917">
            <v>-21207.11</v>
          </cell>
          <cell r="S917">
            <v>-55595.02</v>
          </cell>
          <cell r="T917">
            <v>34387.910000000003</v>
          </cell>
        </row>
        <row r="918">
          <cell r="B918">
            <v>1120000</v>
          </cell>
          <cell r="C918" t="str">
            <v>Fertige Erz</v>
          </cell>
          <cell r="D918" t="str">
            <v>RHPV</v>
          </cell>
          <cell r="E918" t="str">
            <v>01094029</v>
          </cell>
          <cell r="G918" t="str">
            <v>BAYFERROX 330C</v>
          </cell>
          <cell r="H918" t="str">
            <v>RB00000687</v>
          </cell>
          <cell r="I918" t="str">
            <v>2202</v>
          </cell>
          <cell r="J918">
            <v>65100</v>
          </cell>
          <cell r="K918" t="str">
            <v>KG</v>
          </cell>
          <cell r="L918">
            <v>43799.28</v>
          </cell>
          <cell r="M918" t="str">
            <v>EUR</v>
          </cell>
          <cell r="N918">
            <v>55198.29</v>
          </cell>
          <cell r="P918">
            <v>53531.73</v>
          </cell>
          <cell r="Q918">
            <v>53531.73</v>
          </cell>
          <cell r="R918">
            <v>-9732.4500000000007</v>
          </cell>
          <cell r="S918">
            <v>-9732.4500000000007</v>
          </cell>
          <cell r="T918">
            <v>0</v>
          </cell>
        </row>
        <row r="919">
          <cell r="B919">
            <v>1120000</v>
          </cell>
          <cell r="C919" t="str">
            <v>Fertige Erz</v>
          </cell>
          <cell r="D919" t="str">
            <v>RHPV</v>
          </cell>
          <cell r="E919" t="str">
            <v>01094010</v>
          </cell>
          <cell r="G919" t="str">
            <v>BAYFERROX 318C</v>
          </cell>
          <cell r="H919" t="str">
            <v>RB00000687</v>
          </cell>
          <cell r="I919" t="str">
            <v>2202</v>
          </cell>
          <cell r="J919">
            <v>28000</v>
          </cell>
          <cell r="K919" t="str">
            <v>KG</v>
          </cell>
          <cell r="L919">
            <v>16077.6</v>
          </cell>
          <cell r="M919" t="str">
            <v>EUR</v>
          </cell>
          <cell r="N919">
            <v>24763.200000000001</v>
          </cell>
          <cell r="P919">
            <v>14887.6</v>
          </cell>
          <cell r="Q919">
            <v>14887.6</v>
          </cell>
          <cell r="R919">
            <v>1190</v>
          </cell>
          <cell r="S919">
            <v>1190</v>
          </cell>
          <cell r="T919">
            <v>0</v>
          </cell>
        </row>
        <row r="920">
          <cell r="B920">
            <v>1120000</v>
          </cell>
          <cell r="C920" t="str">
            <v>Fertige Erz</v>
          </cell>
          <cell r="D920" t="str">
            <v>RHPV</v>
          </cell>
          <cell r="E920" t="str">
            <v>01094002</v>
          </cell>
          <cell r="G920" t="str">
            <v>BAYFERROX 318C</v>
          </cell>
          <cell r="H920" t="str">
            <v>RB00000687</v>
          </cell>
          <cell r="I920" t="str">
            <v>2202</v>
          </cell>
          <cell r="J920">
            <v>14700</v>
          </cell>
          <cell r="K920" t="str">
            <v>KG</v>
          </cell>
          <cell r="L920">
            <v>8478.9599999999991</v>
          </cell>
          <cell r="M920" t="str">
            <v>EUR</v>
          </cell>
          <cell r="N920">
            <v>14242.83</v>
          </cell>
          <cell r="P920">
            <v>7832.16</v>
          </cell>
          <cell r="Q920">
            <v>7832.16</v>
          </cell>
          <cell r="R920">
            <v>646.79999999999995</v>
          </cell>
          <cell r="S920">
            <v>646.79999999999995</v>
          </cell>
          <cell r="T920">
            <v>0</v>
          </cell>
        </row>
        <row r="921">
          <cell r="B921">
            <v>1120000</v>
          </cell>
          <cell r="C921" t="str">
            <v>Fertige Erz</v>
          </cell>
          <cell r="D921" t="str">
            <v>RHPV</v>
          </cell>
          <cell r="E921" t="str">
            <v>01093995</v>
          </cell>
          <cell r="G921" t="str">
            <v>BAYFERROX 130C</v>
          </cell>
          <cell r="H921" t="str">
            <v>RB00000687</v>
          </cell>
          <cell r="I921" t="str">
            <v>2202</v>
          </cell>
          <cell r="J921">
            <v>175000</v>
          </cell>
          <cell r="K921" t="str">
            <v>KG</v>
          </cell>
          <cell r="L921">
            <v>101465</v>
          </cell>
          <cell r="M921" t="str">
            <v>EUR</v>
          </cell>
          <cell r="N921">
            <v>129132.5</v>
          </cell>
          <cell r="P921">
            <v>122570</v>
          </cell>
          <cell r="Q921">
            <v>122570</v>
          </cell>
          <cell r="R921">
            <v>-21105</v>
          </cell>
          <cell r="S921">
            <v>-21105</v>
          </cell>
          <cell r="T921">
            <v>0</v>
          </cell>
        </row>
        <row r="922">
          <cell r="B922">
            <v>1120000</v>
          </cell>
          <cell r="C922" t="str">
            <v>Fertige Erz</v>
          </cell>
          <cell r="D922" t="str">
            <v>RHZ0</v>
          </cell>
          <cell r="E922" t="str">
            <v>01093995</v>
          </cell>
          <cell r="G922" t="str">
            <v>BAYFERROX 130C</v>
          </cell>
          <cell r="H922" t="str">
            <v>RB00000687</v>
          </cell>
          <cell r="I922" t="str">
            <v>2202</v>
          </cell>
          <cell r="J922">
            <v>14000</v>
          </cell>
          <cell r="K922" t="str">
            <v>KG</v>
          </cell>
          <cell r="L922">
            <v>8117.2</v>
          </cell>
          <cell r="M922" t="str">
            <v>EUR</v>
          </cell>
          <cell r="N922">
            <v>10330.6</v>
          </cell>
          <cell r="P922">
            <v>9805.6</v>
          </cell>
          <cell r="Q922">
            <v>9805.6</v>
          </cell>
          <cell r="R922">
            <v>-1688.4</v>
          </cell>
          <cell r="S922">
            <v>-1688.4</v>
          </cell>
          <cell r="T922">
            <v>0</v>
          </cell>
        </row>
        <row r="923">
          <cell r="B923">
            <v>1120000</v>
          </cell>
          <cell r="C923" t="str">
            <v>Fertige Erz</v>
          </cell>
          <cell r="D923" t="str">
            <v>RHPV</v>
          </cell>
          <cell r="E923" t="str">
            <v>01093987</v>
          </cell>
          <cell r="G923" t="str">
            <v>BAYFERROX 130C</v>
          </cell>
          <cell r="H923" t="str">
            <v>RB00000687</v>
          </cell>
          <cell r="I923" t="str">
            <v>2202</v>
          </cell>
          <cell r="J923">
            <v>40850</v>
          </cell>
          <cell r="K923" t="str">
            <v>KG</v>
          </cell>
          <cell r="L923">
            <v>23742.02</v>
          </cell>
          <cell r="M923" t="str">
            <v>EUR</v>
          </cell>
          <cell r="N923">
            <v>41013.4</v>
          </cell>
          <cell r="P923">
            <v>28639.94</v>
          </cell>
          <cell r="Q923">
            <v>28639.94</v>
          </cell>
          <cell r="R923">
            <v>-4897.92</v>
          </cell>
          <cell r="S923">
            <v>-4897.92</v>
          </cell>
          <cell r="T923">
            <v>0</v>
          </cell>
        </row>
        <row r="924">
          <cell r="B924">
            <v>1120000</v>
          </cell>
          <cell r="C924" t="str">
            <v>Fertige Erz</v>
          </cell>
          <cell r="D924" t="str">
            <v>RHZ0</v>
          </cell>
          <cell r="E924" t="str">
            <v>01093987</v>
          </cell>
          <cell r="G924" t="str">
            <v>BAYFERROX 130C</v>
          </cell>
          <cell r="H924" t="str">
            <v>RB00000687</v>
          </cell>
          <cell r="I924" t="str">
            <v>2202</v>
          </cell>
          <cell r="J924">
            <v>9900</v>
          </cell>
          <cell r="K924" t="str">
            <v>KG</v>
          </cell>
          <cell r="L924">
            <v>5753.88</v>
          </cell>
          <cell r="M924" t="str">
            <v>EUR</v>
          </cell>
          <cell r="N924">
            <v>9939.6</v>
          </cell>
          <cell r="P924">
            <v>6940.89</v>
          </cell>
          <cell r="Q924">
            <v>6940.89</v>
          </cell>
          <cell r="R924">
            <v>-1187.01</v>
          </cell>
          <cell r="S924">
            <v>-1187.01</v>
          </cell>
          <cell r="T924">
            <v>0</v>
          </cell>
        </row>
        <row r="925">
          <cell r="B925">
            <v>1120000</v>
          </cell>
          <cell r="C925" t="str">
            <v>Fertige Erz</v>
          </cell>
          <cell r="D925" t="str">
            <v>RHDK</v>
          </cell>
          <cell r="E925" t="str">
            <v>01093979</v>
          </cell>
          <cell r="G925" t="str">
            <v>BAYFERROX 110C</v>
          </cell>
          <cell r="H925" t="str">
            <v>RB00000687</v>
          </cell>
          <cell r="I925" t="str">
            <v>2202</v>
          </cell>
          <cell r="J925">
            <v>4000</v>
          </cell>
          <cell r="K925" t="str">
            <v>KG</v>
          </cell>
          <cell r="L925">
            <v>2499.6</v>
          </cell>
          <cell r="M925" t="str">
            <v>EUR</v>
          </cell>
          <cell r="N925">
            <v>2910.4</v>
          </cell>
          <cell r="P925">
            <v>3588</v>
          </cell>
          <cell r="Q925">
            <v>2910.4</v>
          </cell>
          <cell r="R925">
            <v>-410.8</v>
          </cell>
          <cell r="S925">
            <v>-1088.4000000000001</v>
          </cell>
          <cell r="T925">
            <v>677.6</v>
          </cell>
        </row>
        <row r="926">
          <cell r="B926">
            <v>1120000</v>
          </cell>
          <cell r="C926" t="str">
            <v>Fertige Erz</v>
          </cell>
          <cell r="D926" t="str">
            <v>RHPV</v>
          </cell>
          <cell r="E926" t="str">
            <v>01093979</v>
          </cell>
          <cell r="G926" t="str">
            <v>BAYFERROX 110C</v>
          </cell>
          <cell r="H926" t="str">
            <v>RB00000687</v>
          </cell>
          <cell r="I926" t="str">
            <v>2202</v>
          </cell>
          <cell r="J926">
            <v>139000</v>
          </cell>
          <cell r="K926" t="str">
            <v>KG</v>
          </cell>
          <cell r="L926">
            <v>86861.1</v>
          </cell>
          <cell r="M926" t="str">
            <v>EUR</v>
          </cell>
          <cell r="N926">
            <v>101136.4</v>
          </cell>
          <cell r="P926">
            <v>124683</v>
          </cell>
          <cell r="Q926">
            <v>101136.4</v>
          </cell>
          <cell r="R926">
            <v>-14275.3</v>
          </cell>
          <cell r="S926">
            <v>-37821.9</v>
          </cell>
          <cell r="T926">
            <v>23546.6</v>
          </cell>
        </row>
        <row r="927">
          <cell r="B927">
            <v>1120000</v>
          </cell>
          <cell r="C927" t="str">
            <v>Fertige Erz</v>
          </cell>
          <cell r="D927" t="str">
            <v>RHDK</v>
          </cell>
          <cell r="E927" t="str">
            <v>01093960</v>
          </cell>
          <cell r="G927" t="str">
            <v>BAYFERROX 110C</v>
          </cell>
          <cell r="H927" t="str">
            <v>RB00000687</v>
          </cell>
          <cell r="I927" t="str">
            <v>2202</v>
          </cell>
          <cell r="J927">
            <v>5250</v>
          </cell>
          <cell r="K927" t="str">
            <v>KG</v>
          </cell>
          <cell r="L927">
            <v>3291.75</v>
          </cell>
          <cell r="M927" t="str">
            <v>EUR</v>
          </cell>
          <cell r="N927">
            <v>4723.43</v>
          </cell>
          <cell r="P927">
            <v>4716.6000000000004</v>
          </cell>
          <cell r="Q927">
            <v>4716.6000000000004</v>
          </cell>
          <cell r="R927">
            <v>-1424.85</v>
          </cell>
          <cell r="S927">
            <v>-1424.85</v>
          </cell>
          <cell r="T927">
            <v>0</v>
          </cell>
        </row>
        <row r="928">
          <cell r="B928">
            <v>1120000</v>
          </cell>
          <cell r="C928" t="str">
            <v>Fertige Erz</v>
          </cell>
          <cell r="D928" t="str">
            <v>RHPV</v>
          </cell>
          <cell r="E928" t="str">
            <v>01093960</v>
          </cell>
          <cell r="G928" t="str">
            <v>BAYFERROX 110C</v>
          </cell>
          <cell r="H928" t="str">
            <v>RB00000687</v>
          </cell>
          <cell r="I928" t="str">
            <v>2202</v>
          </cell>
          <cell r="J928">
            <v>31450</v>
          </cell>
          <cell r="K928" t="str">
            <v>KG</v>
          </cell>
          <cell r="L928">
            <v>19719.150000000001</v>
          </cell>
          <cell r="M928" t="str">
            <v>EUR</v>
          </cell>
          <cell r="N928">
            <v>28295.56</v>
          </cell>
          <cell r="P928">
            <v>28254.68</v>
          </cell>
          <cell r="Q928">
            <v>28254.68</v>
          </cell>
          <cell r="R928">
            <v>-8535.5300000000007</v>
          </cell>
          <cell r="S928">
            <v>-8535.5300000000007</v>
          </cell>
          <cell r="T928">
            <v>0</v>
          </cell>
        </row>
        <row r="929">
          <cell r="B929">
            <v>1120000</v>
          </cell>
          <cell r="C929" t="str">
            <v>Fertige Erz</v>
          </cell>
          <cell r="D929" t="str">
            <v>RHPV</v>
          </cell>
          <cell r="E929" t="str">
            <v>01041448</v>
          </cell>
          <cell r="G929" t="str">
            <v>BAYOXIDE E III</v>
          </cell>
          <cell r="H929" t="str">
            <v>RB00000687</v>
          </cell>
          <cell r="I929" t="str">
            <v>2202</v>
          </cell>
          <cell r="J929">
            <v>7000</v>
          </cell>
          <cell r="K929" t="str">
            <v>KG</v>
          </cell>
          <cell r="L929">
            <v>3642.8</v>
          </cell>
          <cell r="M929" t="str">
            <v>EUR</v>
          </cell>
          <cell r="N929">
            <v>23907.8</v>
          </cell>
          <cell r="P929">
            <v>4782.3999999999996</v>
          </cell>
          <cell r="Q929">
            <v>4782.3999999999996</v>
          </cell>
          <cell r="R929">
            <v>-1139.5999999999999</v>
          </cell>
          <cell r="S929">
            <v>-1139.5999999999999</v>
          </cell>
          <cell r="T929">
            <v>0</v>
          </cell>
        </row>
        <row r="930">
          <cell r="B930">
            <v>1120000</v>
          </cell>
          <cell r="C930" t="str">
            <v>Fertige Erz</v>
          </cell>
          <cell r="D930" t="str">
            <v>RHPV</v>
          </cell>
          <cell r="E930" t="str">
            <v>01015307</v>
          </cell>
          <cell r="G930" t="str">
            <v>BAYFERROX 130M BTRVE</v>
          </cell>
          <cell r="H930" t="str">
            <v>RB00000687</v>
          </cell>
          <cell r="I930" t="str">
            <v>2202</v>
          </cell>
          <cell r="J930">
            <v>9000</v>
          </cell>
          <cell r="K930" t="str">
            <v>KG</v>
          </cell>
          <cell r="L930">
            <v>4876.2</v>
          </cell>
          <cell r="M930" t="str">
            <v>EUR</v>
          </cell>
          <cell r="N930">
            <v>6589.8</v>
          </cell>
          <cell r="P930">
            <v>6589.8</v>
          </cell>
          <cell r="Q930">
            <v>6589.8</v>
          </cell>
          <cell r="R930">
            <v>-1713.6</v>
          </cell>
          <cell r="S930">
            <v>-1713.6</v>
          </cell>
          <cell r="T930">
            <v>0</v>
          </cell>
        </row>
        <row r="931">
          <cell r="B931">
            <v>1120000</v>
          </cell>
          <cell r="C931" t="str">
            <v>Fertige Erz</v>
          </cell>
          <cell r="D931" t="str">
            <v>RHPV</v>
          </cell>
          <cell r="E931" t="str">
            <v>01008335</v>
          </cell>
          <cell r="G931" t="str">
            <v>BAYOXIDE E BL32</v>
          </cell>
          <cell r="H931" t="str">
            <v>RB00000687</v>
          </cell>
          <cell r="I931" t="str">
            <v>2202</v>
          </cell>
          <cell r="J931">
            <v>4000</v>
          </cell>
          <cell r="K931" t="str">
            <v>KG</v>
          </cell>
          <cell r="L931">
            <v>1962.8</v>
          </cell>
          <cell r="M931" t="str">
            <v>EUR</v>
          </cell>
          <cell r="N931">
            <v>3774</v>
          </cell>
          <cell r="P931">
            <v>1967.6</v>
          </cell>
          <cell r="Q931">
            <v>1967.6</v>
          </cell>
          <cell r="R931">
            <v>-4.8</v>
          </cell>
          <cell r="S931">
            <v>-4.8</v>
          </cell>
          <cell r="T931">
            <v>0</v>
          </cell>
        </row>
        <row r="932">
          <cell r="B932">
            <v>1120000</v>
          </cell>
          <cell r="C932" t="str">
            <v>Fertige Erz</v>
          </cell>
          <cell r="D932" t="str">
            <v>RHPV</v>
          </cell>
          <cell r="E932" t="str">
            <v>01008300</v>
          </cell>
          <cell r="G932" t="str">
            <v>BAYOXIDE E BL31</v>
          </cell>
          <cell r="H932" t="str">
            <v>RB00000687</v>
          </cell>
          <cell r="I932" t="str">
            <v>2202</v>
          </cell>
          <cell r="J932">
            <v>7675</v>
          </cell>
          <cell r="K932" t="str">
            <v>KG</v>
          </cell>
          <cell r="L932">
            <v>4226.62</v>
          </cell>
          <cell r="M932" t="str">
            <v>EUR</v>
          </cell>
          <cell r="N932">
            <v>5749.34</v>
          </cell>
          <cell r="P932">
            <v>4549.74</v>
          </cell>
          <cell r="Q932">
            <v>4549.74</v>
          </cell>
          <cell r="R932">
            <v>-323.12</v>
          </cell>
          <cell r="S932">
            <v>-323.12</v>
          </cell>
          <cell r="T932">
            <v>0</v>
          </cell>
        </row>
        <row r="933">
          <cell r="B933">
            <v>1120000</v>
          </cell>
          <cell r="C933" t="str">
            <v>Fertige Erz</v>
          </cell>
          <cell r="D933" t="str">
            <v>RHPV</v>
          </cell>
          <cell r="E933" t="str">
            <v>00838806</v>
          </cell>
          <cell r="G933" t="str">
            <v>BAYFERROX 105M BTRVE</v>
          </cell>
          <cell r="H933" t="str">
            <v>RB00000687</v>
          </cell>
          <cell r="I933" t="str">
            <v>2202</v>
          </cell>
          <cell r="J933">
            <v>1000</v>
          </cell>
          <cell r="K933" t="str">
            <v>KG</v>
          </cell>
          <cell r="L933">
            <v>876.2</v>
          </cell>
          <cell r="M933" t="str">
            <v>EUR</v>
          </cell>
          <cell r="N933">
            <v>959</v>
          </cell>
          <cell r="P933">
            <v>959</v>
          </cell>
          <cell r="Q933">
            <v>959</v>
          </cell>
          <cell r="R933">
            <v>-82.8</v>
          </cell>
          <cell r="S933">
            <v>-82.8</v>
          </cell>
          <cell r="T933">
            <v>0</v>
          </cell>
        </row>
        <row r="934">
          <cell r="B934">
            <v>1120000</v>
          </cell>
          <cell r="C934" t="str">
            <v>Fertige Erz</v>
          </cell>
          <cell r="D934" t="str">
            <v>RHPV</v>
          </cell>
          <cell r="E934" t="str">
            <v>00809314</v>
          </cell>
          <cell r="G934" t="str">
            <v>BAYFERROX-PASTE 300</v>
          </cell>
          <cell r="H934" t="str">
            <v>RB00000687</v>
          </cell>
          <cell r="I934" t="str">
            <v>2202</v>
          </cell>
          <cell r="J934">
            <v>536960</v>
          </cell>
          <cell r="K934" t="str">
            <v>KG</v>
          </cell>
          <cell r="L934">
            <v>53.7</v>
          </cell>
          <cell r="M934" t="str">
            <v>EUR</v>
          </cell>
          <cell r="N934">
            <v>53.7</v>
          </cell>
          <cell r="P934">
            <v>53.7</v>
          </cell>
          <cell r="Q934">
            <v>53.7</v>
          </cell>
          <cell r="R934">
            <v>0</v>
          </cell>
          <cell r="S934">
            <v>0</v>
          </cell>
          <cell r="T934">
            <v>0</v>
          </cell>
        </row>
        <row r="935">
          <cell r="B935">
            <v>1120000</v>
          </cell>
          <cell r="C935" t="str">
            <v>Fertige Erz</v>
          </cell>
          <cell r="D935" t="str">
            <v>RHPV</v>
          </cell>
          <cell r="E935" t="str">
            <v>00757342</v>
          </cell>
          <cell r="G935" t="str">
            <v>BAYFERROX 920Z</v>
          </cell>
          <cell r="H935" t="str">
            <v>RB00000687</v>
          </cell>
          <cell r="I935" t="str">
            <v>2202</v>
          </cell>
          <cell r="J935">
            <v>750</v>
          </cell>
          <cell r="K935" t="str">
            <v>KG</v>
          </cell>
          <cell r="L935">
            <v>701.85</v>
          </cell>
          <cell r="M935" t="str">
            <v>EUR</v>
          </cell>
          <cell r="N935">
            <v>1487.93</v>
          </cell>
          <cell r="P935">
            <v>704.85</v>
          </cell>
          <cell r="Q935">
            <v>704.85</v>
          </cell>
          <cell r="R935">
            <v>-3</v>
          </cell>
          <cell r="S935">
            <v>-3</v>
          </cell>
          <cell r="T935">
            <v>0</v>
          </cell>
        </row>
        <row r="936">
          <cell r="B936">
            <v>1120000</v>
          </cell>
          <cell r="C936" t="str">
            <v>Fertige Erz</v>
          </cell>
          <cell r="D936" t="str">
            <v>RHPV</v>
          </cell>
          <cell r="E936" t="str">
            <v>00755005</v>
          </cell>
          <cell r="G936" t="str">
            <v>BAYFERROX 950</v>
          </cell>
          <cell r="H936" t="str">
            <v>RB00000687</v>
          </cell>
          <cell r="I936" t="str">
            <v>2202</v>
          </cell>
          <cell r="J936">
            <v>58060.800000000003</v>
          </cell>
          <cell r="K936" t="str">
            <v>KG</v>
          </cell>
          <cell r="L936">
            <v>137272.95999999999</v>
          </cell>
          <cell r="M936" t="str">
            <v>EUR</v>
          </cell>
          <cell r="N936">
            <v>81888.95</v>
          </cell>
          <cell r="P936">
            <v>111308.36</v>
          </cell>
          <cell r="Q936">
            <v>81888.95</v>
          </cell>
          <cell r="R936">
            <v>55384.01</v>
          </cell>
          <cell r="S936">
            <v>25964.6</v>
          </cell>
          <cell r="T936">
            <v>29419.41</v>
          </cell>
        </row>
        <row r="937">
          <cell r="B937">
            <v>1120000</v>
          </cell>
          <cell r="C937" t="str">
            <v>Fertige Erz</v>
          </cell>
          <cell r="D937" t="str">
            <v>RHPV</v>
          </cell>
          <cell r="E937" t="str">
            <v>00754203</v>
          </cell>
          <cell r="G937" t="str">
            <v>BAYFERROX 920</v>
          </cell>
          <cell r="H937" t="str">
            <v>RB00000687</v>
          </cell>
          <cell r="I937" t="str">
            <v>2202</v>
          </cell>
          <cell r="J937">
            <v>4200</v>
          </cell>
          <cell r="K937" t="str">
            <v>KG</v>
          </cell>
          <cell r="L937">
            <v>3350.76</v>
          </cell>
          <cell r="M937" t="str">
            <v>EUR</v>
          </cell>
          <cell r="N937">
            <v>3231.9</v>
          </cell>
          <cell r="P937">
            <v>3425.52</v>
          </cell>
          <cell r="Q937">
            <v>3231.9</v>
          </cell>
          <cell r="R937">
            <v>118.86</v>
          </cell>
          <cell r="S937">
            <v>-74.760000000000005</v>
          </cell>
          <cell r="T937">
            <v>193.62</v>
          </cell>
        </row>
        <row r="938">
          <cell r="B938">
            <v>1120000</v>
          </cell>
          <cell r="C938" t="str">
            <v>Fertige Erz</v>
          </cell>
          <cell r="D938" t="str">
            <v>RHPV</v>
          </cell>
          <cell r="E938" t="str">
            <v>00747452</v>
          </cell>
          <cell r="G938" t="str">
            <v>BAYFERROX R-KL 630,</v>
          </cell>
          <cell r="H938" t="str">
            <v>RB00000687</v>
          </cell>
          <cell r="I938" t="str">
            <v>2202</v>
          </cell>
          <cell r="J938">
            <v>1000</v>
          </cell>
          <cell r="K938" t="str">
            <v>KG</v>
          </cell>
          <cell r="L938">
            <v>802.6</v>
          </cell>
          <cell r="M938" t="str">
            <v>EUR</v>
          </cell>
          <cell r="N938">
            <v>1137.0999999999999</v>
          </cell>
          <cell r="P938">
            <v>1137.0999999999999</v>
          </cell>
          <cell r="Q938">
            <v>1137.0999999999999</v>
          </cell>
          <cell r="R938">
            <v>-334.5</v>
          </cell>
          <cell r="S938">
            <v>-334.5</v>
          </cell>
          <cell r="T938">
            <v>0</v>
          </cell>
        </row>
        <row r="939">
          <cell r="B939">
            <v>1120000</v>
          </cell>
          <cell r="C939" t="str">
            <v>Fertige Erz</v>
          </cell>
          <cell r="D939" t="str">
            <v>RHPV</v>
          </cell>
          <cell r="E939" t="str">
            <v>00743546</v>
          </cell>
          <cell r="G939" t="str">
            <v>BAYFERROX R-KL 3950,</v>
          </cell>
          <cell r="H939" t="str">
            <v>RB00000687</v>
          </cell>
          <cell r="I939" t="str">
            <v>2202</v>
          </cell>
          <cell r="J939">
            <v>4000</v>
          </cell>
          <cell r="K939" t="str">
            <v>KG</v>
          </cell>
          <cell r="L939">
            <v>8737.6</v>
          </cell>
          <cell r="M939" t="str">
            <v>EUR</v>
          </cell>
          <cell r="N939">
            <v>6700</v>
          </cell>
          <cell r="P939">
            <v>6700</v>
          </cell>
          <cell r="Q939">
            <v>6700</v>
          </cell>
          <cell r="R939">
            <v>2037.6</v>
          </cell>
          <cell r="S939">
            <v>2037.6</v>
          </cell>
          <cell r="T939">
            <v>0</v>
          </cell>
        </row>
        <row r="940">
          <cell r="B940">
            <v>1120000</v>
          </cell>
          <cell r="C940" t="str">
            <v>Fertige Erz</v>
          </cell>
          <cell r="D940" t="str">
            <v>RHPV</v>
          </cell>
          <cell r="E940" t="str">
            <v>00740865</v>
          </cell>
          <cell r="G940" t="str">
            <v>BAYFERROX 110 VOR F.</v>
          </cell>
          <cell r="H940" t="str">
            <v>RB00000687</v>
          </cell>
          <cell r="I940" t="str">
            <v>2202</v>
          </cell>
          <cell r="J940">
            <v>30000</v>
          </cell>
          <cell r="K940" t="str">
            <v>KG</v>
          </cell>
          <cell r="L940">
            <v>16827</v>
          </cell>
          <cell r="M940" t="str">
            <v>EUR</v>
          </cell>
          <cell r="N940">
            <v>26547</v>
          </cell>
          <cell r="P940">
            <v>26547</v>
          </cell>
          <cell r="Q940">
            <v>26547</v>
          </cell>
          <cell r="R940">
            <v>-9720</v>
          </cell>
          <cell r="S940">
            <v>-9720</v>
          </cell>
          <cell r="T940">
            <v>0</v>
          </cell>
        </row>
        <row r="941">
          <cell r="B941">
            <v>1120000</v>
          </cell>
          <cell r="C941" t="str">
            <v>Fertige Erz</v>
          </cell>
          <cell r="D941" t="str">
            <v>RHPV</v>
          </cell>
          <cell r="E941" t="str">
            <v>00735160</v>
          </cell>
          <cell r="G941" t="str">
            <v>BAYFERROX 235G</v>
          </cell>
          <cell r="H941" t="str">
            <v>RB00000687</v>
          </cell>
          <cell r="I941" t="str">
            <v>2202</v>
          </cell>
          <cell r="J941">
            <v>20000</v>
          </cell>
          <cell r="K941" t="str">
            <v>KG</v>
          </cell>
          <cell r="L941">
            <v>13016</v>
          </cell>
          <cell r="M941" t="str">
            <v>EUR</v>
          </cell>
          <cell r="N941">
            <v>17866</v>
          </cell>
          <cell r="P941">
            <v>15990</v>
          </cell>
          <cell r="Q941">
            <v>15990</v>
          </cell>
          <cell r="R941">
            <v>-2974</v>
          </cell>
          <cell r="S941">
            <v>-2974</v>
          </cell>
          <cell r="T941">
            <v>0</v>
          </cell>
        </row>
        <row r="942">
          <cell r="B942">
            <v>1120000</v>
          </cell>
          <cell r="C942" t="str">
            <v>Fertige Erz</v>
          </cell>
          <cell r="D942" t="str">
            <v>RHPV</v>
          </cell>
          <cell r="E942" t="str">
            <v>00734393</v>
          </cell>
          <cell r="G942" t="str">
            <v>BAYFERROX 645T</v>
          </cell>
          <cell r="H942" t="str">
            <v>RB00000687</v>
          </cell>
          <cell r="I942" t="str">
            <v>2202</v>
          </cell>
          <cell r="J942">
            <v>10000</v>
          </cell>
          <cell r="K942" t="str">
            <v>KG</v>
          </cell>
          <cell r="L942">
            <v>7379</v>
          </cell>
          <cell r="M942" t="str">
            <v>EUR</v>
          </cell>
          <cell r="N942">
            <v>17007</v>
          </cell>
          <cell r="P942">
            <v>10473</v>
          </cell>
          <cell r="Q942">
            <v>10473</v>
          </cell>
          <cell r="R942">
            <v>-3094</v>
          </cell>
          <cell r="S942">
            <v>-3094</v>
          </cell>
          <cell r="T942">
            <v>0</v>
          </cell>
        </row>
        <row r="943">
          <cell r="B943">
            <v>1120000</v>
          </cell>
          <cell r="C943" t="str">
            <v>Fertige Erz</v>
          </cell>
          <cell r="D943" t="str">
            <v>RHPV</v>
          </cell>
          <cell r="E943" t="str">
            <v>00734261</v>
          </cell>
          <cell r="G943" t="str">
            <v>BAYFERROX 960</v>
          </cell>
          <cell r="H943" t="str">
            <v>RB00000687</v>
          </cell>
          <cell r="I943" t="str">
            <v>2202</v>
          </cell>
          <cell r="J943">
            <v>45000</v>
          </cell>
          <cell r="K943" t="str">
            <v>KG</v>
          </cell>
          <cell r="L943">
            <v>39870</v>
          </cell>
          <cell r="M943" t="str">
            <v>EUR</v>
          </cell>
          <cell r="N943">
            <v>69106.5</v>
          </cell>
          <cell r="P943">
            <v>45913.5</v>
          </cell>
          <cell r="Q943">
            <v>45913.5</v>
          </cell>
          <cell r="R943">
            <v>-6043.5</v>
          </cell>
          <cell r="S943">
            <v>-6043.5</v>
          </cell>
          <cell r="T943">
            <v>0</v>
          </cell>
        </row>
        <row r="944">
          <cell r="B944">
            <v>1120000</v>
          </cell>
          <cell r="C944" t="str">
            <v>Fertige Erz</v>
          </cell>
          <cell r="D944" t="str">
            <v>RHPV</v>
          </cell>
          <cell r="E944" t="str">
            <v>00733354</v>
          </cell>
          <cell r="G944" t="str">
            <v>BAYFERROX 318</v>
          </cell>
          <cell r="H944" t="str">
            <v>RB00000687</v>
          </cell>
          <cell r="I944" t="str">
            <v>2202</v>
          </cell>
          <cell r="J944">
            <v>5000</v>
          </cell>
          <cell r="K944" t="str">
            <v>KG</v>
          </cell>
          <cell r="L944">
            <v>2450.5</v>
          </cell>
          <cell r="M944" t="str">
            <v>EUR</v>
          </cell>
          <cell r="N944">
            <v>4056</v>
          </cell>
          <cell r="P944">
            <v>2460.5</v>
          </cell>
          <cell r="Q944">
            <v>2460.5</v>
          </cell>
          <cell r="R944">
            <v>-10</v>
          </cell>
          <cell r="S944">
            <v>-10</v>
          </cell>
          <cell r="T944">
            <v>0</v>
          </cell>
        </row>
        <row r="945">
          <cell r="B945">
            <v>1120000</v>
          </cell>
          <cell r="C945" t="str">
            <v>Fertige Erz</v>
          </cell>
          <cell r="D945" t="str">
            <v>RHKF</v>
          </cell>
          <cell r="E945" t="str">
            <v>00730223</v>
          </cell>
          <cell r="G945" t="str">
            <v>BAYFERROX 663G</v>
          </cell>
          <cell r="H945" t="str">
            <v>RB00000687</v>
          </cell>
          <cell r="I945" t="str">
            <v>2202</v>
          </cell>
          <cell r="J945">
            <v>25</v>
          </cell>
          <cell r="K945" t="str">
            <v>KG</v>
          </cell>
          <cell r="L945">
            <v>24.86</v>
          </cell>
          <cell r="M945" t="str">
            <v>EUR</v>
          </cell>
          <cell r="N945">
            <v>20.09</v>
          </cell>
          <cell r="P945">
            <v>28.58</v>
          </cell>
          <cell r="Q945">
            <v>20.09</v>
          </cell>
          <cell r="R945">
            <v>4.7699999999999996</v>
          </cell>
          <cell r="S945">
            <v>-3.72</v>
          </cell>
          <cell r="T945">
            <v>8.49</v>
          </cell>
        </row>
        <row r="946">
          <cell r="B946">
            <v>1120000</v>
          </cell>
          <cell r="C946" t="str">
            <v>Fertige Erz</v>
          </cell>
          <cell r="D946" t="str">
            <v>RHPV</v>
          </cell>
          <cell r="E946" t="str">
            <v>00724282</v>
          </cell>
          <cell r="G946" t="str">
            <v>BAYFERROX 330</v>
          </cell>
          <cell r="H946" t="str">
            <v>RB00000687</v>
          </cell>
          <cell r="I946" t="str">
            <v>2202</v>
          </cell>
          <cell r="J946">
            <v>15000</v>
          </cell>
          <cell r="K946" t="str">
            <v>KG</v>
          </cell>
          <cell r="L946">
            <v>8979</v>
          </cell>
          <cell r="M946" t="str">
            <v>EUR</v>
          </cell>
          <cell r="N946">
            <v>9885</v>
          </cell>
          <cell r="P946">
            <v>11592</v>
          </cell>
          <cell r="Q946">
            <v>9885</v>
          </cell>
          <cell r="R946">
            <v>-906</v>
          </cell>
          <cell r="S946">
            <v>-2613</v>
          </cell>
          <cell r="T946">
            <v>1707</v>
          </cell>
        </row>
        <row r="947">
          <cell r="B947">
            <v>1120000</v>
          </cell>
          <cell r="C947" t="str">
            <v>Fertige Erz</v>
          </cell>
          <cell r="D947" t="str">
            <v>RHPV</v>
          </cell>
          <cell r="E947" t="str">
            <v>00721925</v>
          </cell>
          <cell r="G947" t="str">
            <v>BAYFERROX 943</v>
          </cell>
          <cell r="H947" t="str">
            <v>RB00000687</v>
          </cell>
          <cell r="I947" t="str">
            <v>2202</v>
          </cell>
          <cell r="J947">
            <v>1920</v>
          </cell>
          <cell r="K947" t="str">
            <v>KG</v>
          </cell>
          <cell r="L947">
            <v>2077.06</v>
          </cell>
          <cell r="M947" t="str">
            <v>EUR</v>
          </cell>
          <cell r="N947">
            <v>6968.26</v>
          </cell>
          <cell r="P947">
            <v>2097.2199999999998</v>
          </cell>
          <cell r="Q947">
            <v>2097.2199999999998</v>
          </cell>
          <cell r="R947">
            <v>-20.16</v>
          </cell>
          <cell r="S947">
            <v>-20.16</v>
          </cell>
          <cell r="T947">
            <v>0</v>
          </cell>
        </row>
        <row r="948">
          <cell r="B948">
            <v>1120000</v>
          </cell>
          <cell r="C948" t="str">
            <v>Fertige Erz</v>
          </cell>
          <cell r="D948" t="str">
            <v>RHPV</v>
          </cell>
          <cell r="E948" t="str">
            <v>00705148</v>
          </cell>
          <cell r="G948" t="str">
            <v>BAYFERROX 110</v>
          </cell>
          <cell r="H948" t="str">
            <v>RB00000687</v>
          </cell>
          <cell r="I948" t="str">
            <v>2202</v>
          </cell>
          <cell r="J948">
            <v>27000</v>
          </cell>
          <cell r="K948" t="str">
            <v>KG</v>
          </cell>
          <cell r="L948">
            <v>15106.5</v>
          </cell>
          <cell r="M948" t="str">
            <v>EUR</v>
          </cell>
          <cell r="N948">
            <v>16686</v>
          </cell>
          <cell r="P948">
            <v>23884.2</v>
          </cell>
          <cell r="Q948">
            <v>16686</v>
          </cell>
          <cell r="R948">
            <v>-1579.5</v>
          </cell>
          <cell r="S948">
            <v>-8777.7000000000007</v>
          </cell>
          <cell r="T948">
            <v>7198.2</v>
          </cell>
        </row>
        <row r="949">
          <cell r="B949">
            <v>1120000</v>
          </cell>
          <cell r="C949" t="str">
            <v>Fertige Erz</v>
          </cell>
          <cell r="D949" t="str">
            <v>RHPV</v>
          </cell>
          <cell r="E949" t="str">
            <v>00672017</v>
          </cell>
          <cell r="G949" t="str">
            <v>BAYFERROX 330</v>
          </cell>
          <cell r="H949" t="str">
            <v>RB00000687</v>
          </cell>
          <cell r="I949" t="str">
            <v>2202</v>
          </cell>
          <cell r="J949">
            <v>97341.9</v>
          </cell>
          <cell r="K949" t="str">
            <v>KG</v>
          </cell>
          <cell r="L949">
            <v>51659.34</v>
          </cell>
          <cell r="M949" t="str">
            <v>EUR</v>
          </cell>
          <cell r="N949">
            <v>68703.91</v>
          </cell>
          <cell r="P949">
            <v>68703.91</v>
          </cell>
          <cell r="Q949">
            <v>68703.91</v>
          </cell>
          <cell r="R949">
            <v>-17044.57</v>
          </cell>
          <cell r="S949">
            <v>-17044.57</v>
          </cell>
          <cell r="T949">
            <v>0</v>
          </cell>
        </row>
        <row r="950">
          <cell r="B950">
            <v>1120000</v>
          </cell>
          <cell r="C950" t="str">
            <v>Fertige Erz</v>
          </cell>
          <cell r="D950" t="str">
            <v>RHPV</v>
          </cell>
          <cell r="E950" t="str">
            <v>00611704</v>
          </cell>
          <cell r="G950" t="str">
            <v>BAYFERROX 318G</v>
          </cell>
          <cell r="H950" t="str">
            <v>RB00000687</v>
          </cell>
          <cell r="I950" t="str">
            <v>2202</v>
          </cell>
          <cell r="J950">
            <v>32000</v>
          </cell>
          <cell r="K950" t="str">
            <v>KG</v>
          </cell>
          <cell r="L950">
            <v>16579.2</v>
          </cell>
          <cell r="M950" t="str">
            <v>EUR</v>
          </cell>
          <cell r="N950">
            <v>28784</v>
          </cell>
          <cell r="P950">
            <v>17734.400000000001</v>
          </cell>
          <cell r="Q950">
            <v>17734.400000000001</v>
          </cell>
          <cell r="R950">
            <v>-1155.2</v>
          </cell>
          <cell r="S950">
            <v>-1155.2</v>
          </cell>
          <cell r="T950">
            <v>0</v>
          </cell>
        </row>
        <row r="951">
          <cell r="B951">
            <v>1120000</v>
          </cell>
          <cell r="C951" t="str">
            <v>Fertige Erz</v>
          </cell>
          <cell r="D951" t="str">
            <v>RHPV</v>
          </cell>
          <cell r="E951" t="str">
            <v>00606336</v>
          </cell>
          <cell r="G951" t="str">
            <v>BAYFERROX 120NG</v>
          </cell>
          <cell r="H951" t="str">
            <v>RB00000687</v>
          </cell>
          <cell r="I951" t="str">
            <v>2202</v>
          </cell>
          <cell r="J951">
            <v>86000</v>
          </cell>
          <cell r="K951" t="str">
            <v>KG</v>
          </cell>
          <cell r="L951">
            <v>60165.599999999999</v>
          </cell>
          <cell r="M951" t="str">
            <v>EUR</v>
          </cell>
          <cell r="N951">
            <v>63751.8</v>
          </cell>
          <cell r="P951">
            <v>81063.600000000006</v>
          </cell>
          <cell r="Q951">
            <v>63751.8</v>
          </cell>
          <cell r="R951">
            <v>-3586.2</v>
          </cell>
          <cell r="S951">
            <v>-20898</v>
          </cell>
          <cell r="T951">
            <v>17311.8</v>
          </cell>
        </row>
        <row r="952">
          <cell r="B952">
            <v>1120000</v>
          </cell>
          <cell r="C952" t="str">
            <v>Fertige Erz</v>
          </cell>
          <cell r="D952" t="str">
            <v>RHKF</v>
          </cell>
          <cell r="E952" t="str">
            <v>00606204</v>
          </cell>
          <cell r="G952" t="str">
            <v>BAYFERROX 235G</v>
          </cell>
          <cell r="H952" t="str">
            <v>RB00000687</v>
          </cell>
          <cell r="I952" t="str">
            <v>2202</v>
          </cell>
          <cell r="J952">
            <v>25</v>
          </cell>
          <cell r="K952" t="str">
            <v>KG</v>
          </cell>
          <cell r="L952">
            <v>16.739999999999998</v>
          </cell>
          <cell r="M952" t="str">
            <v>EUR</v>
          </cell>
          <cell r="N952">
            <v>26.65</v>
          </cell>
          <cell r="P952">
            <v>20.43</v>
          </cell>
          <cell r="Q952">
            <v>20.43</v>
          </cell>
          <cell r="R952">
            <v>-3.69</v>
          </cell>
          <cell r="S952">
            <v>-3.69</v>
          </cell>
          <cell r="T952">
            <v>0</v>
          </cell>
        </row>
        <row r="953">
          <cell r="B953">
            <v>1120000</v>
          </cell>
          <cell r="C953" t="str">
            <v>Fertige Erz</v>
          </cell>
          <cell r="D953" t="str">
            <v>RHPV</v>
          </cell>
          <cell r="E953" t="str">
            <v>00606204</v>
          </cell>
          <cell r="G953" t="str">
            <v>BAYFERROX 235G</v>
          </cell>
          <cell r="H953" t="str">
            <v>RB00000687</v>
          </cell>
          <cell r="I953" t="str">
            <v>2202</v>
          </cell>
          <cell r="J953">
            <v>7000</v>
          </cell>
          <cell r="K953" t="str">
            <v>KG</v>
          </cell>
          <cell r="L953">
            <v>4686.5</v>
          </cell>
          <cell r="M953" t="str">
            <v>EUR</v>
          </cell>
          <cell r="N953">
            <v>7462.7</v>
          </cell>
          <cell r="P953">
            <v>5719.7</v>
          </cell>
          <cell r="Q953">
            <v>5719.7</v>
          </cell>
          <cell r="R953">
            <v>-1033.2</v>
          </cell>
          <cell r="S953">
            <v>-1033.2</v>
          </cell>
          <cell r="T953">
            <v>0</v>
          </cell>
        </row>
        <row r="954">
          <cell r="B954">
            <v>1120000</v>
          </cell>
          <cell r="C954" t="str">
            <v>Fertige Erz</v>
          </cell>
          <cell r="D954" t="str">
            <v>RHKF</v>
          </cell>
          <cell r="E954" t="str">
            <v>00606093</v>
          </cell>
          <cell r="G954" t="str">
            <v>BAYFERROX 180G</v>
          </cell>
          <cell r="H954" t="str">
            <v>RB00000687</v>
          </cell>
          <cell r="I954" t="str">
            <v>2202</v>
          </cell>
          <cell r="J954">
            <v>25</v>
          </cell>
          <cell r="K954" t="str">
            <v>KG</v>
          </cell>
          <cell r="L954">
            <v>20.11</v>
          </cell>
          <cell r="M954" t="str">
            <v>EUR</v>
          </cell>
          <cell r="N954">
            <v>25.14</v>
          </cell>
          <cell r="P954">
            <v>20.11</v>
          </cell>
          <cell r="Q954">
            <v>20.11</v>
          </cell>
          <cell r="R954">
            <v>0</v>
          </cell>
          <cell r="S954">
            <v>0</v>
          </cell>
          <cell r="T954">
            <v>0</v>
          </cell>
        </row>
        <row r="955">
          <cell r="B955">
            <v>1120000</v>
          </cell>
          <cell r="C955" t="str">
            <v>Fertige Erz</v>
          </cell>
          <cell r="D955" t="str">
            <v>RHKF</v>
          </cell>
          <cell r="E955" t="str">
            <v>00606069</v>
          </cell>
          <cell r="G955" t="str">
            <v>BAYFERROX 120NG</v>
          </cell>
          <cell r="H955" t="str">
            <v>RB00000687</v>
          </cell>
          <cell r="I955" t="str">
            <v>2202</v>
          </cell>
          <cell r="J955">
            <v>25</v>
          </cell>
          <cell r="K955" t="str">
            <v>KG</v>
          </cell>
          <cell r="L955">
            <v>17.41</v>
          </cell>
          <cell r="M955" t="str">
            <v>EUR</v>
          </cell>
          <cell r="N955">
            <v>40.869999999999997</v>
          </cell>
          <cell r="P955">
            <v>17.41</v>
          </cell>
          <cell r="Q955">
            <v>17.41</v>
          </cell>
          <cell r="R955">
            <v>0</v>
          </cell>
          <cell r="S955">
            <v>0</v>
          </cell>
          <cell r="T955">
            <v>0</v>
          </cell>
        </row>
        <row r="956">
          <cell r="B956">
            <v>1120000</v>
          </cell>
          <cell r="C956" t="str">
            <v>Fertige Erz</v>
          </cell>
          <cell r="D956" t="str">
            <v>RHPV</v>
          </cell>
          <cell r="E956" t="str">
            <v>00606026</v>
          </cell>
          <cell r="G956" t="str">
            <v>BAYFERROX 965G</v>
          </cell>
          <cell r="H956" t="str">
            <v>RB00000687</v>
          </cell>
          <cell r="I956" t="str">
            <v>2202</v>
          </cell>
          <cell r="J956">
            <v>2000</v>
          </cell>
          <cell r="K956" t="str">
            <v>KG</v>
          </cell>
          <cell r="L956">
            <v>1954.2</v>
          </cell>
          <cell r="M956" t="str">
            <v>EUR</v>
          </cell>
          <cell r="N956">
            <v>3172.6</v>
          </cell>
          <cell r="P956">
            <v>2431.4</v>
          </cell>
          <cell r="Q956">
            <v>2431.4</v>
          </cell>
          <cell r="R956">
            <v>-477.2</v>
          </cell>
          <cell r="S956">
            <v>-477.2</v>
          </cell>
          <cell r="T956">
            <v>0</v>
          </cell>
        </row>
        <row r="957">
          <cell r="B957">
            <v>1120000</v>
          </cell>
          <cell r="C957" t="str">
            <v>Fertige Erz</v>
          </cell>
          <cell r="D957" t="str">
            <v>RHPV</v>
          </cell>
          <cell r="E957" t="str">
            <v>00582763</v>
          </cell>
          <cell r="G957" t="str">
            <v>BAYFERROX 3420</v>
          </cell>
          <cell r="H957" t="str">
            <v>RB00000687</v>
          </cell>
          <cell r="I957" t="str">
            <v>2202</v>
          </cell>
          <cell r="J957">
            <v>14400</v>
          </cell>
          <cell r="K957" t="str">
            <v>KG</v>
          </cell>
          <cell r="L957">
            <v>12961.44</v>
          </cell>
          <cell r="M957" t="str">
            <v>EUR</v>
          </cell>
          <cell r="N957">
            <v>13903.2</v>
          </cell>
          <cell r="P957">
            <v>13881.6</v>
          </cell>
          <cell r="Q957">
            <v>13881.6</v>
          </cell>
          <cell r="R957">
            <v>-920.16</v>
          </cell>
          <cell r="S957">
            <v>-920.16</v>
          </cell>
          <cell r="T957">
            <v>0</v>
          </cell>
        </row>
        <row r="958">
          <cell r="B958">
            <v>1120000</v>
          </cell>
          <cell r="C958" t="str">
            <v>Fertige Erz</v>
          </cell>
          <cell r="D958" t="str">
            <v>RHZ0</v>
          </cell>
          <cell r="E958" t="str">
            <v>00534599</v>
          </cell>
          <cell r="G958" t="str">
            <v>BAYFERROX 943</v>
          </cell>
          <cell r="H958" t="str">
            <v>RB00000687</v>
          </cell>
          <cell r="I958" t="str">
            <v>2202</v>
          </cell>
          <cell r="J958">
            <v>5720</v>
          </cell>
          <cell r="K958" t="str">
            <v>KG</v>
          </cell>
          <cell r="L958">
            <v>5917.91</v>
          </cell>
          <cell r="M958" t="str">
            <v>EUR</v>
          </cell>
          <cell r="N958">
            <v>14908.04</v>
          </cell>
          <cell r="P958">
            <v>5995.7</v>
          </cell>
          <cell r="Q958">
            <v>5995.7</v>
          </cell>
          <cell r="R958">
            <v>-77.790000000000006</v>
          </cell>
          <cell r="S958">
            <v>-77.790000000000006</v>
          </cell>
          <cell r="T958">
            <v>0</v>
          </cell>
        </row>
        <row r="959">
          <cell r="B959">
            <v>1120000</v>
          </cell>
          <cell r="C959" t="str">
            <v>Fertige Erz</v>
          </cell>
          <cell r="D959" t="str">
            <v>RHPV</v>
          </cell>
          <cell r="E959" t="str">
            <v>00532820</v>
          </cell>
          <cell r="G959" t="str">
            <v>BAYFERROX 105M</v>
          </cell>
          <cell r="H959" t="str">
            <v>RB00000687</v>
          </cell>
          <cell r="I959" t="str">
            <v>2202</v>
          </cell>
          <cell r="J959">
            <v>6000</v>
          </cell>
          <cell r="K959" t="str">
            <v>KG</v>
          </cell>
          <cell r="L959">
            <v>5334.6</v>
          </cell>
          <cell r="M959" t="str">
            <v>EUR</v>
          </cell>
          <cell r="N959">
            <v>8003.4</v>
          </cell>
          <cell r="P959">
            <v>5824.8</v>
          </cell>
          <cell r="Q959">
            <v>5824.8</v>
          </cell>
          <cell r="R959">
            <v>-490.2</v>
          </cell>
          <cell r="S959">
            <v>-490.2</v>
          </cell>
          <cell r="T959">
            <v>0</v>
          </cell>
        </row>
        <row r="960">
          <cell r="B960">
            <v>1120000</v>
          </cell>
          <cell r="C960" t="str">
            <v>Fertige Erz</v>
          </cell>
          <cell r="D960" t="str">
            <v>RHZ0</v>
          </cell>
          <cell r="E960" t="str">
            <v>00532820</v>
          </cell>
          <cell r="G960" t="str">
            <v>BAYFERROX 105M</v>
          </cell>
          <cell r="H960" t="str">
            <v>RB00000687</v>
          </cell>
          <cell r="I960" t="str">
            <v>2202</v>
          </cell>
          <cell r="J960">
            <v>2600</v>
          </cell>
          <cell r="K960" t="str">
            <v>KG</v>
          </cell>
          <cell r="L960">
            <v>2311.66</v>
          </cell>
          <cell r="M960" t="str">
            <v>EUR</v>
          </cell>
          <cell r="N960">
            <v>3468.14</v>
          </cell>
          <cell r="P960">
            <v>2524.08</v>
          </cell>
          <cell r="Q960">
            <v>2524.08</v>
          </cell>
          <cell r="R960">
            <v>-212.42</v>
          </cell>
          <cell r="S960">
            <v>-212.42</v>
          </cell>
          <cell r="T960">
            <v>0</v>
          </cell>
        </row>
        <row r="961">
          <cell r="B961">
            <v>1120000</v>
          </cell>
          <cell r="C961" t="str">
            <v>Fertige Erz</v>
          </cell>
          <cell r="D961" t="str">
            <v>RHPV</v>
          </cell>
          <cell r="E961" t="str">
            <v>00532197</v>
          </cell>
          <cell r="G961" t="str">
            <v>BAYFERROX 920 BTRVER</v>
          </cell>
          <cell r="H961" t="str">
            <v>RB00000687</v>
          </cell>
          <cell r="I961" t="str">
            <v>2202</v>
          </cell>
          <cell r="J961">
            <v>8250</v>
          </cell>
          <cell r="K961" t="str">
            <v>KG</v>
          </cell>
          <cell r="L961">
            <v>6637.18</v>
          </cell>
          <cell r="M961" t="str">
            <v>EUR</v>
          </cell>
          <cell r="N961">
            <v>6786.45</v>
          </cell>
          <cell r="P961">
            <v>6786.45</v>
          </cell>
          <cell r="Q961">
            <v>6786.45</v>
          </cell>
          <cell r="R961">
            <v>-149.27000000000001</v>
          </cell>
          <cell r="S961">
            <v>-149.27000000000001</v>
          </cell>
          <cell r="T961">
            <v>0</v>
          </cell>
        </row>
        <row r="962">
          <cell r="B962">
            <v>1120000</v>
          </cell>
          <cell r="C962" t="str">
            <v>Fertige Erz</v>
          </cell>
          <cell r="D962" t="str">
            <v>RHPV</v>
          </cell>
          <cell r="E962" t="str">
            <v>00530801</v>
          </cell>
          <cell r="G962" t="str">
            <v>BAYFERROX 318KL</v>
          </cell>
          <cell r="H962" t="str">
            <v>RB00000687</v>
          </cell>
          <cell r="I962" t="str">
            <v>2202</v>
          </cell>
          <cell r="J962">
            <v>3000</v>
          </cell>
          <cell r="K962" t="str">
            <v>KG</v>
          </cell>
          <cell r="L962">
            <v>1489.5</v>
          </cell>
          <cell r="M962" t="str">
            <v>EUR</v>
          </cell>
          <cell r="N962">
            <v>2332.8000000000002</v>
          </cell>
          <cell r="P962">
            <v>1494.6</v>
          </cell>
          <cell r="Q962">
            <v>1494.6</v>
          </cell>
          <cell r="R962">
            <v>-5.0999999999999996</v>
          </cell>
          <cell r="S962">
            <v>-5.0999999999999996</v>
          </cell>
          <cell r="T962">
            <v>0</v>
          </cell>
        </row>
        <row r="963">
          <cell r="B963">
            <v>1120000</v>
          </cell>
          <cell r="C963" t="str">
            <v>Fertige Erz</v>
          </cell>
          <cell r="D963" t="str">
            <v>RHPV</v>
          </cell>
          <cell r="E963" t="str">
            <v>00530585</v>
          </cell>
          <cell r="G963" t="str">
            <v>BAYFERROX 915</v>
          </cell>
          <cell r="H963" t="str">
            <v>RB00000687</v>
          </cell>
          <cell r="I963" t="str">
            <v>2202</v>
          </cell>
          <cell r="J963">
            <v>17800</v>
          </cell>
          <cell r="K963" t="str">
            <v>KG</v>
          </cell>
          <cell r="L963">
            <v>16739.12</v>
          </cell>
          <cell r="M963" t="str">
            <v>EUR</v>
          </cell>
          <cell r="N963">
            <v>27401.32</v>
          </cell>
          <cell r="P963">
            <v>16913.560000000001</v>
          </cell>
          <cell r="Q963">
            <v>16913.560000000001</v>
          </cell>
          <cell r="R963">
            <v>-174.44</v>
          </cell>
          <cell r="S963">
            <v>-174.44</v>
          </cell>
          <cell r="T963">
            <v>0</v>
          </cell>
        </row>
        <row r="964">
          <cell r="B964">
            <v>1120000</v>
          </cell>
          <cell r="C964" t="str">
            <v>Fertige Erz</v>
          </cell>
          <cell r="D964" t="str">
            <v>RHPV</v>
          </cell>
          <cell r="E964" t="str">
            <v>00530577</v>
          </cell>
          <cell r="G964" t="str">
            <v>BAYFERROX 915</v>
          </cell>
          <cell r="H964" t="str">
            <v>RB00000687</v>
          </cell>
          <cell r="I964" t="str">
            <v>2202</v>
          </cell>
          <cell r="J964">
            <v>884.52</v>
          </cell>
          <cell r="K964" t="str">
            <v>KG</v>
          </cell>
          <cell r="L964">
            <v>833.22</v>
          </cell>
          <cell r="M964" t="str">
            <v>EUR</v>
          </cell>
          <cell r="N964">
            <v>1316.87</v>
          </cell>
          <cell r="P964">
            <v>841.27</v>
          </cell>
          <cell r="Q964">
            <v>841.27</v>
          </cell>
          <cell r="R964">
            <v>-8.0500000000000007</v>
          </cell>
          <cell r="S964">
            <v>-8.0500000000000007</v>
          </cell>
          <cell r="T964">
            <v>0</v>
          </cell>
        </row>
        <row r="965">
          <cell r="B965">
            <v>1120000</v>
          </cell>
          <cell r="C965" t="str">
            <v>Fertige Erz</v>
          </cell>
          <cell r="D965" t="str">
            <v>RHPV</v>
          </cell>
          <cell r="E965" t="str">
            <v>00530569</v>
          </cell>
          <cell r="G965" t="str">
            <v>BAYFERROX 915</v>
          </cell>
          <cell r="H965" t="str">
            <v>RB00000687</v>
          </cell>
          <cell r="I965" t="str">
            <v>2202</v>
          </cell>
          <cell r="J965">
            <v>50960</v>
          </cell>
          <cell r="K965" t="str">
            <v>KG</v>
          </cell>
          <cell r="L965">
            <v>47413.18</v>
          </cell>
          <cell r="M965" t="str">
            <v>EUR</v>
          </cell>
          <cell r="N965">
            <v>75497.240000000005</v>
          </cell>
          <cell r="P965">
            <v>47927.88</v>
          </cell>
          <cell r="Q965">
            <v>47927.88</v>
          </cell>
          <cell r="R965">
            <v>-514.70000000000005</v>
          </cell>
          <cell r="S965">
            <v>-514.70000000000005</v>
          </cell>
          <cell r="T965">
            <v>0</v>
          </cell>
        </row>
        <row r="966">
          <cell r="B966">
            <v>1120000</v>
          </cell>
          <cell r="C966" t="str">
            <v>Fertige Erz</v>
          </cell>
          <cell r="D966" t="str">
            <v>RHZ0</v>
          </cell>
          <cell r="E966" t="str">
            <v>00530569</v>
          </cell>
          <cell r="G966" t="str">
            <v>BAYFERROX 915</v>
          </cell>
          <cell r="H966" t="str">
            <v>RB00000687</v>
          </cell>
          <cell r="I966" t="str">
            <v>2202</v>
          </cell>
          <cell r="J966">
            <v>2620</v>
          </cell>
          <cell r="K966" t="str">
            <v>KG</v>
          </cell>
          <cell r="L966">
            <v>2437.65</v>
          </cell>
          <cell r="M966" t="str">
            <v>EUR</v>
          </cell>
          <cell r="N966">
            <v>3881.53</v>
          </cell>
          <cell r="P966">
            <v>2464.11</v>
          </cell>
          <cell r="Q966">
            <v>2464.11</v>
          </cell>
          <cell r="R966">
            <v>-26.46</v>
          </cell>
          <cell r="S966">
            <v>-26.46</v>
          </cell>
          <cell r="T966">
            <v>0</v>
          </cell>
        </row>
        <row r="967">
          <cell r="B967">
            <v>1120000</v>
          </cell>
          <cell r="C967" t="str">
            <v>Fertige Erz</v>
          </cell>
          <cell r="D967" t="str">
            <v>RHPV</v>
          </cell>
          <cell r="E967" t="str">
            <v>00529897</v>
          </cell>
          <cell r="G967" t="str">
            <v>BAYFERROX 3420</v>
          </cell>
          <cell r="H967" t="str">
            <v>RB00000687</v>
          </cell>
          <cell r="I967" t="str">
            <v>2202</v>
          </cell>
          <cell r="J967">
            <v>73980</v>
          </cell>
          <cell r="K967" t="str">
            <v>KG</v>
          </cell>
          <cell r="L967">
            <v>66034.55</v>
          </cell>
          <cell r="M967" t="str">
            <v>EUR</v>
          </cell>
          <cell r="N967">
            <v>122555.27</v>
          </cell>
          <cell r="P967">
            <v>70761.87</v>
          </cell>
          <cell r="Q967">
            <v>70761.87</v>
          </cell>
          <cell r="R967">
            <v>-4727.32</v>
          </cell>
          <cell r="S967">
            <v>-4727.32</v>
          </cell>
          <cell r="T967">
            <v>0</v>
          </cell>
        </row>
        <row r="968">
          <cell r="B968">
            <v>1120000</v>
          </cell>
          <cell r="C968" t="str">
            <v>Fertige Erz</v>
          </cell>
          <cell r="D968" t="str">
            <v>RHPV</v>
          </cell>
          <cell r="E968" t="str">
            <v>00529625</v>
          </cell>
          <cell r="G968" t="str">
            <v>BAYFERROX 180KL</v>
          </cell>
          <cell r="H968" t="str">
            <v>RB00000687</v>
          </cell>
          <cell r="I968" t="str">
            <v>2202</v>
          </cell>
          <cell r="J968">
            <v>10000</v>
          </cell>
          <cell r="K968" t="str">
            <v>KG</v>
          </cell>
          <cell r="L968">
            <v>6099</v>
          </cell>
          <cell r="M968" t="str">
            <v>EUR</v>
          </cell>
          <cell r="N968">
            <v>11107</v>
          </cell>
          <cell r="P968">
            <v>6491</v>
          </cell>
          <cell r="Q968">
            <v>6491</v>
          </cell>
          <cell r="R968">
            <v>-392</v>
          </cell>
          <cell r="S968">
            <v>-392</v>
          </cell>
          <cell r="T968">
            <v>0</v>
          </cell>
        </row>
        <row r="969">
          <cell r="B969">
            <v>1120000</v>
          </cell>
          <cell r="C969" t="str">
            <v>Fertige Erz</v>
          </cell>
          <cell r="D969" t="str">
            <v>RHPV</v>
          </cell>
          <cell r="E969" t="str">
            <v>00529404</v>
          </cell>
          <cell r="G969" t="str">
            <v>BAYFERROX 110KL</v>
          </cell>
          <cell r="H969" t="str">
            <v>RB00000687</v>
          </cell>
          <cell r="I969" t="str">
            <v>2202</v>
          </cell>
          <cell r="J969">
            <v>1000</v>
          </cell>
          <cell r="K969" t="str">
            <v>KG</v>
          </cell>
          <cell r="L969">
            <v>520.29999999999995</v>
          </cell>
          <cell r="M969" t="str">
            <v>EUR</v>
          </cell>
          <cell r="N969">
            <v>586.5</v>
          </cell>
          <cell r="P969">
            <v>847.3</v>
          </cell>
          <cell r="Q969">
            <v>586.5</v>
          </cell>
          <cell r="R969">
            <v>-66.2</v>
          </cell>
          <cell r="S969">
            <v>-327</v>
          </cell>
          <cell r="T969">
            <v>260.8</v>
          </cell>
        </row>
        <row r="970">
          <cell r="B970">
            <v>1120000</v>
          </cell>
          <cell r="C970" t="str">
            <v>Fertige Erz</v>
          </cell>
          <cell r="D970" t="str">
            <v>RHPV</v>
          </cell>
          <cell r="E970" t="str">
            <v>00528963</v>
          </cell>
          <cell r="G970" t="str">
            <v>BAYFERROX 330</v>
          </cell>
          <cell r="H970" t="str">
            <v>RB00000687</v>
          </cell>
          <cell r="I970" t="str">
            <v>2202</v>
          </cell>
          <cell r="J970">
            <v>85000</v>
          </cell>
          <cell r="K970" t="str">
            <v>KG</v>
          </cell>
          <cell r="L970">
            <v>49716.5</v>
          </cell>
          <cell r="M970" t="str">
            <v>EUR</v>
          </cell>
          <cell r="N970">
            <v>56525</v>
          </cell>
          <cell r="P970">
            <v>64515</v>
          </cell>
          <cell r="Q970">
            <v>56525</v>
          </cell>
          <cell r="R970">
            <v>-6808.5</v>
          </cell>
          <cell r="S970">
            <v>-14798.5</v>
          </cell>
          <cell r="T970">
            <v>7990</v>
          </cell>
        </row>
        <row r="971">
          <cell r="B971">
            <v>1120000</v>
          </cell>
          <cell r="C971" t="str">
            <v>Fertige Erz</v>
          </cell>
          <cell r="D971" t="str">
            <v>RHPV</v>
          </cell>
          <cell r="E971" t="str">
            <v>00528955</v>
          </cell>
          <cell r="G971" t="str">
            <v>BAYFERROX 330</v>
          </cell>
          <cell r="H971" t="str">
            <v>RB00000687</v>
          </cell>
          <cell r="I971" t="str">
            <v>2202</v>
          </cell>
          <cell r="J971">
            <v>1000</v>
          </cell>
          <cell r="K971" t="str">
            <v>KG</v>
          </cell>
          <cell r="L971">
            <v>592.1</v>
          </cell>
          <cell r="M971" t="str">
            <v>EUR</v>
          </cell>
          <cell r="N971">
            <v>579.70000000000005</v>
          </cell>
          <cell r="P971">
            <v>767.3</v>
          </cell>
          <cell r="Q971">
            <v>579.70000000000005</v>
          </cell>
          <cell r="R971">
            <v>12.4</v>
          </cell>
          <cell r="S971">
            <v>-175.2</v>
          </cell>
          <cell r="T971">
            <v>187.6</v>
          </cell>
        </row>
        <row r="972">
          <cell r="B972">
            <v>1120000</v>
          </cell>
          <cell r="C972" t="str">
            <v>Fertige Erz</v>
          </cell>
          <cell r="D972" t="str">
            <v>RHKF</v>
          </cell>
          <cell r="E972" t="str">
            <v>00528947</v>
          </cell>
          <cell r="G972" t="str">
            <v>BAYFERROX 330</v>
          </cell>
          <cell r="H972" t="str">
            <v>RB00000687</v>
          </cell>
          <cell r="I972" t="str">
            <v>2202</v>
          </cell>
          <cell r="J972">
            <v>950</v>
          </cell>
          <cell r="K972" t="str">
            <v>KG</v>
          </cell>
          <cell r="L972">
            <v>562.02</v>
          </cell>
          <cell r="M972" t="str">
            <v>EUR</v>
          </cell>
          <cell r="N972">
            <v>781.57</v>
          </cell>
          <cell r="P972">
            <v>728.37</v>
          </cell>
          <cell r="Q972">
            <v>728.37</v>
          </cell>
          <cell r="R972">
            <v>-166.35</v>
          </cell>
          <cell r="S972">
            <v>-166.35</v>
          </cell>
          <cell r="T972">
            <v>0</v>
          </cell>
        </row>
        <row r="973">
          <cell r="B973">
            <v>1120000</v>
          </cell>
          <cell r="C973" t="str">
            <v>Fertige Erz</v>
          </cell>
          <cell r="D973" t="str">
            <v>RHPV</v>
          </cell>
          <cell r="E973" t="str">
            <v>00528947</v>
          </cell>
          <cell r="G973" t="str">
            <v>BAYFERROX 330</v>
          </cell>
          <cell r="H973" t="str">
            <v>RB00000687</v>
          </cell>
          <cell r="I973" t="str">
            <v>2202</v>
          </cell>
          <cell r="J973">
            <v>97950</v>
          </cell>
          <cell r="K973" t="str">
            <v>KG</v>
          </cell>
          <cell r="L973">
            <v>57947.23</v>
          </cell>
          <cell r="M973" t="str">
            <v>EUR</v>
          </cell>
          <cell r="N973">
            <v>80583.460000000006</v>
          </cell>
          <cell r="P973">
            <v>75098.259999999995</v>
          </cell>
          <cell r="Q973">
            <v>75098.259999999995</v>
          </cell>
          <cell r="R973">
            <v>-17151.03</v>
          </cell>
          <cell r="S973">
            <v>-17151.03</v>
          </cell>
          <cell r="T973">
            <v>0</v>
          </cell>
        </row>
        <row r="974">
          <cell r="B974">
            <v>1120000</v>
          </cell>
          <cell r="C974" t="str">
            <v>Fertige Erz</v>
          </cell>
          <cell r="D974" t="str">
            <v>RHPV</v>
          </cell>
          <cell r="E974" t="str">
            <v>00528750</v>
          </cell>
          <cell r="G974" t="str">
            <v>BAYFERROX 105M</v>
          </cell>
          <cell r="H974" t="str">
            <v>RB00000687</v>
          </cell>
          <cell r="I974" t="str">
            <v>2202</v>
          </cell>
          <cell r="J974">
            <v>138950</v>
          </cell>
          <cell r="K974" t="str">
            <v>KG</v>
          </cell>
          <cell r="L974">
            <v>123540.44</v>
          </cell>
          <cell r="M974" t="str">
            <v>EUR</v>
          </cell>
          <cell r="N974">
            <v>203533.96</v>
          </cell>
          <cell r="P974">
            <v>134892.66</v>
          </cell>
          <cell r="Q974">
            <v>134892.66</v>
          </cell>
          <cell r="R974">
            <v>-11352.22</v>
          </cell>
          <cell r="S974">
            <v>-11352.22</v>
          </cell>
          <cell r="T974">
            <v>0</v>
          </cell>
        </row>
        <row r="975">
          <cell r="B975">
            <v>1120000</v>
          </cell>
          <cell r="C975" t="str">
            <v>Fertige Erz</v>
          </cell>
          <cell r="D975" t="str">
            <v>RHPV</v>
          </cell>
          <cell r="E975" t="str">
            <v>00528599</v>
          </cell>
          <cell r="G975" t="str">
            <v>BAYFERROX 3905</v>
          </cell>
          <cell r="H975" t="str">
            <v>RB00000687</v>
          </cell>
          <cell r="I975" t="str">
            <v>2202</v>
          </cell>
          <cell r="J975">
            <v>6400</v>
          </cell>
          <cell r="K975" t="str">
            <v>KG</v>
          </cell>
          <cell r="L975">
            <v>6424.96</v>
          </cell>
          <cell r="M975" t="str">
            <v>EUR</v>
          </cell>
          <cell r="N975">
            <v>7894.4</v>
          </cell>
          <cell r="P975">
            <v>6442.24</v>
          </cell>
          <cell r="Q975">
            <v>6442.24</v>
          </cell>
          <cell r="R975">
            <v>-17.28</v>
          </cell>
          <cell r="S975">
            <v>-17.28</v>
          </cell>
          <cell r="T975">
            <v>0</v>
          </cell>
        </row>
        <row r="976">
          <cell r="B976">
            <v>1120000</v>
          </cell>
          <cell r="C976" t="str">
            <v>Fertige Erz</v>
          </cell>
          <cell r="D976" t="str">
            <v>RHPV</v>
          </cell>
          <cell r="E976" t="str">
            <v>00528572</v>
          </cell>
          <cell r="G976" t="str">
            <v>BAYFERROX 3905</v>
          </cell>
          <cell r="H976" t="str">
            <v>RB00000687</v>
          </cell>
          <cell r="I976" t="str">
            <v>2202</v>
          </cell>
          <cell r="J976">
            <v>58000</v>
          </cell>
          <cell r="K976" t="str">
            <v>KG</v>
          </cell>
          <cell r="L976">
            <v>57791.199999999997</v>
          </cell>
          <cell r="M976" t="str">
            <v>EUR</v>
          </cell>
          <cell r="N976">
            <v>67204.600000000006</v>
          </cell>
          <cell r="P976">
            <v>57947.8</v>
          </cell>
          <cell r="Q976">
            <v>57947.8</v>
          </cell>
          <cell r="R976">
            <v>-156.6</v>
          </cell>
          <cell r="S976">
            <v>-156.6</v>
          </cell>
          <cell r="T976">
            <v>0</v>
          </cell>
        </row>
        <row r="977">
          <cell r="B977">
            <v>1120000</v>
          </cell>
          <cell r="C977" t="str">
            <v>Fertige Erz</v>
          </cell>
          <cell r="D977" t="str">
            <v>RHPV</v>
          </cell>
          <cell r="E977" t="str">
            <v>00528300</v>
          </cell>
          <cell r="G977" t="str">
            <v>BAYFERROX 1420M</v>
          </cell>
          <cell r="H977" t="str">
            <v>RB00000687</v>
          </cell>
          <cell r="I977" t="str">
            <v>2202</v>
          </cell>
          <cell r="J977">
            <v>800</v>
          </cell>
          <cell r="K977" t="str">
            <v>KG</v>
          </cell>
          <cell r="L977">
            <v>782.64</v>
          </cell>
          <cell r="M977" t="str">
            <v>EUR</v>
          </cell>
          <cell r="N977">
            <v>616.32000000000005</v>
          </cell>
          <cell r="P977">
            <v>838.24</v>
          </cell>
          <cell r="Q977">
            <v>616.32000000000005</v>
          </cell>
          <cell r="R977">
            <v>166.32</v>
          </cell>
          <cell r="S977">
            <v>-55.6</v>
          </cell>
          <cell r="T977">
            <v>221.92</v>
          </cell>
        </row>
        <row r="978">
          <cell r="B978">
            <v>1120000</v>
          </cell>
          <cell r="C978" t="str">
            <v>Fertige Erz</v>
          </cell>
          <cell r="D978" t="str">
            <v>RHPV</v>
          </cell>
          <cell r="E978" t="str">
            <v>00528270</v>
          </cell>
          <cell r="G978" t="str">
            <v>BAYFERROX 1420M</v>
          </cell>
          <cell r="H978" t="str">
            <v>RB00000687</v>
          </cell>
          <cell r="I978" t="str">
            <v>2202</v>
          </cell>
          <cell r="J978">
            <v>44000</v>
          </cell>
          <cell r="K978" t="str">
            <v>KG</v>
          </cell>
          <cell r="L978">
            <v>42719.6</v>
          </cell>
          <cell r="M978" t="str">
            <v>EUR</v>
          </cell>
          <cell r="N978">
            <v>49500</v>
          </cell>
          <cell r="P978">
            <v>45773.2</v>
          </cell>
          <cell r="Q978">
            <v>45773.2</v>
          </cell>
          <cell r="R978">
            <v>-3053.6</v>
          </cell>
          <cell r="S978">
            <v>-3053.6</v>
          </cell>
          <cell r="T978">
            <v>0</v>
          </cell>
        </row>
        <row r="979">
          <cell r="B979">
            <v>1120000</v>
          </cell>
          <cell r="C979" t="str">
            <v>Fertige Erz</v>
          </cell>
          <cell r="D979" t="str">
            <v>RHPV</v>
          </cell>
          <cell r="E979" t="str">
            <v>00528234</v>
          </cell>
          <cell r="G979" t="str">
            <v>BAYFERROX 420</v>
          </cell>
          <cell r="H979" t="str">
            <v>RB00000687</v>
          </cell>
          <cell r="I979" t="str">
            <v>2202</v>
          </cell>
          <cell r="J979">
            <v>33295.4</v>
          </cell>
          <cell r="K979" t="str">
            <v>KG</v>
          </cell>
          <cell r="L979">
            <v>27072.49</v>
          </cell>
          <cell r="M979" t="str">
            <v>EUR</v>
          </cell>
          <cell r="N979">
            <v>29379.86</v>
          </cell>
          <cell r="P979">
            <v>29379.86</v>
          </cell>
          <cell r="Q979">
            <v>29379.86</v>
          </cell>
          <cell r="R979">
            <v>-2307.37</v>
          </cell>
          <cell r="S979">
            <v>-2307.37</v>
          </cell>
          <cell r="T979">
            <v>0</v>
          </cell>
        </row>
        <row r="980">
          <cell r="B980">
            <v>1120000</v>
          </cell>
          <cell r="C980" t="str">
            <v>Fertige Erz</v>
          </cell>
          <cell r="D980" t="str">
            <v>RHPV</v>
          </cell>
          <cell r="E980" t="str">
            <v>00528092</v>
          </cell>
          <cell r="G980" t="str">
            <v>BAYFERROX 420 QE66</v>
          </cell>
          <cell r="H980" t="str">
            <v>RB00000687</v>
          </cell>
          <cell r="I980" t="str">
            <v>2202</v>
          </cell>
          <cell r="J980">
            <v>39758.04</v>
          </cell>
          <cell r="K980" t="str">
            <v>KG</v>
          </cell>
          <cell r="L980">
            <v>34732.629999999997</v>
          </cell>
          <cell r="M980" t="str">
            <v>EUR</v>
          </cell>
          <cell r="N980">
            <v>26268.14</v>
          </cell>
          <cell r="P980">
            <v>37380.51</v>
          </cell>
          <cell r="Q980">
            <v>26268.14</v>
          </cell>
          <cell r="R980">
            <v>8464.49</v>
          </cell>
          <cell r="S980">
            <v>-2647.88</v>
          </cell>
          <cell r="T980">
            <v>11112.37</v>
          </cell>
        </row>
        <row r="981">
          <cell r="B981">
            <v>1120000</v>
          </cell>
          <cell r="C981" t="str">
            <v>Fertige Erz</v>
          </cell>
          <cell r="D981" t="str">
            <v>RHPV</v>
          </cell>
          <cell r="E981" t="str">
            <v>00528017</v>
          </cell>
          <cell r="G981" t="str">
            <v>BAYFERROX 420</v>
          </cell>
          <cell r="H981" t="str">
            <v>RB00000687</v>
          </cell>
          <cell r="I981" t="str">
            <v>2202</v>
          </cell>
          <cell r="J981">
            <v>19200</v>
          </cell>
          <cell r="K981" t="str">
            <v>KG</v>
          </cell>
          <cell r="L981">
            <v>17168.64</v>
          </cell>
          <cell r="M981" t="str">
            <v>EUR</v>
          </cell>
          <cell r="N981">
            <v>15742.08</v>
          </cell>
          <cell r="P981">
            <v>18455.04</v>
          </cell>
          <cell r="Q981">
            <v>15742.08</v>
          </cell>
          <cell r="R981">
            <v>1426.56</v>
          </cell>
          <cell r="S981">
            <v>-1286.4000000000001</v>
          </cell>
          <cell r="T981">
            <v>2712.96</v>
          </cell>
        </row>
        <row r="982">
          <cell r="B982">
            <v>1120000</v>
          </cell>
          <cell r="C982" t="str">
            <v>Fertige Erz</v>
          </cell>
          <cell r="D982" t="str">
            <v>RHPV</v>
          </cell>
          <cell r="E982" t="str">
            <v>00527959</v>
          </cell>
          <cell r="G982" t="str">
            <v>BAYFERROX 420</v>
          </cell>
          <cell r="H982" t="str">
            <v>RB00000687</v>
          </cell>
          <cell r="I982" t="str">
            <v>2202</v>
          </cell>
          <cell r="J982">
            <v>36000</v>
          </cell>
          <cell r="K982" t="str">
            <v>KG</v>
          </cell>
          <cell r="L982">
            <v>32691.599999999999</v>
          </cell>
          <cell r="M982" t="str">
            <v>EUR</v>
          </cell>
          <cell r="N982">
            <v>45676.800000000003</v>
          </cell>
          <cell r="P982">
            <v>35035.199999999997</v>
          </cell>
          <cell r="Q982">
            <v>35035.199999999997</v>
          </cell>
          <cell r="R982">
            <v>-2343.6</v>
          </cell>
          <cell r="S982">
            <v>-2343.6</v>
          </cell>
          <cell r="T982">
            <v>0</v>
          </cell>
        </row>
        <row r="983">
          <cell r="B983">
            <v>1120000</v>
          </cell>
          <cell r="C983" t="str">
            <v>Fertige Erz</v>
          </cell>
          <cell r="D983" t="str">
            <v>RHPV</v>
          </cell>
          <cell r="E983" t="str">
            <v>00527886</v>
          </cell>
          <cell r="G983" t="str">
            <v>PUROFER AP-20 PASA 2</v>
          </cell>
          <cell r="H983" t="str">
            <v>RB00000687</v>
          </cell>
          <cell r="I983" t="str">
            <v>2202</v>
          </cell>
          <cell r="J983">
            <v>3000</v>
          </cell>
          <cell r="K983" t="str">
            <v>KG</v>
          </cell>
          <cell r="L983">
            <v>2593.5</v>
          </cell>
          <cell r="M983" t="str">
            <v>EUR</v>
          </cell>
          <cell r="N983">
            <v>3223.5</v>
          </cell>
          <cell r="P983">
            <v>2796.3</v>
          </cell>
          <cell r="Q983">
            <v>2796.3</v>
          </cell>
          <cell r="R983">
            <v>-202.8</v>
          </cell>
          <cell r="S983">
            <v>-202.8</v>
          </cell>
          <cell r="T983">
            <v>0</v>
          </cell>
        </row>
        <row r="984">
          <cell r="B984">
            <v>1120000</v>
          </cell>
          <cell r="C984" t="str">
            <v>Fertige Erz</v>
          </cell>
          <cell r="D984" t="str">
            <v>RHPV</v>
          </cell>
          <cell r="E984" t="str">
            <v>00527843</v>
          </cell>
          <cell r="G984" t="str">
            <v>BAYFERROX 420</v>
          </cell>
          <cell r="H984" t="str">
            <v>RB00000687</v>
          </cell>
          <cell r="I984" t="str">
            <v>2202</v>
          </cell>
          <cell r="J984">
            <v>2000</v>
          </cell>
          <cell r="K984" t="str">
            <v>KG</v>
          </cell>
          <cell r="L984">
            <v>1735.4</v>
          </cell>
          <cell r="M984" t="str">
            <v>EUR</v>
          </cell>
          <cell r="N984">
            <v>2585.6</v>
          </cell>
          <cell r="P984">
            <v>1871</v>
          </cell>
          <cell r="Q984">
            <v>1871</v>
          </cell>
          <cell r="R984">
            <v>-135.6</v>
          </cell>
          <cell r="S984">
            <v>-135.6</v>
          </cell>
          <cell r="T984">
            <v>0</v>
          </cell>
        </row>
        <row r="985">
          <cell r="B985">
            <v>1120000</v>
          </cell>
          <cell r="C985" t="str">
            <v>Fertige Erz</v>
          </cell>
          <cell r="D985" t="str">
            <v>RHPV</v>
          </cell>
          <cell r="E985" t="str">
            <v>00527835</v>
          </cell>
          <cell r="G985" t="str">
            <v>BAYFERROX 420</v>
          </cell>
          <cell r="H985" t="str">
            <v>RB00000687</v>
          </cell>
          <cell r="I985" t="str">
            <v>2202</v>
          </cell>
          <cell r="J985">
            <v>2000</v>
          </cell>
          <cell r="K985" t="str">
            <v>KG</v>
          </cell>
          <cell r="L985">
            <v>1725.6</v>
          </cell>
          <cell r="M985" t="str">
            <v>EUR</v>
          </cell>
          <cell r="N985">
            <v>1543.4</v>
          </cell>
          <cell r="P985">
            <v>1862</v>
          </cell>
          <cell r="Q985">
            <v>1543.4</v>
          </cell>
          <cell r="R985">
            <v>182.2</v>
          </cell>
          <cell r="S985">
            <v>-136.4</v>
          </cell>
          <cell r="T985">
            <v>318.60000000000002</v>
          </cell>
        </row>
        <row r="986">
          <cell r="B986">
            <v>1120000</v>
          </cell>
          <cell r="C986" t="str">
            <v>Fertige Erz</v>
          </cell>
          <cell r="D986" t="str">
            <v>RHPV</v>
          </cell>
          <cell r="E986" t="str">
            <v>00527770</v>
          </cell>
          <cell r="G986" t="str">
            <v>BAYFERROX 420</v>
          </cell>
          <cell r="H986" t="str">
            <v>RB00000687</v>
          </cell>
          <cell r="I986" t="str">
            <v>2202</v>
          </cell>
          <cell r="J986">
            <v>4500</v>
          </cell>
          <cell r="K986" t="str">
            <v>KG</v>
          </cell>
          <cell r="L986">
            <v>4005</v>
          </cell>
          <cell r="M986" t="str">
            <v>EUR</v>
          </cell>
          <cell r="N986">
            <v>3124.8</v>
          </cell>
          <cell r="P986">
            <v>4310.1000000000004</v>
          </cell>
          <cell r="Q986">
            <v>3124.8</v>
          </cell>
          <cell r="R986">
            <v>880.2</v>
          </cell>
          <cell r="S986">
            <v>-305.10000000000002</v>
          </cell>
          <cell r="T986">
            <v>1185.3</v>
          </cell>
        </row>
        <row r="987">
          <cell r="B987">
            <v>1120000</v>
          </cell>
          <cell r="C987" t="str">
            <v>Fertige Erz</v>
          </cell>
          <cell r="D987" t="str">
            <v>RHPV</v>
          </cell>
          <cell r="E987" t="str">
            <v>00527762</v>
          </cell>
          <cell r="G987" t="str">
            <v>BAYFERROX 420</v>
          </cell>
          <cell r="H987" t="str">
            <v>RB00000687</v>
          </cell>
          <cell r="I987" t="str">
            <v>2202</v>
          </cell>
          <cell r="J987">
            <v>24800</v>
          </cell>
          <cell r="K987" t="str">
            <v>KG</v>
          </cell>
          <cell r="L987">
            <v>22143.919999999998</v>
          </cell>
          <cell r="M987" t="str">
            <v>EUR</v>
          </cell>
          <cell r="N987">
            <v>22855.68</v>
          </cell>
          <cell r="P987">
            <v>23825.360000000001</v>
          </cell>
          <cell r="Q987">
            <v>22855.68</v>
          </cell>
          <cell r="R987">
            <v>-711.76</v>
          </cell>
          <cell r="S987">
            <v>-1681.44</v>
          </cell>
          <cell r="T987">
            <v>969.68</v>
          </cell>
        </row>
        <row r="988">
          <cell r="B988">
            <v>1120000</v>
          </cell>
          <cell r="C988" t="str">
            <v>Fertige Erz</v>
          </cell>
          <cell r="D988" t="str">
            <v>RHPV</v>
          </cell>
          <cell r="E988" t="str">
            <v>00527754</v>
          </cell>
          <cell r="G988" t="str">
            <v>BAYFERROX 420</v>
          </cell>
          <cell r="H988" t="str">
            <v>RB00000687</v>
          </cell>
          <cell r="I988" t="str">
            <v>2202</v>
          </cell>
          <cell r="J988">
            <v>18380</v>
          </cell>
          <cell r="K988" t="str">
            <v>KG</v>
          </cell>
          <cell r="L988">
            <v>16054.93</v>
          </cell>
          <cell r="M988" t="str">
            <v>EUR</v>
          </cell>
          <cell r="N988">
            <v>21727</v>
          </cell>
          <cell r="P988">
            <v>17304.77</v>
          </cell>
          <cell r="Q988">
            <v>17304.77</v>
          </cell>
          <cell r="R988">
            <v>-1249.8399999999999</v>
          </cell>
          <cell r="S988">
            <v>-1249.8399999999999</v>
          </cell>
          <cell r="T988">
            <v>0</v>
          </cell>
        </row>
        <row r="989">
          <cell r="B989">
            <v>1120000</v>
          </cell>
          <cell r="C989" t="str">
            <v>Fertige Erz</v>
          </cell>
          <cell r="D989" t="str">
            <v>RHPV</v>
          </cell>
          <cell r="E989" t="str">
            <v>00527746</v>
          </cell>
          <cell r="G989" t="str">
            <v>BAYFERROX 420</v>
          </cell>
          <cell r="H989" t="str">
            <v>RB00000687</v>
          </cell>
          <cell r="I989" t="str">
            <v>2202</v>
          </cell>
          <cell r="J989">
            <v>276700</v>
          </cell>
          <cell r="K989" t="str">
            <v>KG</v>
          </cell>
          <cell r="L989">
            <v>239290.16</v>
          </cell>
          <cell r="M989" t="str">
            <v>EUR</v>
          </cell>
          <cell r="N989">
            <v>265576.65999999997</v>
          </cell>
          <cell r="P989">
            <v>258161.1</v>
          </cell>
          <cell r="Q989">
            <v>258161.1</v>
          </cell>
          <cell r="R989">
            <v>-18870.939999999999</v>
          </cell>
          <cell r="S989">
            <v>-18870.939999999999</v>
          </cell>
          <cell r="T989">
            <v>0</v>
          </cell>
        </row>
        <row r="990">
          <cell r="B990">
            <v>1120000</v>
          </cell>
          <cell r="C990" t="str">
            <v>Fertige Erz</v>
          </cell>
          <cell r="D990" t="str">
            <v>RHZ0</v>
          </cell>
          <cell r="E990" t="str">
            <v>00527746</v>
          </cell>
          <cell r="G990" t="str">
            <v>BAYFERROX 420</v>
          </cell>
          <cell r="H990" t="str">
            <v>RB00000687</v>
          </cell>
          <cell r="I990" t="str">
            <v>2202</v>
          </cell>
          <cell r="J990">
            <v>4700</v>
          </cell>
          <cell r="K990" t="str">
            <v>KG</v>
          </cell>
          <cell r="L990">
            <v>4064.55</v>
          </cell>
          <cell r="M990" t="str">
            <v>EUR</v>
          </cell>
          <cell r="N990">
            <v>4511.0600000000004</v>
          </cell>
          <cell r="P990">
            <v>4385.1000000000004</v>
          </cell>
          <cell r="Q990">
            <v>4385.1000000000004</v>
          </cell>
          <cell r="R990">
            <v>-320.55</v>
          </cell>
          <cell r="S990">
            <v>-320.55</v>
          </cell>
          <cell r="T990">
            <v>0</v>
          </cell>
        </row>
        <row r="991">
          <cell r="B991">
            <v>1120000</v>
          </cell>
          <cell r="C991" t="str">
            <v>Fertige Erz</v>
          </cell>
          <cell r="D991" t="str">
            <v>RHPV</v>
          </cell>
          <cell r="E991" t="str">
            <v>00526898</v>
          </cell>
          <cell r="G991" t="str">
            <v>BAYFERROX 950</v>
          </cell>
          <cell r="H991" t="str">
            <v>RB00000687</v>
          </cell>
          <cell r="I991" t="str">
            <v>2202</v>
          </cell>
          <cell r="J991">
            <v>27322.959999999999</v>
          </cell>
          <cell r="K991" t="str">
            <v>KG</v>
          </cell>
          <cell r="L991">
            <v>63695.15</v>
          </cell>
          <cell r="M991" t="str">
            <v>EUR</v>
          </cell>
          <cell r="N991">
            <v>35000.71</v>
          </cell>
          <cell r="P991">
            <v>51435.47</v>
          </cell>
          <cell r="Q991">
            <v>35000.71</v>
          </cell>
          <cell r="R991">
            <v>28694.44</v>
          </cell>
          <cell r="S991">
            <v>12259.68</v>
          </cell>
          <cell r="T991">
            <v>16434.759999999998</v>
          </cell>
        </row>
        <row r="992">
          <cell r="B992">
            <v>1120000</v>
          </cell>
          <cell r="C992" t="str">
            <v>Fertige Erz</v>
          </cell>
          <cell r="D992" t="str">
            <v>RHPV</v>
          </cell>
          <cell r="E992" t="str">
            <v>00526200</v>
          </cell>
          <cell r="G992" t="str">
            <v>BAYFERROX 943</v>
          </cell>
          <cell r="H992" t="str">
            <v>RB00000687</v>
          </cell>
          <cell r="I992" t="str">
            <v>2202</v>
          </cell>
          <cell r="J992">
            <v>30300</v>
          </cell>
          <cell r="K992" t="str">
            <v>KG</v>
          </cell>
          <cell r="L992">
            <v>32778.53</v>
          </cell>
          <cell r="M992" t="str">
            <v>EUR</v>
          </cell>
          <cell r="N992">
            <v>100135.44</v>
          </cell>
          <cell r="P992">
            <v>33096.69</v>
          </cell>
          <cell r="Q992">
            <v>33096.69</v>
          </cell>
          <cell r="R992">
            <v>-318.16000000000003</v>
          </cell>
          <cell r="S992">
            <v>-318.16000000000003</v>
          </cell>
          <cell r="T992">
            <v>0</v>
          </cell>
        </row>
        <row r="993">
          <cell r="B993">
            <v>1120000</v>
          </cell>
          <cell r="C993" t="str">
            <v>Fertige Erz</v>
          </cell>
          <cell r="D993" t="str">
            <v>RHPV</v>
          </cell>
          <cell r="E993" t="str">
            <v>00526162</v>
          </cell>
          <cell r="G993" t="str">
            <v>BAYFERROX 943</v>
          </cell>
          <cell r="H993" t="str">
            <v>RB00000687</v>
          </cell>
          <cell r="I993" t="str">
            <v>2202</v>
          </cell>
          <cell r="J993">
            <v>41980</v>
          </cell>
          <cell r="K993" t="str">
            <v>KG</v>
          </cell>
          <cell r="L993">
            <v>45607.06</v>
          </cell>
          <cell r="M993" t="str">
            <v>EUR</v>
          </cell>
          <cell r="N993">
            <v>126452.16</v>
          </cell>
          <cell r="P993">
            <v>46022.67</v>
          </cell>
          <cell r="Q993">
            <v>46022.67</v>
          </cell>
          <cell r="R993">
            <v>-415.61</v>
          </cell>
          <cell r="S993">
            <v>-415.61</v>
          </cell>
          <cell r="T993">
            <v>0</v>
          </cell>
        </row>
        <row r="994">
          <cell r="B994">
            <v>1120000</v>
          </cell>
          <cell r="C994" t="str">
            <v>Fertige Erz</v>
          </cell>
          <cell r="D994" t="str">
            <v>RHPV</v>
          </cell>
          <cell r="E994" t="str">
            <v>00526138</v>
          </cell>
          <cell r="G994" t="str">
            <v>BAYFERROX 943</v>
          </cell>
          <cell r="H994" t="str">
            <v>RB00000687</v>
          </cell>
          <cell r="I994" t="str">
            <v>2202</v>
          </cell>
          <cell r="J994">
            <v>2721.6</v>
          </cell>
          <cell r="K994" t="str">
            <v>KG</v>
          </cell>
          <cell r="L994">
            <v>2883.27</v>
          </cell>
          <cell r="M994" t="str">
            <v>EUR</v>
          </cell>
          <cell r="N994">
            <v>3765.06</v>
          </cell>
          <cell r="P994">
            <v>2915.92</v>
          </cell>
          <cell r="Q994">
            <v>2915.92</v>
          </cell>
          <cell r="R994">
            <v>-32.65</v>
          </cell>
          <cell r="S994">
            <v>-32.65</v>
          </cell>
          <cell r="T994">
            <v>0</v>
          </cell>
        </row>
        <row r="995">
          <cell r="B995">
            <v>1120000</v>
          </cell>
          <cell r="C995" t="str">
            <v>Fertige Erz</v>
          </cell>
          <cell r="D995" t="str">
            <v>RHPV</v>
          </cell>
          <cell r="E995" t="str">
            <v>00526111</v>
          </cell>
          <cell r="G995" t="str">
            <v>BAYFERROX 943</v>
          </cell>
          <cell r="H995" t="str">
            <v>RB00000687</v>
          </cell>
          <cell r="I995" t="str">
            <v>2202</v>
          </cell>
          <cell r="J995">
            <v>19700</v>
          </cell>
          <cell r="K995" t="str">
            <v>KG</v>
          </cell>
          <cell r="L995">
            <v>20411.169999999998</v>
          </cell>
          <cell r="M995" t="str">
            <v>EUR</v>
          </cell>
          <cell r="N995">
            <v>57366.400000000001</v>
          </cell>
          <cell r="P995">
            <v>20677.12</v>
          </cell>
          <cell r="Q995">
            <v>20677.12</v>
          </cell>
          <cell r="R995">
            <v>-265.95</v>
          </cell>
          <cell r="S995">
            <v>-265.95</v>
          </cell>
          <cell r="T995">
            <v>0</v>
          </cell>
        </row>
        <row r="996">
          <cell r="B996">
            <v>1120000</v>
          </cell>
          <cell r="C996" t="str">
            <v>Fertige Erz</v>
          </cell>
          <cell r="D996" t="str">
            <v>RHZ0</v>
          </cell>
          <cell r="E996" t="str">
            <v>00526111</v>
          </cell>
          <cell r="G996" t="str">
            <v>BAYFERROX 943</v>
          </cell>
          <cell r="H996" t="str">
            <v>RB00000687</v>
          </cell>
          <cell r="I996" t="str">
            <v>2202</v>
          </cell>
          <cell r="J996">
            <v>240</v>
          </cell>
          <cell r="K996" t="str">
            <v>KG</v>
          </cell>
          <cell r="L996">
            <v>248.67</v>
          </cell>
          <cell r="M996" t="str">
            <v>EUR</v>
          </cell>
          <cell r="N996">
            <v>698.88</v>
          </cell>
          <cell r="P996">
            <v>251.9</v>
          </cell>
          <cell r="Q996">
            <v>251.9</v>
          </cell>
          <cell r="R996">
            <v>-3.23</v>
          </cell>
          <cell r="S996">
            <v>-3.23</v>
          </cell>
          <cell r="T996">
            <v>0</v>
          </cell>
        </row>
        <row r="997">
          <cell r="B997">
            <v>1120000</v>
          </cell>
          <cell r="C997" t="str">
            <v>Fertige Erz</v>
          </cell>
          <cell r="D997" t="str">
            <v>RHDK</v>
          </cell>
          <cell r="E997" t="str">
            <v>00525743</v>
          </cell>
          <cell r="G997" t="str">
            <v>BAYFERROX 920G</v>
          </cell>
          <cell r="H997" t="str">
            <v>RB00000687</v>
          </cell>
          <cell r="I997" t="str">
            <v>2202</v>
          </cell>
          <cell r="J997">
            <v>3000</v>
          </cell>
          <cell r="K997" t="str">
            <v>KG</v>
          </cell>
          <cell r="L997">
            <v>2610.6</v>
          </cell>
          <cell r="M997" t="str">
            <v>EUR</v>
          </cell>
          <cell r="N997">
            <v>2467.1999999999998</v>
          </cell>
          <cell r="P997">
            <v>2649.3</v>
          </cell>
          <cell r="Q997">
            <v>2467.1999999999998</v>
          </cell>
          <cell r="R997">
            <v>143.4</v>
          </cell>
          <cell r="S997">
            <v>-38.700000000000003</v>
          </cell>
          <cell r="T997">
            <v>182.1</v>
          </cell>
        </row>
        <row r="998">
          <cell r="B998">
            <v>1120000</v>
          </cell>
          <cell r="C998" t="str">
            <v>Fertige Erz</v>
          </cell>
          <cell r="D998" t="str">
            <v>RHPV</v>
          </cell>
          <cell r="E998" t="str">
            <v>00525743</v>
          </cell>
          <cell r="G998" t="str">
            <v>BAYFERROX 920G</v>
          </cell>
          <cell r="H998" t="str">
            <v>RB00000687</v>
          </cell>
          <cell r="I998" t="str">
            <v>2202</v>
          </cell>
          <cell r="J998">
            <v>416500</v>
          </cell>
          <cell r="K998" t="str">
            <v>KG</v>
          </cell>
          <cell r="L998">
            <v>362438.3</v>
          </cell>
          <cell r="M998" t="str">
            <v>EUR</v>
          </cell>
          <cell r="N998">
            <v>342529.6</v>
          </cell>
          <cell r="P998">
            <v>367811.15</v>
          </cell>
          <cell r="Q998">
            <v>342529.6</v>
          </cell>
          <cell r="R998">
            <v>19908.7</v>
          </cell>
          <cell r="S998">
            <v>-5372.85</v>
          </cell>
          <cell r="T998">
            <v>25281.55</v>
          </cell>
        </row>
        <row r="999">
          <cell r="B999">
            <v>1120000</v>
          </cell>
          <cell r="C999" t="str">
            <v>Fertige Erz</v>
          </cell>
          <cell r="D999" t="str">
            <v>RHDK</v>
          </cell>
          <cell r="E999" t="str">
            <v>00525735</v>
          </cell>
          <cell r="G999" t="str">
            <v>BAYFERROX 920G</v>
          </cell>
          <cell r="H999" t="str">
            <v>RB00000687</v>
          </cell>
          <cell r="I999" t="str">
            <v>2202</v>
          </cell>
          <cell r="J999">
            <v>4500</v>
          </cell>
          <cell r="K999" t="str">
            <v>KG</v>
          </cell>
          <cell r="L999">
            <v>3933.45</v>
          </cell>
          <cell r="M999" t="str">
            <v>EUR</v>
          </cell>
          <cell r="N999">
            <v>5413.95</v>
          </cell>
          <cell r="P999">
            <v>3968.55</v>
          </cell>
          <cell r="Q999">
            <v>3968.55</v>
          </cell>
          <cell r="R999">
            <v>-35.1</v>
          </cell>
          <cell r="S999">
            <v>-35.1</v>
          </cell>
          <cell r="T999">
            <v>0</v>
          </cell>
        </row>
        <row r="1000">
          <cell r="B1000">
            <v>1120000</v>
          </cell>
          <cell r="C1000" t="str">
            <v>Fertige Erz</v>
          </cell>
          <cell r="D1000" t="str">
            <v>RHKF</v>
          </cell>
          <cell r="E1000" t="str">
            <v>00525735</v>
          </cell>
          <cell r="G1000" t="str">
            <v>BAYFERROX 920G</v>
          </cell>
          <cell r="H1000" t="str">
            <v>RB00000687</v>
          </cell>
          <cell r="I1000" t="str">
            <v>2202</v>
          </cell>
          <cell r="J1000">
            <v>45</v>
          </cell>
          <cell r="K1000" t="str">
            <v>KG</v>
          </cell>
          <cell r="L1000">
            <v>39.340000000000003</v>
          </cell>
          <cell r="M1000" t="str">
            <v>EUR</v>
          </cell>
          <cell r="N1000">
            <v>54.14</v>
          </cell>
          <cell r="P1000">
            <v>39.68</v>
          </cell>
          <cell r="Q1000">
            <v>39.68</v>
          </cell>
          <cell r="R1000">
            <v>-0.34</v>
          </cell>
          <cell r="S1000">
            <v>-0.34</v>
          </cell>
          <cell r="T1000">
            <v>0</v>
          </cell>
        </row>
        <row r="1001">
          <cell r="B1001">
            <v>1120000</v>
          </cell>
          <cell r="C1001" t="str">
            <v>Fertige Erz</v>
          </cell>
          <cell r="D1001" t="str">
            <v>RHPV</v>
          </cell>
          <cell r="E1001" t="str">
            <v>00525735</v>
          </cell>
          <cell r="G1001" t="str">
            <v>BAYFERROX 920G</v>
          </cell>
          <cell r="H1001" t="str">
            <v>RB00000687</v>
          </cell>
          <cell r="I1001" t="str">
            <v>2202</v>
          </cell>
          <cell r="J1001">
            <v>39645</v>
          </cell>
          <cell r="K1001" t="str">
            <v>KG</v>
          </cell>
          <cell r="L1001">
            <v>34653.96</v>
          </cell>
          <cell r="M1001" t="str">
            <v>EUR</v>
          </cell>
          <cell r="N1001">
            <v>47696.9</v>
          </cell>
          <cell r="P1001">
            <v>34962.93</v>
          </cell>
          <cell r="Q1001">
            <v>34962.93</v>
          </cell>
          <cell r="R1001">
            <v>-308.97000000000003</v>
          </cell>
          <cell r="S1001">
            <v>-308.97000000000003</v>
          </cell>
          <cell r="T1001">
            <v>0</v>
          </cell>
        </row>
        <row r="1002">
          <cell r="B1002">
            <v>1120000</v>
          </cell>
          <cell r="C1002" t="str">
            <v>Fertige Erz</v>
          </cell>
          <cell r="D1002" t="str">
            <v>RHPV</v>
          </cell>
          <cell r="E1002" t="str">
            <v>00525638</v>
          </cell>
          <cell r="G1002" t="str">
            <v>BAYFERROX 610/33</v>
          </cell>
          <cell r="H1002" t="str">
            <v>RB00000687</v>
          </cell>
          <cell r="I1002" t="str">
            <v>2202</v>
          </cell>
          <cell r="J1002">
            <v>44000</v>
          </cell>
          <cell r="K1002" t="str">
            <v>KG</v>
          </cell>
          <cell r="L1002">
            <v>31834</v>
          </cell>
          <cell r="M1002" t="str">
            <v>EUR</v>
          </cell>
          <cell r="N1002">
            <v>41008</v>
          </cell>
          <cell r="P1002">
            <v>43027.6</v>
          </cell>
          <cell r="Q1002">
            <v>41008</v>
          </cell>
          <cell r="R1002">
            <v>-9174</v>
          </cell>
          <cell r="S1002">
            <v>-11193.6</v>
          </cell>
          <cell r="T1002">
            <v>2019.6</v>
          </cell>
        </row>
        <row r="1003">
          <cell r="B1003">
            <v>1120000</v>
          </cell>
          <cell r="C1003" t="str">
            <v>Fertige Erz</v>
          </cell>
          <cell r="D1003" t="str">
            <v>RHKF</v>
          </cell>
          <cell r="E1003" t="str">
            <v>00524739</v>
          </cell>
          <cell r="G1003" t="str">
            <v>BAYOXIDE E 8713H</v>
          </cell>
          <cell r="H1003" t="str">
            <v>RB00000687</v>
          </cell>
          <cell r="I1003" t="str">
            <v>2202</v>
          </cell>
          <cell r="J1003">
            <v>820</v>
          </cell>
          <cell r="K1003" t="str">
            <v>KG</v>
          </cell>
          <cell r="L1003">
            <v>1050.01</v>
          </cell>
          <cell r="M1003" t="str">
            <v>EUR</v>
          </cell>
          <cell r="N1003">
            <v>1235.08</v>
          </cell>
          <cell r="P1003">
            <v>1137.67</v>
          </cell>
          <cell r="Q1003">
            <v>1137.67</v>
          </cell>
          <cell r="R1003">
            <v>-87.66</v>
          </cell>
          <cell r="S1003">
            <v>-87.66</v>
          </cell>
          <cell r="T1003">
            <v>0</v>
          </cell>
        </row>
        <row r="1004">
          <cell r="B1004">
            <v>1120000</v>
          </cell>
          <cell r="C1004" t="str">
            <v>Fertige Erz</v>
          </cell>
          <cell r="D1004" t="str">
            <v>RHPV</v>
          </cell>
          <cell r="E1004" t="str">
            <v>00524739</v>
          </cell>
          <cell r="G1004" t="str">
            <v>BAYOXIDE E 8713H</v>
          </cell>
          <cell r="H1004" t="str">
            <v>RB00000687</v>
          </cell>
          <cell r="I1004" t="str">
            <v>2202</v>
          </cell>
          <cell r="J1004">
            <v>54120</v>
          </cell>
          <cell r="K1004" t="str">
            <v>KG</v>
          </cell>
          <cell r="L1004">
            <v>69300.66</v>
          </cell>
          <cell r="M1004" t="str">
            <v>EUR</v>
          </cell>
          <cell r="N1004">
            <v>81515.539999999994</v>
          </cell>
          <cell r="P1004">
            <v>75086.09</v>
          </cell>
          <cell r="Q1004">
            <v>75086.09</v>
          </cell>
          <cell r="R1004">
            <v>-5785.43</v>
          </cell>
          <cell r="S1004">
            <v>-5785.43</v>
          </cell>
          <cell r="T1004">
            <v>0</v>
          </cell>
        </row>
        <row r="1005">
          <cell r="B1005">
            <v>1120000</v>
          </cell>
          <cell r="C1005" t="str">
            <v>Fertige Erz</v>
          </cell>
          <cell r="D1005" t="str">
            <v>RHPV</v>
          </cell>
          <cell r="E1005" t="str">
            <v>00524291</v>
          </cell>
          <cell r="G1005" t="str">
            <v>BAYFERROX 318</v>
          </cell>
          <cell r="H1005" t="str">
            <v>RB00000687</v>
          </cell>
          <cell r="I1005" t="str">
            <v>2202</v>
          </cell>
          <cell r="J1005">
            <v>1000</v>
          </cell>
          <cell r="K1005" t="str">
            <v>KG</v>
          </cell>
          <cell r="L1005">
            <v>496.6</v>
          </cell>
          <cell r="M1005" t="str">
            <v>EUR</v>
          </cell>
          <cell r="N1005">
            <v>657.1</v>
          </cell>
          <cell r="P1005">
            <v>498.6</v>
          </cell>
          <cell r="Q1005">
            <v>498.6</v>
          </cell>
          <cell r="R1005">
            <v>-2</v>
          </cell>
          <cell r="S1005">
            <v>-2</v>
          </cell>
          <cell r="T1005">
            <v>0</v>
          </cell>
        </row>
        <row r="1006">
          <cell r="B1006">
            <v>1120000</v>
          </cell>
          <cell r="C1006" t="str">
            <v>Fertige Erz</v>
          </cell>
          <cell r="D1006" t="str">
            <v>RHPV</v>
          </cell>
          <cell r="E1006" t="str">
            <v>00524283</v>
          </cell>
          <cell r="G1006" t="str">
            <v>BAYFERROX 318</v>
          </cell>
          <cell r="H1006" t="str">
            <v>RB00000687</v>
          </cell>
          <cell r="I1006" t="str">
            <v>2202</v>
          </cell>
          <cell r="J1006">
            <v>33000</v>
          </cell>
          <cell r="K1006" t="str">
            <v>KG</v>
          </cell>
          <cell r="L1006">
            <v>16443.900000000001</v>
          </cell>
          <cell r="M1006" t="str">
            <v>EUR</v>
          </cell>
          <cell r="N1006">
            <v>23208.9</v>
          </cell>
          <cell r="P1006">
            <v>16493.400000000001</v>
          </cell>
          <cell r="Q1006">
            <v>16493.400000000001</v>
          </cell>
          <cell r="R1006">
            <v>-49.5</v>
          </cell>
          <cell r="S1006">
            <v>-49.5</v>
          </cell>
          <cell r="T1006">
            <v>0</v>
          </cell>
        </row>
        <row r="1007">
          <cell r="B1007">
            <v>1120000</v>
          </cell>
          <cell r="C1007" t="str">
            <v>Fertige Erz</v>
          </cell>
          <cell r="D1007" t="str">
            <v>RHPV</v>
          </cell>
          <cell r="E1007" t="str">
            <v>00524275</v>
          </cell>
          <cell r="G1007" t="str">
            <v>BAYFERROX 318</v>
          </cell>
          <cell r="H1007" t="str">
            <v>RB00000687</v>
          </cell>
          <cell r="I1007" t="str">
            <v>2202</v>
          </cell>
          <cell r="J1007">
            <v>12000</v>
          </cell>
          <cell r="K1007" t="str">
            <v>KG</v>
          </cell>
          <cell r="L1007">
            <v>6070.8</v>
          </cell>
          <cell r="M1007" t="str">
            <v>EUR</v>
          </cell>
          <cell r="N1007">
            <v>8410.7999999999993</v>
          </cell>
          <cell r="P1007">
            <v>6102</v>
          </cell>
          <cell r="Q1007">
            <v>6102</v>
          </cell>
          <cell r="R1007">
            <v>-31.2</v>
          </cell>
          <cell r="S1007">
            <v>-31.2</v>
          </cell>
          <cell r="T1007">
            <v>0</v>
          </cell>
        </row>
        <row r="1008">
          <cell r="B1008">
            <v>1120000</v>
          </cell>
          <cell r="C1008" t="str">
            <v>Fertige Erz</v>
          </cell>
          <cell r="D1008" t="str">
            <v>RHPV</v>
          </cell>
          <cell r="E1008" t="str">
            <v>00524267</v>
          </cell>
          <cell r="G1008" t="str">
            <v>BAYFERROX 318</v>
          </cell>
          <cell r="H1008" t="str">
            <v>RB00000687</v>
          </cell>
          <cell r="I1008" t="str">
            <v>2202</v>
          </cell>
          <cell r="J1008">
            <v>64975</v>
          </cell>
          <cell r="K1008" t="str">
            <v>KG</v>
          </cell>
          <cell r="L1008">
            <v>32727.91</v>
          </cell>
          <cell r="M1008" t="str">
            <v>EUR</v>
          </cell>
          <cell r="N1008">
            <v>59835.48</v>
          </cell>
          <cell r="P1008">
            <v>32877.35</v>
          </cell>
          <cell r="Q1008">
            <v>32877.35</v>
          </cell>
          <cell r="R1008">
            <v>-149.44</v>
          </cell>
          <cell r="S1008">
            <v>-149.44</v>
          </cell>
          <cell r="T1008">
            <v>0</v>
          </cell>
        </row>
        <row r="1009">
          <cell r="B1009">
            <v>1120000</v>
          </cell>
          <cell r="C1009" t="str">
            <v>Fertige Erz</v>
          </cell>
          <cell r="D1009" t="str">
            <v>RHZ0</v>
          </cell>
          <cell r="E1009" t="str">
            <v>00524267</v>
          </cell>
          <cell r="G1009" t="str">
            <v>BAYFERROX 318</v>
          </cell>
          <cell r="H1009" t="str">
            <v>RB00000687</v>
          </cell>
          <cell r="I1009" t="str">
            <v>2202</v>
          </cell>
          <cell r="J1009">
            <v>3775</v>
          </cell>
          <cell r="K1009" t="str">
            <v>KG</v>
          </cell>
          <cell r="L1009">
            <v>1901.47</v>
          </cell>
          <cell r="M1009" t="str">
            <v>EUR</v>
          </cell>
          <cell r="N1009">
            <v>3476.4</v>
          </cell>
          <cell r="P1009">
            <v>1910.15</v>
          </cell>
          <cell r="Q1009">
            <v>1910.15</v>
          </cell>
          <cell r="R1009">
            <v>-8.68</v>
          </cell>
          <cell r="S1009">
            <v>-8.68</v>
          </cell>
          <cell r="T1009">
            <v>0</v>
          </cell>
        </row>
        <row r="1010">
          <cell r="B1010">
            <v>1120000</v>
          </cell>
          <cell r="C1010" t="str">
            <v>Fertige Erz</v>
          </cell>
          <cell r="D1010" t="str">
            <v>RHPV</v>
          </cell>
          <cell r="E1010" t="str">
            <v>00523813</v>
          </cell>
          <cell r="G1010" t="str">
            <v>BAYFERROX 303T  QL63</v>
          </cell>
          <cell r="H1010" t="str">
            <v>RB00000687</v>
          </cell>
          <cell r="I1010" t="str">
            <v>2202</v>
          </cell>
          <cell r="J1010">
            <v>43000</v>
          </cell>
          <cell r="K1010" t="str">
            <v>KG</v>
          </cell>
          <cell r="L1010">
            <v>32103.8</v>
          </cell>
          <cell r="M1010" t="str">
            <v>EUR</v>
          </cell>
          <cell r="N1010">
            <v>74506.100000000006</v>
          </cell>
          <cell r="P1010">
            <v>39194.5</v>
          </cell>
          <cell r="Q1010">
            <v>39194.5</v>
          </cell>
          <cell r="R1010">
            <v>-7090.7</v>
          </cell>
          <cell r="S1010">
            <v>-7090.7</v>
          </cell>
          <cell r="T1010">
            <v>0</v>
          </cell>
        </row>
        <row r="1011">
          <cell r="B1011">
            <v>1120000</v>
          </cell>
          <cell r="C1011" t="str">
            <v>Fertige Erz</v>
          </cell>
          <cell r="D1011" t="str">
            <v>RHPV</v>
          </cell>
          <cell r="E1011" t="str">
            <v>00523783</v>
          </cell>
          <cell r="G1011" t="str">
            <v>BAYFERROX 303T</v>
          </cell>
          <cell r="H1011" t="str">
            <v>RB00000687</v>
          </cell>
          <cell r="I1011" t="str">
            <v>2202</v>
          </cell>
          <cell r="J1011">
            <v>748.44</v>
          </cell>
          <cell r="K1011" t="str">
            <v>KG</v>
          </cell>
          <cell r="L1011">
            <v>584.08000000000004</v>
          </cell>
          <cell r="M1011" t="str">
            <v>EUR</v>
          </cell>
          <cell r="N1011">
            <v>1332.45</v>
          </cell>
          <cell r="P1011">
            <v>707.95</v>
          </cell>
          <cell r="Q1011">
            <v>707.95</v>
          </cell>
          <cell r="R1011">
            <v>-123.87</v>
          </cell>
          <cell r="S1011">
            <v>-123.87</v>
          </cell>
          <cell r="T1011">
            <v>0</v>
          </cell>
        </row>
        <row r="1012">
          <cell r="B1012">
            <v>1120000</v>
          </cell>
          <cell r="C1012" t="str">
            <v>Fertige Erz</v>
          </cell>
          <cell r="D1012" t="str">
            <v>RHPV</v>
          </cell>
          <cell r="E1012" t="str">
            <v>00523775</v>
          </cell>
          <cell r="G1012" t="str">
            <v>BAYFERROX 303T</v>
          </cell>
          <cell r="H1012" t="str">
            <v>RB00000687</v>
          </cell>
          <cell r="I1012" t="str">
            <v>2202</v>
          </cell>
          <cell r="J1012">
            <v>59375</v>
          </cell>
          <cell r="K1012" t="str">
            <v>KG</v>
          </cell>
          <cell r="L1012">
            <v>45748.43</v>
          </cell>
          <cell r="M1012" t="str">
            <v>EUR</v>
          </cell>
          <cell r="N1012">
            <v>105153.13</v>
          </cell>
          <cell r="P1012">
            <v>55640.31</v>
          </cell>
          <cell r="Q1012">
            <v>55640.31</v>
          </cell>
          <cell r="R1012">
            <v>-9891.8799999999992</v>
          </cell>
          <cell r="S1012">
            <v>-9891.8799999999992</v>
          </cell>
          <cell r="T1012">
            <v>0</v>
          </cell>
        </row>
        <row r="1013">
          <cell r="B1013">
            <v>1120000</v>
          </cell>
          <cell r="C1013" t="str">
            <v>Fertige Erz</v>
          </cell>
          <cell r="D1013" t="str">
            <v>RHZ0</v>
          </cell>
          <cell r="E1013" t="str">
            <v>00523775</v>
          </cell>
          <cell r="G1013" t="str">
            <v>BAYFERROX 303T</v>
          </cell>
          <cell r="H1013" t="str">
            <v>RB00000687</v>
          </cell>
          <cell r="I1013" t="str">
            <v>2202</v>
          </cell>
          <cell r="J1013">
            <v>3500</v>
          </cell>
          <cell r="K1013" t="str">
            <v>KG</v>
          </cell>
          <cell r="L1013">
            <v>2696.75</v>
          </cell>
          <cell r="M1013" t="str">
            <v>EUR</v>
          </cell>
          <cell r="N1013">
            <v>6198.5</v>
          </cell>
          <cell r="P1013">
            <v>3279.85</v>
          </cell>
          <cell r="Q1013">
            <v>3279.85</v>
          </cell>
          <cell r="R1013">
            <v>-583.1</v>
          </cell>
          <cell r="S1013">
            <v>-583.1</v>
          </cell>
          <cell r="T1013">
            <v>0</v>
          </cell>
        </row>
        <row r="1014">
          <cell r="B1014">
            <v>1120000</v>
          </cell>
          <cell r="C1014" t="str">
            <v>Fertige Erz</v>
          </cell>
          <cell r="D1014" t="str">
            <v>RHDK</v>
          </cell>
          <cell r="E1014" t="str">
            <v>00522671</v>
          </cell>
          <cell r="G1014" t="str">
            <v>BAYFERROX 330G</v>
          </cell>
          <cell r="H1014" t="str">
            <v>RB00000687</v>
          </cell>
          <cell r="I1014" t="str">
            <v>2202</v>
          </cell>
          <cell r="J1014">
            <v>8000</v>
          </cell>
          <cell r="K1014" t="str">
            <v>KG</v>
          </cell>
          <cell r="L1014">
            <v>5092</v>
          </cell>
          <cell r="M1014" t="str">
            <v>EUR</v>
          </cell>
          <cell r="N1014">
            <v>6492</v>
          </cell>
          <cell r="P1014">
            <v>6053.6</v>
          </cell>
          <cell r="Q1014">
            <v>6053.6</v>
          </cell>
          <cell r="R1014">
            <v>-961.6</v>
          </cell>
          <cell r="S1014">
            <v>-961.6</v>
          </cell>
          <cell r="T1014">
            <v>0</v>
          </cell>
        </row>
        <row r="1015">
          <cell r="B1015">
            <v>1120000</v>
          </cell>
          <cell r="C1015" t="str">
            <v>Fertige Erz</v>
          </cell>
          <cell r="D1015" t="str">
            <v>RHPV</v>
          </cell>
          <cell r="E1015" t="str">
            <v>00522671</v>
          </cell>
          <cell r="G1015" t="str">
            <v>BAYFERROX 330G</v>
          </cell>
          <cell r="H1015" t="str">
            <v>RB00000687</v>
          </cell>
          <cell r="I1015" t="str">
            <v>2202</v>
          </cell>
          <cell r="J1015">
            <v>204000</v>
          </cell>
          <cell r="K1015" t="str">
            <v>KG</v>
          </cell>
          <cell r="L1015">
            <v>129846</v>
          </cell>
          <cell r="M1015" t="str">
            <v>EUR</v>
          </cell>
          <cell r="N1015">
            <v>165546</v>
          </cell>
          <cell r="P1015">
            <v>154366.79999999999</v>
          </cell>
          <cell r="Q1015">
            <v>154366.79999999999</v>
          </cell>
          <cell r="R1015">
            <v>-24520.799999999999</v>
          </cell>
          <cell r="S1015">
            <v>-24520.799999999999</v>
          </cell>
          <cell r="T1015">
            <v>0</v>
          </cell>
        </row>
        <row r="1016">
          <cell r="B1016">
            <v>1120000</v>
          </cell>
          <cell r="C1016" t="str">
            <v>Fertige Erz</v>
          </cell>
          <cell r="D1016" t="str">
            <v>RHPV</v>
          </cell>
          <cell r="E1016" t="str">
            <v>00522655</v>
          </cell>
          <cell r="G1016" t="str">
            <v>BAYFERROX 330G</v>
          </cell>
          <cell r="H1016" t="str">
            <v>RB00000687</v>
          </cell>
          <cell r="I1016" t="str">
            <v>2202</v>
          </cell>
          <cell r="J1016">
            <v>66800</v>
          </cell>
          <cell r="K1016" t="str">
            <v>KG</v>
          </cell>
          <cell r="L1016">
            <v>43860.88</v>
          </cell>
          <cell r="M1016" t="str">
            <v>EUR</v>
          </cell>
          <cell r="N1016">
            <v>72364.44</v>
          </cell>
          <cell r="P1016">
            <v>51663.12</v>
          </cell>
          <cell r="Q1016">
            <v>51663.12</v>
          </cell>
          <cell r="R1016">
            <v>-7802.24</v>
          </cell>
          <cell r="S1016">
            <v>-7802.24</v>
          </cell>
          <cell r="T1016">
            <v>0</v>
          </cell>
        </row>
        <row r="1017">
          <cell r="B1017">
            <v>1120000</v>
          </cell>
          <cell r="C1017" t="str">
            <v>Fertige Erz</v>
          </cell>
          <cell r="D1017" t="str">
            <v>RHPV</v>
          </cell>
          <cell r="E1017" t="str">
            <v>00522523</v>
          </cell>
          <cell r="G1017" t="str">
            <v>BAYOXIDE E AB 21</v>
          </cell>
          <cell r="H1017" t="str">
            <v>RB00000687</v>
          </cell>
          <cell r="I1017" t="str">
            <v>2202</v>
          </cell>
          <cell r="J1017">
            <v>16000</v>
          </cell>
          <cell r="K1017" t="str">
            <v>KG</v>
          </cell>
          <cell r="L1017">
            <v>31443.200000000001</v>
          </cell>
          <cell r="M1017" t="str">
            <v>EUR</v>
          </cell>
          <cell r="N1017">
            <v>71366.399999999994</v>
          </cell>
          <cell r="P1017">
            <v>34825.599999999999</v>
          </cell>
          <cell r="Q1017">
            <v>34825.599999999999</v>
          </cell>
          <cell r="R1017">
            <v>-3382.4</v>
          </cell>
          <cell r="S1017">
            <v>-3382.4</v>
          </cell>
          <cell r="T1017">
            <v>0</v>
          </cell>
        </row>
        <row r="1018">
          <cell r="B1018">
            <v>1120000</v>
          </cell>
          <cell r="C1018" t="str">
            <v>Fertige Erz</v>
          </cell>
          <cell r="D1018" t="str">
            <v>RHKF</v>
          </cell>
          <cell r="E1018" t="str">
            <v>00522396</v>
          </cell>
          <cell r="G1018" t="str">
            <v>BAYFERROX 318G</v>
          </cell>
          <cell r="H1018" t="str">
            <v>RB00000687</v>
          </cell>
          <cell r="I1018" t="str">
            <v>2202</v>
          </cell>
          <cell r="J1018">
            <v>25</v>
          </cell>
          <cell r="K1018" t="str">
            <v>KG</v>
          </cell>
          <cell r="L1018">
            <v>13.47</v>
          </cell>
          <cell r="M1018" t="str">
            <v>EUR</v>
          </cell>
          <cell r="N1018">
            <v>28.01</v>
          </cell>
          <cell r="P1018">
            <v>14.29</v>
          </cell>
          <cell r="Q1018">
            <v>14.29</v>
          </cell>
          <cell r="R1018">
            <v>-0.82</v>
          </cell>
          <cell r="S1018">
            <v>-0.82</v>
          </cell>
          <cell r="T1018">
            <v>0</v>
          </cell>
        </row>
        <row r="1019">
          <cell r="B1019">
            <v>1120000</v>
          </cell>
          <cell r="C1019" t="str">
            <v>Fertige Erz</v>
          </cell>
          <cell r="D1019" t="str">
            <v>RHPV</v>
          </cell>
          <cell r="E1019" t="str">
            <v>00522396</v>
          </cell>
          <cell r="G1019" t="str">
            <v>BAYFERROX 318G</v>
          </cell>
          <cell r="H1019" t="str">
            <v>RB00000687</v>
          </cell>
          <cell r="I1019" t="str">
            <v>2202</v>
          </cell>
          <cell r="J1019">
            <v>33000</v>
          </cell>
          <cell r="K1019" t="str">
            <v>KG</v>
          </cell>
          <cell r="L1019">
            <v>17773.8</v>
          </cell>
          <cell r="M1019" t="str">
            <v>EUR</v>
          </cell>
          <cell r="N1019">
            <v>36973.199999999997</v>
          </cell>
          <cell r="P1019">
            <v>18852.900000000001</v>
          </cell>
          <cell r="Q1019">
            <v>18852.900000000001</v>
          </cell>
          <cell r="R1019">
            <v>-1079.0999999999999</v>
          </cell>
          <cell r="S1019">
            <v>-1079.0999999999999</v>
          </cell>
          <cell r="T1019">
            <v>0</v>
          </cell>
        </row>
        <row r="1020">
          <cell r="B1020">
            <v>1120000</v>
          </cell>
          <cell r="C1020" t="str">
            <v>Fertige Erz</v>
          </cell>
          <cell r="D1020" t="str">
            <v>RHPV</v>
          </cell>
          <cell r="E1020" t="str">
            <v>00522337</v>
          </cell>
          <cell r="G1020" t="str">
            <v>BAYFERROX 686G</v>
          </cell>
          <cell r="H1020" t="str">
            <v>RB00000687</v>
          </cell>
          <cell r="I1020" t="str">
            <v>2202</v>
          </cell>
          <cell r="J1020">
            <v>43000</v>
          </cell>
          <cell r="K1020" t="str">
            <v>KG</v>
          </cell>
          <cell r="L1020">
            <v>28547.7</v>
          </cell>
          <cell r="M1020" t="str">
            <v>EUR</v>
          </cell>
          <cell r="N1020">
            <v>52098.8</v>
          </cell>
          <cell r="P1020">
            <v>35070.800000000003</v>
          </cell>
          <cell r="Q1020">
            <v>35070.800000000003</v>
          </cell>
          <cell r="R1020">
            <v>-6523.1</v>
          </cell>
          <cell r="S1020">
            <v>-6523.1</v>
          </cell>
          <cell r="T1020">
            <v>0</v>
          </cell>
        </row>
        <row r="1021">
          <cell r="B1021">
            <v>1120000</v>
          </cell>
          <cell r="C1021" t="str">
            <v>Fertige Erz</v>
          </cell>
          <cell r="D1021" t="str">
            <v>RHPV</v>
          </cell>
          <cell r="E1021" t="str">
            <v>00522329</v>
          </cell>
          <cell r="G1021" t="str">
            <v>BAYFERROX 686G</v>
          </cell>
          <cell r="H1021" t="str">
            <v>RB00000687</v>
          </cell>
          <cell r="I1021" t="str">
            <v>2202</v>
          </cell>
          <cell r="J1021">
            <v>5000</v>
          </cell>
          <cell r="K1021" t="str">
            <v>KG</v>
          </cell>
          <cell r="L1021">
            <v>3406.5</v>
          </cell>
          <cell r="M1021" t="str">
            <v>EUR</v>
          </cell>
          <cell r="N1021">
            <v>6808.5</v>
          </cell>
          <cell r="P1021">
            <v>4159</v>
          </cell>
          <cell r="Q1021">
            <v>4159</v>
          </cell>
          <cell r="R1021">
            <v>-752.5</v>
          </cell>
          <cell r="S1021">
            <v>-752.5</v>
          </cell>
          <cell r="T1021">
            <v>0</v>
          </cell>
        </row>
        <row r="1022">
          <cell r="B1022">
            <v>1120000</v>
          </cell>
          <cell r="C1022" t="str">
            <v>Fertige Erz</v>
          </cell>
          <cell r="D1022" t="str">
            <v>RHPV</v>
          </cell>
          <cell r="E1022" t="str">
            <v>00522272</v>
          </cell>
          <cell r="G1022" t="str">
            <v>BAYFERROX 660NG</v>
          </cell>
          <cell r="H1022" t="str">
            <v>RB00000687</v>
          </cell>
          <cell r="I1022" t="str">
            <v>2202</v>
          </cell>
          <cell r="J1022">
            <v>8000</v>
          </cell>
          <cell r="K1022" t="str">
            <v>KG</v>
          </cell>
          <cell r="L1022">
            <v>5919.2</v>
          </cell>
          <cell r="M1022" t="str">
            <v>EUR</v>
          </cell>
          <cell r="N1022">
            <v>1280.8</v>
          </cell>
          <cell r="P1022">
            <v>5919.2</v>
          </cell>
          <cell r="Q1022">
            <v>1280.8</v>
          </cell>
          <cell r="R1022">
            <v>4638.3999999999996</v>
          </cell>
          <cell r="S1022">
            <v>0</v>
          </cell>
          <cell r="T1022">
            <v>4638.3999999999996</v>
          </cell>
        </row>
        <row r="1023">
          <cell r="B1023">
            <v>1120000</v>
          </cell>
          <cell r="C1023" t="str">
            <v>Fertige Erz</v>
          </cell>
          <cell r="D1023" t="str">
            <v>RHKF</v>
          </cell>
          <cell r="E1023" t="str">
            <v>00522264</v>
          </cell>
          <cell r="G1023" t="str">
            <v>BAYFERROX 660NG</v>
          </cell>
          <cell r="H1023" t="str">
            <v>RB00000687</v>
          </cell>
          <cell r="I1023" t="str">
            <v>2202</v>
          </cell>
          <cell r="J1023">
            <v>25</v>
          </cell>
          <cell r="K1023" t="str">
            <v>KG</v>
          </cell>
          <cell r="L1023">
            <v>18.89</v>
          </cell>
          <cell r="M1023" t="str">
            <v>EUR</v>
          </cell>
          <cell r="N1023">
            <v>18.89</v>
          </cell>
          <cell r="P1023">
            <v>18.89</v>
          </cell>
          <cell r="Q1023">
            <v>18.89</v>
          </cell>
          <cell r="R1023">
            <v>0</v>
          </cell>
          <cell r="S1023">
            <v>0</v>
          </cell>
          <cell r="T1023">
            <v>0</v>
          </cell>
        </row>
        <row r="1024">
          <cell r="B1024">
            <v>1120000</v>
          </cell>
          <cell r="C1024" t="str">
            <v>Fertige Erz</v>
          </cell>
          <cell r="D1024" t="str">
            <v>RHPV</v>
          </cell>
          <cell r="E1024" t="str">
            <v>00522159</v>
          </cell>
          <cell r="G1024" t="str">
            <v>BAYFERROX 610NG</v>
          </cell>
          <cell r="H1024" t="str">
            <v>RB00000687</v>
          </cell>
          <cell r="I1024" t="str">
            <v>2202</v>
          </cell>
          <cell r="J1024">
            <v>44000</v>
          </cell>
          <cell r="K1024" t="str">
            <v>KG</v>
          </cell>
          <cell r="L1024">
            <v>38948.800000000003</v>
          </cell>
          <cell r="M1024" t="str">
            <v>EUR</v>
          </cell>
          <cell r="N1024">
            <v>50828.800000000003</v>
          </cell>
          <cell r="P1024">
            <v>49086.400000000001</v>
          </cell>
          <cell r="Q1024">
            <v>49086.400000000001</v>
          </cell>
          <cell r="R1024">
            <v>-10137.6</v>
          </cell>
          <cell r="S1024">
            <v>-10137.6</v>
          </cell>
          <cell r="T1024">
            <v>0</v>
          </cell>
        </row>
        <row r="1025">
          <cell r="B1025">
            <v>1120000</v>
          </cell>
          <cell r="C1025" t="str">
            <v>Fertige Erz</v>
          </cell>
          <cell r="D1025" t="str">
            <v>RHKF</v>
          </cell>
          <cell r="E1025" t="str">
            <v>00522124</v>
          </cell>
          <cell r="G1025" t="str">
            <v>BAYFERROX 610NG</v>
          </cell>
          <cell r="H1025" t="str">
            <v>RB00000687</v>
          </cell>
          <cell r="I1025" t="str">
            <v>2202</v>
          </cell>
          <cell r="J1025">
            <v>25</v>
          </cell>
          <cell r="K1025" t="str">
            <v>KG</v>
          </cell>
          <cell r="L1025">
            <v>22.54</v>
          </cell>
          <cell r="M1025" t="str">
            <v>EUR</v>
          </cell>
          <cell r="N1025">
            <v>45.37</v>
          </cell>
          <cell r="P1025">
            <v>28.27</v>
          </cell>
          <cell r="Q1025">
            <v>28.27</v>
          </cell>
          <cell r="R1025">
            <v>-5.73</v>
          </cell>
          <cell r="S1025">
            <v>-5.73</v>
          </cell>
          <cell r="T1025">
            <v>0</v>
          </cell>
        </row>
        <row r="1026">
          <cell r="B1026">
            <v>1120000</v>
          </cell>
          <cell r="C1026" t="str">
            <v>Fertige Erz</v>
          </cell>
          <cell r="D1026" t="str">
            <v>RHPV</v>
          </cell>
          <cell r="E1026" t="str">
            <v>00522000</v>
          </cell>
          <cell r="G1026" t="str">
            <v>BAYFERROX 960G</v>
          </cell>
          <cell r="H1026" t="str">
            <v>RB00000687</v>
          </cell>
          <cell r="I1026" t="str">
            <v>2202</v>
          </cell>
          <cell r="J1026">
            <v>21600</v>
          </cell>
          <cell r="K1026" t="str">
            <v>KG</v>
          </cell>
          <cell r="L1026">
            <v>23351.759999999998</v>
          </cell>
          <cell r="M1026" t="str">
            <v>EUR</v>
          </cell>
          <cell r="N1026">
            <v>21844.080000000002</v>
          </cell>
          <cell r="P1026">
            <v>26261.279999999999</v>
          </cell>
          <cell r="Q1026">
            <v>21844.080000000002</v>
          </cell>
          <cell r="R1026">
            <v>1507.68</v>
          </cell>
          <cell r="S1026">
            <v>-2909.52</v>
          </cell>
          <cell r="T1026">
            <v>4417.2</v>
          </cell>
        </row>
        <row r="1027">
          <cell r="B1027">
            <v>1120000</v>
          </cell>
          <cell r="C1027" t="str">
            <v>Fertige Erz</v>
          </cell>
          <cell r="D1027" t="str">
            <v>RHPV</v>
          </cell>
          <cell r="E1027" t="str">
            <v>00521993</v>
          </cell>
          <cell r="G1027" t="str">
            <v>BAYFERROX 960G</v>
          </cell>
          <cell r="H1027" t="str">
            <v>RB00000687</v>
          </cell>
          <cell r="I1027" t="str">
            <v>2202</v>
          </cell>
          <cell r="J1027">
            <v>34000</v>
          </cell>
          <cell r="K1027" t="str">
            <v>KG</v>
          </cell>
          <cell r="L1027">
            <v>36665.599999999999</v>
          </cell>
          <cell r="M1027" t="str">
            <v>EUR</v>
          </cell>
          <cell r="N1027">
            <v>47246.400000000001</v>
          </cell>
          <cell r="P1027">
            <v>41310</v>
          </cell>
          <cell r="Q1027">
            <v>41310</v>
          </cell>
          <cell r="R1027">
            <v>-4644.3999999999996</v>
          </cell>
          <cell r="S1027">
            <v>-4644.3999999999996</v>
          </cell>
          <cell r="T1027">
            <v>0</v>
          </cell>
        </row>
        <row r="1028">
          <cell r="B1028">
            <v>1120000</v>
          </cell>
          <cell r="C1028" t="str">
            <v>Fertige Erz</v>
          </cell>
          <cell r="D1028" t="str">
            <v>RHDK</v>
          </cell>
          <cell r="E1028" t="str">
            <v>00521934</v>
          </cell>
          <cell r="G1028" t="str">
            <v>BAYFERROX 110G</v>
          </cell>
          <cell r="H1028" t="str">
            <v>RB00000687</v>
          </cell>
          <cell r="I1028" t="str">
            <v>2202</v>
          </cell>
          <cell r="J1028">
            <v>5000</v>
          </cell>
          <cell r="K1028" t="str">
            <v>KG</v>
          </cell>
          <cell r="L1028">
            <v>3336.5</v>
          </cell>
          <cell r="M1028" t="str">
            <v>EUR</v>
          </cell>
          <cell r="N1028">
            <v>4388</v>
          </cell>
          <cell r="P1028">
            <v>4960</v>
          </cell>
          <cell r="Q1028">
            <v>4388</v>
          </cell>
          <cell r="R1028">
            <v>-1051.5</v>
          </cell>
          <cell r="S1028">
            <v>-1623.5</v>
          </cell>
          <cell r="T1028">
            <v>572</v>
          </cell>
        </row>
        <row r="1029">
          <cell r="B1029">
            <v>1120000</v>
          </cell>
          <cell r="C1029" t="str">
            <v>Fertige Erz</v>
          </cell>
          <cell r="D1029" t="str">
            <v>RHPV</v>
          </cell>
          <cell r="E1029" t="str">
            <v>00521934</v>
          </cell>
          <cell r="G1029" t="str">
            <v>BAYFERROX 110G</v>
          </cell>
          <cell r="H1029" t="str">
            <v>RB00000687</v>
          </cell>
          <cell r="I1029" t="str">
            <v>2202</v>
          </cell>
          <cell r="J1029">
            <v>178000</v>
          </cell>
          <cell r="K1029" t="str">
            <v>KG</v>
          </cell>
          <cell r="L1029">
            <v>118779.4</v>
          </cell>
          <cell r="M1029" t="str">
            <v>EUR</v>
          </cell>
          <cell r="N1029">
            <v>156212.79999999999</v>
          </cell>
          <cell r="P1029">
            <v>176576</v>
          </cell>
          <cell r="Q1029">
            <v>156212.79999999999</v>
          </cell>
          <cell r="R1029">
            <v>-37433.4</v>
          </cell>
          <cell r="S1029">
            <v>-57796.6</v>
          </cell>
          <cell r="T1029">
            <v>20363.2</v>
          </cell>
        </row>
        <row r="1030">
          <cell r="B1030">
            <v>1120000</v>
          </cell>
          <cell r="C1030" t="str">
            <v>Fertige Erz</v>
          </cell>
          <cell r="D1030" t="str">
            <v>RHPV</v>
          </cell>
          <cell r="E1030" t="str">
            <v>00521918</v>
          </cell>
          <cell r="G1030" t="str">
            <v>BAYFERROX 110G</v>
          </cell>
          <cell r="H1030" t="str">
            <v>RB00000687</v>
          </cell>
          <cell r="I1030" t="str">
            <v>2202</v>
          </cell>
          <cell r="J1030">
            <v>5950</v>
          </cell>
          <cell r="K1030" t="str">
            <v>KG</v>
          </cell>
          <cell r="L1030">
            <v>4082.29</v>
          </cell>
          <cell r="M1030" t="str">
            <v>EUR</v>
          </cell>
          <cell r="N1030">
            <v>6874.03</v>
          </cell>
          <cell r="P1030">
            <v>6008.31</v>
          </cell>
          <cell r="Q1030">
            <v>6008.31</v>
          </cell>
          <cell r="R1030">
            <v>-1926.02</v>
          </cell>
          <cell r="S1030">
            <v>-1926.02</v>
          </cell>
          <cell r="T1030">
            <v>0</v>
          </cell>
        </row>
        <row r="1031">
          <cell r="B1031">
            <v>1120000</v>
          </cell>
          <cell r="C1031" t="str">
            <v>Fertige Erz</v>
          </cell>
          <cell r="D1031" t="str">
            <v>RHDK</v>
          </cell>
          <cell r="E1031" t="str">
            <v>00521837</v>
          </cell>
          <cell r="G1031" t="str">
            <v>BAYFERROX 130G</v>
          </cell>
          <cell r="H1031" t="str">
            <v>RB00000687</v>
          </cell>
          <cell r="I1031" t="str">
            <v>2202</v>
          </cell>
          <cell r="J1031">
            <v>4000</v>
          </cell>
          <cell r="K1031" t="str">
            <v>KG</v>
          </cell>
          <cell r="L1031">
            <v>2639.6</v>
          </cell>
          <cell r="M1031" t="str">
            <v>EUR</v>
          </cell>
          <cell r="N1031">
            <v>3523.2</v>
          </cell>
          <cell r="P1031">
            <v>3288.4</v>
          </cell>
          <cell r="Q1031">
            <v>3288.4</v>
          </cell>
          <cell r="R1031">
            <v>-648.79999999999995</v>
          </cell>
          <cell r="S1031">
            <v>-648.79999999999995</v>
          </cell>
          <cell r="T1031">
            <v>0</v>
          </cell>
        </row>
        <row r="1032">
          <cell r="B1032">
            <v>1120000</v>
          </cell>
          <cell r="C1032" t="str">
            <v>Fertige Erz</v>
          </cell>
          <cell r="D1032" t="str">
            <v>RHPV</v>
          </cell>
          <cell r="E1032" t="str">
            <v>00521837</v>
          </cell>
          <cell r="G1032" t="str">
            <v>BAYFERROX 130G</v>
          </cell>
          <cell r="H1032" t="str">
            <v>RB00000687</v>
          </cell>
          <cell r="I1032" t="str">
            <v>2202</v>
          </cell>
          <cell r="J1032">
            <v>102000</v>
          </cell>
          <cell r="K1032" t="str">
            <v>KG</v>
          </cell>
          <cell r="L1032">
            <v>67309.8</v>
          </cell>
          <cell r="M1032" t="str">
            <v>EUR</v>
          </cell>
          <cell r="N1032">
            <v>89841.600000000006</v>
          </cell>
          <cell r="P1032">
            <v>83854.2</v>
          </cell>
          <cell r="Q1032">
            <v>83854.2</v>
          </cell>
          <cell r="R1032">
            <v>-16544.400000000001</v>
          </cell>
          <cell r="S1032">
            <v>-16544.400000000001</v>
          </cell>
          <cell r="T1032">
            <v>0</v>
          </cell>
        </row>
        <row r="1033">
          <cell r="B1033">
            <v>1120000</v>
          </cell>
          <cell r="C1033" t="str">
            <v>Fertige Erz</v>
          </cell>
          <cell r="D1033" t="str">
            <v>RHPV</v>
          </cell>
          <cell r="E1033" t="str">
            <v>00521810</v>
          </cell>
          <cell r="G1033" t="str">
            <v>BAYFERROX 130G</v>
          </cell>
          <cell r="H1033" t="str">
            <v>RB00000687</v>
          </cell>
          <cell r="I1033" t="str">
            <v>2202</v>
          </cell>
          <cell r="J1033">
            <v>15000</v>
          </cell>
          <cell r="K1033" t="str">
            <v>KG</v>
          </cell>
          <cell r="L1033">
            <v>10180.5</v>
          </cell>
          <cell r="M1033" t="str">
            <v>EUR</v>
          </cell>
          <cell r="N1033">
            <v>16485</v>
          </cell>
          <cell r="P1033">
            <v>12595.5</v>
          </cell>
          <cell r="Q1033">
            <v>12595.5</v>
          </cell>
          <cell r="R1033">
            <v>-2415</v>
          </cell>
          <cell r="S1033">
            <v>-2415</v>
          </cell>
          <cell r="T1033">
            <v>0</v>
          </cell>
        </row>
        <row r="1034">
          <cell r="B1034">
            <v>1120000</v>
          </cell>
          <cell r="C1034" t="str">
            <v>Fertige Erz</v>
          </cell>
          <cell r="D1034" t="str">
            <v>RHKF</v>
          </cell>
          <cell r="E1034" t="str">
            <v>00521748</v>
          </cell>
          <cell r="G1034" t="str">
            <v>CHROMOXIDGRUEN GN-M</v>
          </cell>
          <cell r="H1034" t="str">
            <v>RB00000687</v>
          </cell>
          <cell r="I1034" t="str">
            <v>2202</v>
          </cell>
          <cell r="J1034">
            <v>825</v>
          </cell>
          <cell r="K1034" t="str">
            <v>KG</v>
          </cell>
          <cell r="L1034">
            <v>2616.66</v>
          </cell>
          <cell r="M1034" t="str">
            <v>EUR</v>
          </cell>
          <cell r="N1034">
            <v>3437.2</v>
          </cell>
          <cell r="P1034">
            <v>2661.12</v>
          </cell>
          <cell r="Q1034">
            <v>2661.12</v>
          </cell>
          <cell r="R1034">
            <v>-44.46</v>
          </cell>
          <cell r="S1034">
            <v>-44.46</v>
          </cell>
          <cell r="T1034">
            <v>0</v>
          </cell>
        </row>
        <row r="1035">
          <cell r="B1035">
            <v>1120000</v>
          </cell>
          <cell r="C1035" t="str">
            <v>Fertige Erz</v>
          </cell>
          <cell r="D1035" t="str">
            <v>RHPV</v>
          </cell>
          <cell r="E1035" t="str">
            <v>00521748</v>
          </cell>
          <cell r="G1035" t="str">
            <v>CHROMOXIDGRUEN GN-M</v>
          </cell>
          <cell r="H1035" t="str">
            <v>RB00000687</v>
          </cell>
          <cell r="I1035" t="str">
            <v>2202</v>
          </cell>
          <cell r="J1035">
            <v>50000</v>
          </cell>
          <cell r="K1035" t="str">
            <v>KG</v>
          </cell>
          <cell r="L1035">
            <v>158585</v>
          </cell>
          <cell r="M1035" t="str">
            <v>EUR</v>
          </cell>
          <cell r="N1035">
            <v>208315</v>
          </cell>
          <cell r="P1035">
            <v>161275</v>
          </cell>
          <cell r="Q1035">
            <v>161275</v>
          </cell>
          <cell r="R1035">
            <v>-2690</v>
          </cell>
          <cell r="S1035">
            <v>-2690</v>
          </cell>
          <cell r="T1035">
            <v>0</v>
          </cell>
        </row>
        <row r="1036">
          <cell r="B1036">
            <v>1120000</v>
          </cell>
          <cell r="C1036" t="str">
            <v>Fertige Erz</v>
          </cell>
          <cell r="D1036" t="str">
            <v>RHZ0</v>
          </cell>
          <cell r="E1036" t="str">
            <v>00521748</v>
          </cell>
          <cell r="G1036" t="str">
            <v>CHROMOXIDGRUEN GN-M</v>
          </cell>
          <cell r="H1036" t="str">
            <v>RB00000687</v>
          </cell>
          <cell r="I1036" t="str">
            <v>2202</v>
          </cell>
          <cell r="J1036">
            <v>3925</v>
          </cell>
          <cell r="K1036" t="str">
            <v>KG</v>
          </cell>
          <cell r="L1036">
            <v>12448.92</v>
          </cell>
          <cell r="M1036" t="str">
            <v>EUR</v>
          </cell>
          <cell r="N1036">
            <v>16352.73</v>
          </cell>
          <cell r="P1036">
            <v>12660.09</v>
          </cell>
          <cell r="Q1036">
            <v>12660.09</v>
          </cell>
          <cell r="R1036">
            <v>-211.17</v>
          </cell>
          <cell r="S1036">
            <v>-211.17</v>
          </cell>
          <cell r="T1036">
            <v>0</v>
          </cell>
        </row>
        <row r="1037">
          <cell r="B1037">
            <v>1120000</v>
          </cell>
          <cell r="C1037" t="str">
            <v>Fertige Erz</v>
          </cell>
          <cell r="D1037" t="str">
            <v>RHPV</v>
          </cell>
          <cell r="E1037" t="str">
            <v>00521578</v>
          </cell>
          <cell r="G1037" t="str">
            <v>BAYFERROX 660N</v>
          </cell>
          <cell r="H1037" t="str">
            <v>RB00000687</v>
          </cell>
          <cell r="I1037" t="str">
            <v>2202</v>
          </cell>
          <cell r="J1037">
            <v>2000</v>
          </cell>
          <cell r="K1037" t="str">
            <v>KG</v>
          </cell>
          <cell r="L1037">
            <v>1066.5999999999999</v>
          </cell>
          <cell r="M1037" t="str">
            <v>EUR</v>
          </cell>
          <cell r="N1037">
            <v>1373.4</v>
          </cell>
          <cell r="P1037">
            <v>1398</v>
          </cell>
          <cell r="Q1037">
            <v>1373.4</v>
          </cell>
          <cell r="R1037">
            <v>-306.8</v>
          </cell>
          <cell r="S1037">
            <v>-331.4</v>
          </cell>
          <cell r="T1037">
            <v>24.6</v>
          </cell>
        </row>
        <row r="1038">
          <cell r="B1038">
            <v>1120000</v>
          </cell>
          <cell r="C1038" t="str">
            <v>Fertige Erz</v>
          </cell>
          <cell r="D1038" t="str">
            <v>RHPV</v>
          </cell>
          <cell r="E1038" t="str">
            <v>00521403</v>
          </cell>
          <cell r="G1038" t="str">
            <v>BAYFERROX 610N</v>
          </cell>
          <cell r="H1038" t="str">
            <v>RB00000687</v>
          </cell>
          <cell r="I1038" t="str">
            <v>2202</v>
          </cell>
          <cell r="J1038">
            <v>29000</v>
          </cell>
          <cell r="K1038" t="str">
            <v>KG</v>
          </cell>
          <cell r="L1038">
            <v>20561</v>
          </cell>
          <cell r="M1038" t="str">
            <v>EUR</v>
          </cell>
          <cell r="N1038">
            <v>20372.5</v>
          </cell>
          <cell r="P1038">
            <v>27338.3</v>
          </cell>
          <cell r="Q1038">
            <v>20372.5</v>
          </cell>
          <cell r="R1038">
            <v>188.5</v>
          </cell>
          <cell r="S1038">
            <v>-6777.3</v>
          </cell>
          <cell r="T1038">
            <v>6965.8</v>
          </cell>
        </row>
        <row r="1039">
          <cell r="B1039">
            <v>1120000</v>
          </cell>
          <cell r="C1039" t="str">
            <v>Fertige Erz</v>
          </cell>
          <cell r="D1039" t="str">
            <v>RHPV</v>
          </cell>
          <cell r="E1039" t="str">
            <v>00521381</v>
          </cell>
          <cell r="G1039" t="str">
            <v>BAYFERROX 610N</v>
          </cell>
          <cell r="H1039" t="str">
            <v>RB00000687</v>
          </cell>
          <cell r="I1039" t="str">
            <v>2202</v>
          </cell>
          <cell r="J1039">
            <v>55000</v>
          </cell>
          <cell r="K1039" t="str">
            <v>KG</v>
          </cell>
          <cell r="L1039">
            <v>39754</v>
          </cell>
          <cell r="M1039" t="str">
            <v>EUR</v>
          </cell>
          <cell r="N1039">
            <v>36008.5</v>
          </cell>
          <cell r="P1039">
            <v>52607.5</v>
          </cell>
          <cell r="Q1039">
            <v>36008.5</v>
          </cell>
          <cell r="R1039">
            <v>3745.5</v>
          </cell>
          <cell r="S1039">
            <v>-12853.5</v>
          </cell>
          <cell r="T1039">
            <v>16599</v>
          </cell>
        </row>
        <row r="1040">
          <cell r="B1040">
            <v>1120000</v>
          </cell>
          <cell r="C1040" t="str">
            <v>Fertige Erz</v>
          </cell>
          <cell r="D1040" t="str">
            <v>RHPV</v>
          </cell>
          <cell r="E1040" t="str">
            <v>00521209</v>
          </cell>
          <cell r="G1040" t="str">
            <v>BAYFERROX 230A</v>
          </cell>
          <cell r="H1040" t="str">
            <v>RB00000687</v>
          </cell>
          <cell r="I1040" t="str">
            <v>2202</v>
          </cell>
          <cell r="J1040">
            <v>6000</v>
          </cell>
          <cell r="K1040" t="str">
            <v>KG</v>
          </cell>
          <cell r="L1040">
            <v>3284.4</v>
          </cell>
          <cell r="M1040" t="str">
            <v>EUR</v>
          </cell>
          <cell r="N1040">
            <v>3775.2</v>
          </cell>
          <cell r="P1040">
            <v>4183.8</v>
          </cell>
          <cell r="Q1040">
            <v>3775.2</v>
          </cell>
          <cell r="R1040">
            <v>-490.8</v>
          </cell>
          <cell r="S1040">
            <v>-899.4</v>
          </cell>
          <cell r="T1040">
            <v>408.6</v>
          </cell>
        </row>
        <row r="1041">
          <cell r="B1041">
            <v>1120000</v>
          </cell>
          <cell r="C1041" t="str">
            <v>Fertige Erz</v>
          </cell>
          <cell r="D1041" t="str">
            <v>RHZ0</v>
          </cell>
          <cell r="E1041" t="str">
            <v>00521209</v>
          </cell>
          <cell r="G1041" t="str">
            <v>BAYFERROX 230A</v>
          </cell>
          <cell r="H1041" t="str">
            <v>RB00000687</v>
          </cell>
          <cell r="I1041" t="str">
            <v>2202</v>
          </cell>
          <cell r="J1041">
            <v>5000</v>
          </cell>
          <cell r="K1041" t="str">
            <v>KG</v>
          </cell>
          <cell r="L1041">
            <v>2737</v>
          </cell>
          <cell r="M1041" t="str">
            <v>EUR</v>
          </cell>
          <cell r="N1041">
            <v>3146</v>
          </cell>
          <cell r="P1041">
            <v>3486.5</v>
          </cell>
          <cell r="Q1041">
            <v>3146</v>
          </cell>
          <cell r="R1041">
            <v>-409</v>
          </cell>
          <cell r="S1041">
            <v>-749.5</v>
          </cell>
          <cell r="T1041">
            <v>340.5</v>
          </cell>
        </row>
        <row r="1042">
          <cell r="B1042">
            <v>1120000</v>
          </cell>
          <cell r="C1042" t="str">
            <v>Fertige Erz</v>
          </cell>
          <cell r="D1042" t="str">
            <v>RHPV</v>
          </cell>
          <cell r="E1042" t="str">
            <v>00521195</v>
          </cell>
          <cell r="G1042" t="str">
            <v>BAYFERROX 230A</v>
          </cell>
          <cell r="H1042" t="str">
            <v>RB00000687</v>
          </cell>
          <cell r="I1042" t="str">
            <v>2202</v>
          </cell>
          <cell r="J1042">
            <v>101000</v>
          </cell>
          <cell r="K1042" t="str">
            <v>KG</v>
          </cell>
          <cell r="L1042">
            <v>55883.3</v>
          </cell>
          <cell r="M1042" t="str">
            <v>EUR</v>
          </cell>
          <cell r="N1042">
            <v>71982.7</v>
          </cell>
          <cell r="P1042">
            <v>71003</v>
          </cell>
          <cell r="Q1042">
            <v>71003</v>
          </cell>
          <cell r="R1042">
            <v>-15119.7</v>
          </cell>
          <cell r="S1042">
            <v>-15119.7</v>
          </cell>
          <cell r="T1042">
            <v>0</v>
          </cell>
        </row>
        <row r="1043">
          <cell r="B1043">
            <v>1120000</v>
          </cell>
          <cell r="C1043" t="str">
            <v>Fertige Erz</v>
          </cell>
          <cell r="D1043" t="str">
            <v>RHPV</v>
          </cell>
          <cell r="E1043" t="str">
            <v>00520083</v>
          </cell>
          <cell r="G1043" t="str">
            <v>BAYFERROX 320</v>
          </cell>
          <cell r="H1043" t="str">
            <v>RB00000687</v>
          </cell>
          <cell r="I1043" t="str">
            <v>2202</v>
          </cell>
          <cell r="J1043">
            <v>2000</v>
          </cell>
          <cell r="K1043" t="str">
            <v>KG</v>
          </cell>
          <cell r="L1043">
            <v>798.6</v>
          </cell>
          <cell r="M1043" t="str">
            <v>EUR</v>
          </cell>
          <cell r="N1043">
            <v>1664.4</v>
          </cell>
          <cell r="P1043">
            <v>873.8</v>
          </cell>
          <cell r="Q1043">
            <v>873.8</v>
          </cell>
          <cell r="R1043">
            <v>-75.2</v>
          </cell>
          <cell r="S1043">
            <v>-75.2</v>
          </cell>
          <cell r="T1043">
            <v>0</v>
          </cell>
        </row>
        <row r="1044">
          <cell r="B1044">
            <v>1120000</v>
          </cell>
          <cell r="C1044" t="str">
            <v>Fertige Erz</v>
          </cell>
          <cell r="D1044" t="str">
            <v>RHPV</v>
          </cell>
          <cell r="E1044" t="str">
            <v>00520075</v>
          </cell>
          <cell r="G1044" t="str">
            <v>BAYFERROX 320</v>
          </cell>
          <cell r="H1044" t="str">
            <v>RB00000687</v>
          </cell>
          <cell r="I1044" t="str">
            <v>2202</v>
          </cell>
          <cell r="J1044">
            <v>64000</v>
          </cell>
          <cell r="K1044" t="str">
            <v>KG</v>
          </cell>
          <cell r="L1044">
            <v>26156.799999999999</v>
          </cell>
          <cell r="M1044" t="str">
            <v>EUR</v>
          </cell>
          <cell r="N1044">
            <v>62086.400000000001</v>
          </cell>
          <cell r="P1044">
            <v>28595.200000000001</v>
          </cell>
          <cell r="Q1044">
            <v>28595.200000000001</v>
          </cell>
          <cell r="R1044">
            <v>-2438.4</v>
          </cell>
          <cell r="S1044">
            <v>-2438.4</v>
          </cell>
          <cell r="T1044">
            <v>0</v>
          </cell>
        </row>
        <row r="1045">
          <cell r="B1045">
            <v>1120000</v>
          </cell>
          <cell r="C1045" t="str">
            <v>Fertige Erz</v>
          </cell>
          <cell r="D1045" t="str">
            <v>RHPV</v>
          </cell>
          <cell r="E1045" t="str">
            <v>00520067</v>
          </cell>
          <cell r="G1045" t="str">
            <v>BAYFERROX 318M</v>
          </cell>
          <cell r="H1045" t="str">
            <v>RB00000687</v>
          </cell>
          <cell r="I1045" t="str">
            <v>2202</v>
          </cell>
          <cell r="J1045">
            <v>65975</v>
          </cell>
          <cell r="K1045" t="str">
            <v>KG</v>
          </cell>
          <cell r="L1045">
            <v>32730.2</v>
          </cell>
          <cell r="M1045" t="str">
            <v>EUR</v>
          </cell>
          <cell r="N1045">
            <v>67842.09</v>
          </cell>
          <cell r="P1045">
            <v>35012.93</v>
          </cell>
          <cell r="Q1045">
            <v>35012.93</v>
          </cell>
          <cell r="R1045">
            <v>-2282.73</v>
          </cell>
          <cell r="S1045">
            <v>-2282.73</v>
          </cell>
          <cell r="T1045">
            <v>0</v>
          </cell>
        </row>
        <row r="1046">
          <cell r="B1046">
            <v>1120000</v>
          </cell>
          <cell r="C1046" t="str">
            <v>Fertige Erz</v>
          </cell>
          <cell r="D1046" t="str">
            <v>RHPV</v>
          </cell>
          <cell r="E1046" t="str">
            <v>00519743</v>
          </cell>
          <cell r="G1046" t="str">
            <v>BAYFERROX 318M</v>
          </cell>
          <cell r="H1046" t="str">
            <v>RB00000687</v>
          </cell>
          <cell r="I1046" t="str">
            <v>2202</v>
          </cell>
          <cell r="J1046">
            <v>26000</v>
          </cell>
          <cell r="K1046" t="str">
            <v>KG</v>
          </cell>
          <cell r="L1046">
            <v>11531</v>
          </cell>
          <cell r="M1046" t="str">
            <v>EUR</v>
          </cell>
          <cell r="N1046">
            <v>22999.599999999999</v>
          </cell>
          <cell r="P1046">
            <v>12552.8</v>
          </cell>
          <cell r="Q1046">
            <v>12552.8</v>
          </cell>
          <cell r="R1046">
            <v>-1021.8</v>
          </cell>
          <cell r="S1046">
            <v>-1021.8</v>
          </cell>
          <cell r="T1046">
            <v>0</v>
          </cell>
        </row>
        <row r="1047">
          <cell r="B1047">
            <v>1120000</v>
          </cell>
          <cell r="C1047" t="str">
            <v>Fertige Erz</v>
          </cell>
          <cell r="D1047" t="str">
            <v>RHDK</v>
          </cell>
          <cell r="E1047" t="str">
            <v>00519727</v>
          </cell>
          <cell r="G1047" t="str">
            <v>BAYFERROX 318M</v>
          </cell>
          <cell r="H1047" t="str">
            <v>RB00000687</v>
          </cell>
          <cell r="I1047" t="str">
            <v>2202</v>
          </cell>
          <cell r="J1047">
            <v>8000</v>
          </cell>
          <cell r="K1047" t="str">
            <v>KG</v>
          </cell>
          <cell r="L1047">
            <v>3599.2</v>
          </cell>
          <cell r="M1047" t="str">
            <v>EUR</v>
          </cell>
          <cell r="N1047">
            <v>8240</v>
          </cell>
          <cell r="P1047">
            <v>3915.2</v>
          </cell>
          <cell r="Q1047">
            <v>3915.2</v>
          </cell>
          <cell r="R1047">
            <v>-316</v>
          </cell>
          <cell r="S1047">
            <v>-316</v>
          </cell>
          <cell r="T1047">
            <v>0</v>
          </cell>
        </row>
        <row r="1048">
          <cell r="B1048">
            <v>1120000</v>
          </cell>
          <cell r="C1048" t="str">
            <v>Fertige Erz</v>
          </cell>
          <cell r="D1048" t="str">
            <v>RHPV</v>
          </cell>
          <cell r="E1048" t="str">
            <v>00519727</v>
          </cell>
          <cell r="G1048" t="str">
            <v>BAYFERROX 318M</v>
          </cell>
          <cell r="H1048" t="str">
            <v>RB00000687</v>
          </cell>
          <cell r="I1048" t="str">
            <v>2202</v>
          </cell>
          <cell r="J1048">
            <v>49000</v>
          </cell>
          <cell r="K1048" t="str">
            <v>KG</v>
          </cell>
          <cell r="L1048">
            <v>22045.11</v>
          </cell>
          <cell r="M1048" t="str">
            <v>EUR</v>
          </cell>
          <cell r="N1048">
            <v>50470</v>
          </cell>
          <cell r="P1048">
            <v>23980.6</v>
          </cell>
          <cell r="Q1048">
            <v>23980.6</v>
          </cell>
          <cell r="R1048">
            <v>-1935.49</v>
          </cell>
          <cell r="S1048">
            <v>-1935.49</v>
          </cell>
          <cell r="T1048">
            <v>0</v>
          </cell>
        </row>
        <row r="1049">
          <cell r="B1049">
            <v>1120000</v>
          </cell>
          <cell r="C1049" t="str">
            <v>Fertige Erz</v>
          </cell>
          <cell r="D1049" t="str">
            <v>RHZ0</v>
          </cell>
          <cell r="E1049" t="str">
            <v>00519727</v>
          </cell>
          <cell r="G1049" t="str">
            <v>BAYFERROX 318M</v>
          </cell>
          <cell r="H1049" t="str">
            <v>RB00000687</v>
          </cell>
          <cell r="I1049" t="str">
            <v>2202</v>
          </cell>
          <cell r="J1049">
            <v>5650</v>
          </cell>
          <cell r="K1049" t="str">
            <v>KG</v>
          </cell>
          <cell r="L1049">
            <v>2541.9299999999998</v>
          </cell>
          <cell r="M1049" t="str">
            <v>EUR</v>
          </cell>
          <cell r="N1049">
            <v>5819.5</v>
          </cell>
          <cell r="P1049">
            <v>2765.11</v>
          </cell>
          <cell r="Q1049">
            <v>2765.11</v>
          </cell>
          <cell r="R1049">
            <v>-223.18</v>
          </cell>
          <cell r="S1049">
            <v>-223.18</v>
          </cell>
          <cell r="T1049">
            <v>0</v>
          </cell>
        </row>
        <row r="1050">
          <cell r="B1050">
            <v>1120000</v>
          </cell>
          <cell r="C1050" t="str">
            <v>Fertige Erz</v>
          </cell>
          <cell r="D1050" t="str">
            <v>RHPV</v>
          </cell>
          <cell r="E1050" t="str">
            <v>00519530</v>
          </cell>
          <cell r="G1050" t="str">
            <v>BAYFERROX 316</v>
          </cell>
          <cell r="H1050" t="str">
            <v>RB00000687</v>
          </cell>
          <cell r="I1050" t="str">
            <v>2202</v>
          </cell>
          <cell r="J1050">
            <v>32775</v>
          </cell>
          <cell r="K1050" t="str">
            <v>KG</v>
          </cell>
          <cell r="L1050">
            <v>18118.02</v>
          </cell>
          <cell r="M1050" t="str">
            <v>EUR</v>
          </cell>
          <cell r="N1050">
            <v>31968.74</v>
          </cell>
          <cell r="P1050">
            <v>20812.13</v>
          </cell>
          <cell r="Q1050">
            <v>20812.13</v>
          </cell>
          <cell r="R1050">
            <v>-2694.11</v>
          </cell>
          <cell r="S1050">
            <v>-2694.11</v>
          </cell>
          <cell r="T1050">
            <v>0</v>
          </cell>
        </row>
        <row r="1051">
          <cell r="B1051">
            <v>1120000</v>
          </cell>
          <cell r="C1051" t="str">
            <v>Fertige Erz</v>
          </cell>
          <cell r="D1051" t="str">
            <v>RHKF</v>
          </cell>
          <cell r="E1051" t="str">
            <v>00519506</v>
          </cell>
          <cell r="G1051" t="str">
            <v>BAYFERROX 306</v>
          </cell>
          <cell r="H1051" t="str">
            <v>RB00000687</v>
          </cell>
          <cell r="I1051" t="str">
            <v>2202</v>
          </cell>
          <cell r="J1051">
            <v>0.15</v>
          </cell>
          <cell r="K1051" t="str">
            <v>KG</v>
          </cell>
          <cell r="L1051">
            <v>0.09</v>
          </cell>
          <cell r="M1051" t="str">
            <v>EUR</v>
          </cell>
          <cell r="N1051">
            <v>0.12</v>
          </cell>
          <cell r="P1051">
            <v>0.09</v>
          </cell>
          <cell r="Q1051">
            <v>0.09</v>
          </cell>
          <cell r="R1051">
            <v>0</v>
          </cell>
          <cell r="S1051">
            <v>0</v>
          </cell>
          <cell r="T1051">
            <v>0</v>
          </cell>
        </row>
        <row r="1052">
          <cell r="B1052">
            <v>1120000</v>
          </cell>
          <cell r="C1052" t="str">
            <v>Fertige Erz</v>
          </cell>
          <cell r="D1052" t="str">
            <v>RHPV</v>
          </cell>
          <cell r="E1052" t="str">
            <v>00519506</v>
          </cell>
          <cell r="G1052" t="str">
            <v>BAYFERROX 306</v>
          </cell>
          <cell r="H1052" t="str">
            <v>RB00000687</v>
          </cell>
          <cell r="I1052" t="str">
            <v>2202</v>
          </cell>
          <cell r="J1052">
            <v>29475</v>
          </cell>
          <cell r="K1052" t="str">
            <v>KG</v>
          </cell>
          <cell r="L1052">
            <v>17490.46</v>
          </cell>
          <cell r="M1052" t="str">
            <v>EUR</v>
          </cell>
          <cell r="N1052">
            <v>22622.06</v>
          </cell>
          <cell r="P1052">
            <v>18616.41</v>
          </cell>
          <cell r="Q1052">
            <v>18616.41</v>
          </cell>
          <cell r="R1052">
            <v>-1125.95</v>
          </cell>
          <cell r="S1052">
            <v>-1125.95</v>
          </cell>
          <cell r="T1052">
            <v>0</v>
          </cell>
        </row>
        <row r="1053">
          <cell r="B1053">
            <v>1120000</v>
          </cell>
          <cell r="C1053" t="str">
            <v>Fertige Erz</v>
          </cell>
          <cell r="D1053" t="str">
            <v>RHPV</v>
          </cell>
          <cell r="E1053" t="str">
            <v>00519379</v>
          </cell>
          <cell r="G1053" t="str">
            <v>BAYFERROX 306</v>
          </cell>
          <cell r="H1053" t="str">
            <v>RB00000687</v>
          </cell>
          <cell r="I1053" t="str">
            <v>2202</v>
          </cell>
          <cell r="J1053">
            <v>1000</v>
          </cell>
          <cell r="K1053" t="str">
            <v>KG</v>
          </cell>
          <cell r="L1053">
            <v>549.20000000000005</v>
          </cell>
          <cell r="M1053" t="str">
            <v>EUR</v>
          </cell>
          <cell r="N1053">
            <v>772</v>
          </cell>
          <cell r="P1053">
            <v>592.20000000000005</v>
          </cell>
          <cell r="Q1053">
            <v>592.20000000000005</v>
          </cell>
          <cell r="R1053">
            <v>-43</v>
          </cell>
          <cell r="S1053">
            <v>-43</v>
          </cell>
          <cell r="T1053">
            <v>0</v>
          </cell>
        </row>
        <row r="1054">
          <cell r="B1054">
            <v>1120000</v>
          </cell>
          <cell r="C1054" t="str">
            <v>Fertige Erz</v>
          </cell>
          <cell r="D1054" t="str">
            <v>RHKF</v>
          </cell>
          <cell r="E1054" t="str">
            <v>00519255</v>
          </cell>
          <cell r="G1054" t="str">
            <v>BAYFERROX 306</v>
          </cell>
          <cell r="H1054" t="str">
            <v>RB00000687</v>
          </cell>
          <cell r="I1054" t="str">
            <v>2202</v>
          </cell>
          <cell r="J1054">
            <v>0.35</v>
          </cell>
          <cell r="K1054" t="str">
            <v>KG</v>
          </cell>
          <cell r="L1054">
            <v>0.21</v>
          </cell>
          <cell r="M1054" t="str">
            <v>EUR</v>
          </cell>
          <cell r="N1054">
            <v>0.32</v>
          </cell>
          <cell r="P1054">
            <v>0.23</v>
          </cell>
          <cell r="Q1054">
            <v>0.23</v>
          </cell>
          <cell r="R1054">
            <v>-0.02</v>
          </cell>
          <cell r="S1054">
            <v>-0.02</v>
          </cell>
          <cell r="T1054">
            <v>0</v>
          </cell>
        </row>
        <row r="1055">
          <cell r="B1055">
            <v>1120000</v>
          </cell>
          <cell r="C1055" t="str">
            <v>Fertige Erz</v>
          </cell>
          <cell r="D1055" t="str">
            <v>RHPV</v>
          </cell>
          <cell r="E1055" t="str">
            <v>00519255</v>
          </cell>
          <cell r="G1055" t="str">
            <v>BAYFERROX 306</v>
          </cell>
          <cell r="H1055" t="str">
            <v>RB00000687</v>
          </cell>
          <cell r="I1055" t="str">
            <v>2202</v>
          </cell>
          <cell r="J1055">
            <v>85500</v>
          </cell>
          <cell r="K1055" t="str">
            <v>KG</v>
          </cell>
          <cell r="L1055">
            <v>52052.4</v>
          </cell>
          <cell r="M1055" t="str">
            <v>EUR</v>
          </cell>
          <cell r="N1055">
            <v>77471.55</v>
          </cell>
          <cell r="P1055">
            <v>55138.95</v>
          </cell>
          <cell r="Q1055">
            <v>55138.95</v>
          </cell>
          <cell r="R1055">
            <v>-3086.55</v>
          </cell>
          <cell r="S1055">
            <v>-3086.55</v>
          </cell>
          <cell r="T1055">
            <v>0</v>
          </cell>
        </row>
        <row r="1056">
          <cell r="B1056">
            <v>1120000</v>
          </cell>
          <cell r="C1056" t="str">
            <v>Fertige Erz</v>
          </cell>
          <cell r="D1056" t="str">
            <v>RHPV</v>
          </cell>
          <cell r="E1056" t="str">
            <v>00519158</v>
          </cell>
          <cell r="G1056" t="str">
            <v>BAYFERROX 306</v>
          </cell>
          <cell r="H1056" t="str">
            <v>RB00000687</v>
          </cell>
          <cell r="I1056" t="str">
            <v>2202</v>
          </cell>
          <cell r="J1056">
            <v>58975</v>
          </cell>
          <cell r="K1056" t="str">
            <v>KG</v>
          </cell>
          <cell r="L1056">
            <v>32459.84</v>
          </cell>
          <cell r="M1056" t="str">
            <v>EUR</v>
          </cell>
          <cell r="N1056">
            <v>52033.64</v>
          </cell>
          <cell r="P1056">
            <v>34995.760000000002</v>
          </cell>
          <cell r="Q1056">
            <v>34995.760000000002</v>
          </cell>
          <cell r="R1056">
            <v>-2535.92</v>
          </cell>
          <cell r="S1056">
            <v>-2535.92</v>
          </cell>
          <cell r="T1056">
            <v>0</v>
          </cell>
        </row>
        <row r="1057">
          <cell r="B1057">
            <v>1120000</v>
          </cell>
          <cell r="C1057" t="str">
            <v>Fertige Erz</v>
          </cell>
          <cell r="D1057" t="str">
            <v>RHZ0</v>
          </cell>
          <cell r="E1057" t="str">
            <v>00519158</v>
          </cell>
          <cell r="G1057" t="str">
            <v>BAYFERROX 306</v>
          </cell>
          <cell r="H1057" t="str">
            <v>RB00000687</v>
          </cell>
          <cell r="I1057" t="str">
            <v>2202</v>
          </cell>
          <cell r="J1057">
            <v>3100</v>
          </cell>
          <cell r="K1057" t="str">
            <v>KG</v>
          </cell>
          <cell r="L1057">
            <v>1706.24</v>
          </cell>
          <cell r="M1057" t="str">
            <v>EUR</v>
          </cell>
          <cell r="N1057">
            <v>2735.13</v>
          </cell>
          <cell r="P1057">
            <v>1839.54</v>
          </cell>
          <cell r="Q1057">
            <v>1839.54</v>
          </cell>
          <cell r="R1057">
            <v>-133.30000000000001</v>
          </cell>
          <cell r="S1057">
            <v>-133.30000000000001</v>
          </cell>
          <cell r="T1057">
            <v>0</v>
          </cell>
        </row>
        <row r="1058">
          <cell r="B1058">
            <v>1120000</v>
          </cell>
          <cell r="C1058" t="str">
            <v>Fertige Erz</v>
          </cell>
          <cell r="D1058" t="str">
            <v>RHKF</v>
          </cell>
          <cell r="E1058" t="str">
            <v>00518879</v>
          </cell>
          <cell r="G1058" t="str">
            <v>BAYFERROX 225</v>
          </cell>
          <cell r="H1058" t="str">
            <v>RB00000687</v>
          </cell>
          <cell r="I1058" t="str">
            <v>2202</v>
          </cell>
          <cell r="J1058">
            <v>875</v>
          </cell>
          <cell r="K1058" t="str">
            <v>KG</v>
          </cell>
          <cell r="L1058">
            <v>432.51</v>
          </cell>
          <cell r="M1058" t="str">
            <v>EUR</v>
          </cell>
          <cell r="N1058">
            <v>884.1</v>
          </cell>
          <cell r="P1058">
            <v>516.34</v>
          </cell>
          <cell r="Q1058">
            <v>516.34</v>
          </cell>
          <cell r="R1058">
            <v>-83.83</v>
          </cell>
          <cell r="S1058">
            <v>-83.83</v>
          </cell>
          <cell r="T1058">
            <v>0</v>
          </cell>
        </row>
        <row r="1059">
          <cell r="B1059">
            <v>1120000</v>
          </cell>
          <cell r="C1059" t="str">
            <v>Fertige Erz</v>
          </cell>
          <cell r="D1059" t="str">
            <v>RHPV</v>
          </cell>
          <cell r="E1059" t="str">
            <v>00518879</v>
          </cell>
          <cell r="G1059" t="str">
            <v>BAYFERROX 225</v>
          </cell>
          <cell r="H1059" t="str">
            <v>RB00000687</v>
          </cell>
          <cell r="I1059" t="str">
            <v>2202</v>
          </cell>
          <cell r="J1059">
            <v>55000</v>
          </cell>
          <cell r="K1059" t="str">
            <v>KG</v>
          </cell>
          <cell r="L1059">
            <v>27192</v>
          </cell>
          <cell r="M1059" t="str">
            <v>EUR</v>
          </cell>
          <cell r="N1059">
            <v>55572</v>
          </cell>
          <cell r="P1059">
            <v>32455.5</v>
          </cell>
          <cell r="Q1059">
            <v>32455.5</v>
          </cell>
          <cell r="R1059">
            <v>-5263.5</v>
          </cell>
          <cell r="S1059">
            <v>-5263.5</v>
          </cell>
          <cell r="T1059">
            <v>0</v>
          </cell>
        </row>
        <row r="1060">
          <cell r="B1060">
            <v>1120000</v>
          </cell>
          <cell r="C1060" t="str">
            <v>Fertige Erz</v>
          </cell>
          <cell r="D1060" t="str">
            <v>RHPV</v>
          </cell>
          <cell r="E1060" t="str">
            <v>00518046</v>
          </cell>
          <cell r="G1060" t="str">
            <v>BAYFERROX 180</v>
          </cell>
          <cell r="H1060" t="str">
            <v>RB00000687</v>
          </cell>
          <cell r="I1060" t="str">
            <v>2202</v>
          </cell>
          <cell r="J1060">
            <v>1000</v>
          </cell>
          <cell r="K1060" t="str">
            <v>KG</v>
          </cell>
          <cell r="L1060">
            <v>661.9</v>
          </cell>
          <cell r="M1060" t="str">
            <v>EUR</v>
          </cell>
          <cell r="N1060">
            <v>365.1</v>
          </cell>
          <cell r="P1060">
            <v>697</v>
          </cell>
          <cell r="Q1060">
            <v>365.1</v>
          </cell>
          <cell r="R1060">
            <v>296.8</v>
          </cell>
          <cell r="S1060">
            <v>-35.1</v>
          </cell>
          <cell r="T1060">
            <v>331.9</v>
          </cell>
        </row>
        <row r="1061">
          <cell r="B1061">
            <v>1120000</v>
          </cell>
          <cell r="C1061" t="str">
            <v>Fertige Erz</v>
          </cell>
          <cell r="D1061" t="str">
            <v>RHPV</v>
          </cell>
          <cell r="E1061" t="str">
            <v>00517791</v>
          </cell>
          <cell r="G1061" t="str">
            <v>BAYFERROX 160M</v>
          </cell>
          <cell r="H1061" t="str">
            <v>RB00000687</v>
          </cell>
          <cell r="I1061" t="str">
            <v>2202</v>
          </cell>
          <cell r="J1061">
            <v>35550</v>
          </cell>
          <cell r="K1061" t="str">
            <v>KG</v>
          </cell>
          <cell r="L1061">
            <v>24035.360000000001</v>
          </cell>
          <cell r="M1061" t="str">
            <v>EUR</v>
          </cell>
          <cell r="N1061">
            <v>51351.97</v>
          </cell>
          <cell r="P1061">
            <v>26829.58</v>
          </cell>
          <cell r="Q1061">
            <v>26829.58</v>
          </cell>
          <cell r="R1061">
            <v>-2794.22</v>
          </cell>
          <cell r="S1061">
            <v>-2794.22</v>
          </cell>
          <cell r="T1061">
            <v>0</v>
          </cell>
        </row>
        <row r="1062">
          <cell r="B1062">
            <v>1120000</v>
          </cell>
          <cell r="C1062" t="str">
            <v>Fertige Erz</v>
          </cell>
          <cell r="D1062" t="str">
            <v>RHZ0</v>
          </cell>
          <cell r="E1062" t="str">
            <v>00517791</v>
          </cell>
          <cell r="G1062" t="str">
            <v>BAYFERROX 160M</v>
          </cell>
          <cell r="H1062" t="str">
            <v>RB00000687</v>
          </cell>
          <cell r="I1062" t="str">
            <v>2202</v>
          </cell>
          <cell r="J1062">
            <v>1700</v>
          </cell>
          <cell r="K1062" t="str">
            <v>KG</v>
          </cell>
          <cell r="L1062">
            <v>1149.3699999999999</v>
          </cell>
          <cell r="M1062" t="str">
            <v>EUR</v>
          </cell>
          <cell r="N1062">
            <v>2455.65</v>
          </cell>
          <cell r="P1062">
            <v>1282.99</v>
          </cell>
          <cell r="Q1062">
            <v>1282.99</v>
          </cell>
          <cell r="R1062">
            <v>-133.62</v>
          </cell>
          <cell r="S1062">
            <v>-133.62</v>
          </cell>
          <cell r="T1062">
            <v>0</v>
          </cell>
        </row>
        <row r="1063">
          <cell r="B1063">
            <v>1120000</v>
          </cell>
          <cell r="C1063" t="str">
            <v>Fertige Erz</v>
          </cell>
          <cell r="D1063" t="str">
            <v>RHPV</v>
          </cell>
          <cell r="E1063" t="str">
            <v>00517759</v>
          </cell>
          <cell r="G1063" t="str">
            <v>BAYFERROX 160</v>
          </cell>
          <cell r="H1063" t="str">
            <v>RB00000687</v>
          </cell>
          <cell r="I1063" t="str">
            <v>2202</v>
          </cell>
          <cell r="J1063">
            <v>20000</v>
          </cell>
          <cell r="K1063" t="str">
            <v>KG</v>
          </cell>
          <cell r="L1063">
            <v>12944</v>
          </cell>
          <cell r="M1063" t="str">
            <v>EUR</v>
          </cell>
          <cell r="N1063">
            <v>6436</v>
          </cell>
          <cell r="P1063">
            <v>14046</v>
          </cell>
          <cell r="Q1063">
            <v>6436</v>
          </cell>
          <cell r="R1063">
            <v>6508</v>
          </cell>
          <cell r="S1063">
            <v>-1102</v>
          </cell>
          <cell r="T1063">
            <v>7610</v>
          </cell>
        </row>
        <row r="1064">
          <cell r="B1064">
            <v>1120000</v>
          </cell>
          <cell r="C1064" t="str">
            <v>Fertige Erz</v>
          </cell>
          <cell r="D1064" t="str">
            <v>RHPV</v>
          </cell>
          <cell r="E1064" t="str">
            <v>00517694</v>
          </cell>
          <cell r="G1064" t="str">
            <v>BAYFERROX 160</v>
          </cell>
          <cell r="H1064" t="str">
            <v>RB00000687</v>
          </cell>
          <cell r="I1064" t="str">
            <v>2202</v>
          </cell>
          <cell r="J1064">
            <v>55875</v>
          </cell>
          <cell r="K1064" t="str">
            <v>KG</v>
          </cell>
          <cell r="L1064">
            <v>36586.949999999997</v>
          </cell>
          <cell r="M1064" t="str">
            <v>EUR</v>
          </cell>
          <cell r="N1064">
            <v>76917.52</v>
          </cell>
          <cell r="P1064">
            <v>39688.01</v>
          </cell>
          <cell r="Q1064">
            <v>39688.01</v>
          </cell>
          <cell r="R1064">
            <v>-3101.06</v>
          </cell>
          <cell r="S1064">
            <v>-3101.06</v>
          </cell>
          <cell r="T1064">
            <v>0</v>
          </cell>
        </row>
        <row r="1065">
          <cell r="B1065">
            <v>1120000</v>
          </cell>
          <cell r="C1065" t="str">
            <v>Fertige Erz</v>
          </cell>
          <cell r="D1065" t="str">
            <v>RHZ0</v>
          </cell>
          <cell r="E1065" t="str">
            <v>00517481</v>
          </cell>
          <cell r="G1065" t="str">
            <v>BAYFERROX 140M</v>
          </cell>
          <cell r="H1065" t="str">
            <v>RB00000687</v>
          </cell>
          <cell r="I1065" t="str">
            <v>2202</v>
          </cell>
          <cell r="J1065">
            <v>5200</v>
          </cell>
          <cell r="K1065" t="str">
            <v>KG</v>
          </cell>
          <cell r="L1065">
            <v>2931.76</v>
          </cell>
          <cell r="M1065" t="str">
            <v>EUR</v>
          </cell>
          <cell r="N1065">
            <v>5997.68</v>
          </cell>
          <cell r="P1065">
            <v>3741.4</v>
          </cell>
          <cell r="Q1065">
            <v>3741.4</v>
          </cell>
          <cell r="R1065">
            <v>-809.64</v>
          </cell>
          <cell r="S1065">
            <v>-809.64</v>
          </cell>
          <cell r="T1065">
            <v>0</v>
          </cell>
        </row>
        <row r="1066">
          <cell r="B1066">
            <v>1120000</v>
          </cell>
          <cell r="C1066" t="str">
            <v>Fertige Erz</v>
          </cell>
          <cell r="D1066" t="str">
            <v>RHDK</v>
          </cell>
          <cell r="E1066" t="str">
            <v>00517430</v>
          </cell>
          <cell r="G1066" t="str">
            <v>BAYFERROX 140M</v>
          </cell>
          <cell r="H1066" t="str">
            <v>RB00000687</v>
          </cell>
          <cell r="I1066" t="str">
            <v>2202</v>
          </cell>
          <cell r="J1066">
            <v>1000</v>
          </cell>
          <cell r="K1066" t="str">
            <v>KG</v>
          </cell>
          <cell r="L1066">
            <v>579.20000000000005</v>
          </cell>
          <cell r="M1066" t="str">
            <v>EUR</v>
          </cell>
          <cell r="N1066">
            <v>1243</v>
          </cell>
          <cell r="P1066">
            <v>734.9</v>
          </cell>
          <cell r="Q1066">
            <v>734.9</v>
          </cell>
          <cell r="R1066">
            <v>-155.69999999999999</v>
          </cell>
          <cell r="S1066">
            <v>-155.69999999999999</v>
          </cell>
          <cell r="T1066">
            <v>0</v>
          </cell>
        </row>
        <row r="1067">
          <cell r="B1067">
            <v>1120000</v>
          </cell>
          <cell r="C1067" t="str">
            <v>Fertige Erz</v>
          </cell>
          <cell r="D1067" t="str">
            <v>RHKF</v>
          </cell>
          <cell r="E1067" t="str">
            <v>00517430</v>
          </cell>
          <cell r="G1067" t="str">
            <v>BAYFERROX 140M</v>
          </cell>
          <cell r="H1067" t="str">
            <v>RB00000687</v>
          </cell>
          <cell r="I1067" t="str">
            <v>2202</v>
          </cell>
          <cell r="J1067">
            <v>775</v>
          </cell>
          <cell r="K1067" t="str">
            <v>KG</v>
          </cell>
          <cell r="L1067">
            <v>448.88</v>
          </cell>
          <cell r="M1067" t="str">
            <v>EUR</v>
          </cell>
          <cell r="N1067">
            <v>963.33</v>
          </cell>
          <cell r="P1067">
            <v>569.54999999999995</v>
          </cell>
          <cell r="Q1067">
            <v>569.54999999999995</v>
          </cell>
          <cell r="R1067">
            <v>-120.67</v>
          </cell>
          <cell r="S1067">
            <v>-120.67</v>
          </cell>
          <cell r="T1067">
            <v>0</v>
          </cell>
        </row>
        <row r="1068">
          <cell r="B1068">
            <v>1120000</v>
          </cell>
          <cell r="C1068" t="str">
            <v>Fertige Erz</v>
          </cell>
          <cell r="D1068" t="str">
            <v>RHPV</v>
          </cell>
          <cell r="E1068" t="str">
            <v>00517430</v>
          </cell>
          <cell r="G1068" t="str">
            <v>BAYFERROX 140M</v>
          </cell>
          <cell r="H1068" t="str">
            <v>RB00000687</v>
          </cell>
          <cell r="I1068" t="str">
            <v>2202</v>
          </cell>
          <cell r="J1068">
            <v>81825</v>
          </cell>
          <cell r="K1068" t="str">
            <v>KG</v>
          </cell>
          <cell r="L1068">
            <v>47393.06</v>
          </cell>
          <cell r="M1068" t="str">
            <v>EUR</v>
          </cell>
          <cell r="N1068">
            <v>101708.48</v>
          </cell>
          <cell r="P1068">
            <v>60133.19</v>
          </cell>
          <cell r="Q1068">
            <v>60133.19</v>
          </cell>
          <cell r="R1068">
            <v>-12740.13</v>
          </cell>
          <cell r="S1068">
            <v>-12740.13</v>
          </cell>
          <cell r="T1068">
            <v>0</v>
          </cell>
        </row>
        <row r="1069">
          <cell r="B1069">
            <v>1120000</v>
          </cell>
          <cell r="C1069" t="str">
            <v>Fertige Erz</v>
          </cell>
          <cell r="D1069" t="str">
            <v>RHZ0</v>
          </cell>
          <cell r="E1069" t="str">
            <v>00517430</v>
          </cell>
          <cell r="G1069" t="str">
            <v>BAYFERROX 140M</v>
          </cell>
          <cell r="H1069" t="str">
            <v>RB00000687</v>
          </cell>
          <cell r="I1069" t="str">
            <v>2202</v>
          </cell>
          <cell r="J1069">
            <v>8975</v>
          </cell>
          <cell r="K1069" t="str">
            <v>KG</v>
          </cell>
          <cell r="L1069">
            <v>5198.32</v>
          </cell>
          <cell r="M1069" t="str">
            <v>EUR</v>
          </cell>
          <cell r="N1069">
            <v>11155.92</v>
          </cell>
          <cell r="P1069">
            <v>6595.73</v>
          </cell>
          <cell r="Q1069">
            <v>6595.73</v>
          </cell>
          <cell r="R1069">
            <v>-1397.41</v>
          </cell>
          <cell r="S1069">
            <v>-1397.41</v>
          </cell>
          <cell r="T1069">
            <v>0</v>
          </cell>
        </row>
        <row r="1070">
          <cell r="B1070">
            <v>1120000</v>
          </cell>
          <cell r="C1070" t="str">
            <v>Fertige Erz</v>
          </cell>
          <cell r="D1070" t="str">
            <v>RHPV</v>
          </cell>
          <cell r="E1070" t="str">
            <v>00517376</v>
          </cell>
          <cell r="G1070" t="str">
            <v>PUROFER RE-40</v>
          </cell>
          <cell r="H1070" t="str">
            <v>RB00000687</v>
          </cell>
          <cell r="I1070" t="str">
            <v>2202</v>
          </cell>
          <cell r="J1070">
            <v>5000</v>
          </cell>
          <cell r="K1070" t="str">
            <v>KG</v>
          </cell>
          <cell r="L1070">
            <v>2668.5</v>
          </cell>
          <cell r="M1070" t="str">
            <v>EUR</v>
          </cell>
          <cell r="N1070">
            <v>5626.5</v>
          </cell>
          <cell r="P1070">
            <v>3298.5</v>
          </cell>
          <cell r="Q1070">
            <v>3298.5</v>
          </cell>
          <cell r="R1070">
            <v>-630</v>
          </cell>
          <cell r="S1070">
            <v>-630</v>
          </cell>
          <cell r="T1070">
            <v>0</v>
          </cell>
        </row>
        <row r="1071">
          <cell r="B1071">
            <v>1120000</v>
          </cell>
          <cell r="C1071" t="str">
            <v>Fertige Erz</v>
          </cell>
          <cell r="D1071" t="str">
            <v>RHPV</v>
          </cell>
          <cell r="E1071" t="str">
            <v>00517295</v>
          </cell>
          <cell r="G1071" t="str">
            <v>BAYFERROX 140</v>
          </cell>
          <cell r="H1071" t="str">
            <v>RB00000687</v>
          </cell>
          <cell r="I1071" t="str">
            <v>2202</v>
          </cell>
          <cell r="J1071">
            <v>18000</v>
          </cell>
          <cell r="K1071" t="str">
            <v>KG</v>
          </cell>
          <cell r="L1071">
            <v>9734.4</v>
          </cell>
          <cell r="M1071" t="str">
            <v>EUR</v>
          </cell>
          <cell r="N1071">
            <v>12943.8</v>
          </cell>
          <cell r="P1071">
            <v>11980.8</v>
          </cell>
          <cell r="Q1071">
            <v>11980.8</v>
          </cell>
          <cell r="R1071">
            <v>-2246.4</v>
          </cell>
          <cell r="S1071">
            <v>-2246.4</v>
          </cell>
          <cell r="T1071">
            <v>0</v>
          </cell>
        </row>
        <row r="1072">
          <cell r="B1072">
            <v>1120000</v>
          </cell>
          <cell r="C1072" t="str">
            <v>Fertige Erz</v>
          </cell>
          <cell r="D1072" t="str">
            <v>RHZ0</v>
          </cell>
          <cell r="E1072" t="str">
            <v>00517295</v>
          </cell>
          <cell r="G1072" t="str">
            <v>BAYFERROX 140</v>
          </cell>
          <cell r="H1072" t="str">
            <v>RB00000687</v>
          </cell>
          <cell r="I1072" t="str">
            <v>2202</v>
          </cell>
          <cell r="J1072">
            <v>27000</v>
          </cell>
          <cell r="K1072" t="str">
            <v>KG</v>
          </cell>
          <cell r="L1072">
            <v>14601.6</v>
          </cell>
          <cell r="M1072" t="str">
            <v>EUR</v>
          </cell>
          <cell r="N1072">
            <v>19415.7</v>
          </cell>
          <cell r="P1072">
            <v>17971.2</v>
          </cell>
          <cell r="Q1072">
            <v>17971.2</v>
          </cell>
          <cell r="R1072">
            <v>-3369.6</v>
          </cell>
          <cell r="S1072">
            <v>-3369.6</v>
          </cell>
          <cell r="T1072">
            <v>0</v>
          </cell>
        </row>
        <row r="1073">
          <cell r="B1073">
            <v>1120000</v>
          </cell>
          <cell r="C1073" t="str">
            <v>Fertige Erz</v>
          </cell>
          <cell r="D1073" t="str">
            <v>RHKF</v>
          </cell>
          <cell r="E1073" t="str">
            <v>00517260</v>
          </cell>
          <cell r="G1073" t="str">
            <v>BAYFERROX 140</v>
          </cell>
          <cell r="H1073" t="str">
            <v>RB00000687</v>
          </cell>
          <cell r="I1073" t="str">
            <v>2202</v>
          </cell>
          <cell r="J1073">
            <v>925</v>
          </cell>
          <cell r="K1073" t="str">
            <v>KG</v>
          </cell>
          <cell r="L1073">
            <v>508.01</v>
          </cell>
          <cell r="M1073" t="str">
            <v>EUR</v>
          </cell>
          <cell r="N1073">
            <v>938.97</v>
          </cell>
          <cell r="P1073">
            <v>623.73</v>
          </cell>
          <cell r="Q1073">
            <v>623.73</v>
          </cell>
          <cell r="R1073">
            <v>-115.72</v>
          </cell>
          <cell r="S1073">
            <v>-115.72</v>
          </cell>
          <cell r="T1073">
            <v>0</v>
          </cell>
        </row>
        <row r="1074">
          <cell r="B1074">
            <v>1120000</v>
          </cell>
          <cell r="C1074" t="str">
            <v>Fertige Erz</v>
          </cell>
          <cell r="D1074" t="str">
            <v>RHPV</v>
          </cell>
          <cell r="E1074" t="str">
            <v>00517260</v>
          </cell>
          <cell r="G1074" t="str">
            <v>BAYFERROX 140</v>
          </cell>
          <cell r="H1074" t="str">
            <v>RB00000687</v>
          </cell>
          <cell r="I1074" t="str">
            <v>2202</v>
          </cell>
          <cell r="J1074">
            <v>41850</v>
          </cell>
          <cell r="K1074" t="str">
            <v>KG</v>
          </cell>
          <cell r="L1074">
            <v>22984.01</v>
          </cell>
          <cell r="M1074" t="str">
            <v>EUR</v>
          </cell>
          <cell r="N1074">
            <v>42481.93</v>
          </cell>
          <cell r="P1074">
            <v>28219.46</v>
          </cell>
          <cell r="Q1074">
            <v>28219.46</v>
          </cell>
          <cell r="R1074">
            <v>-5235.45</v>
          </cell>
          <cell r="S1074">
            <v>-5235.45</v>
          </cell>
          <cell r="T1074">
            <v>0</v>
          </cell>
        </row>
        <row r="1075">
          <cell r="B1075">
            <v>1120000</v>
          </cell>
          <cell r="C1075" t="str">
            <v>Fertige Erz</v>
          </cell>
          <cell r="D1075" t="str">
            <v>RHZ0</v>
          </cell>
          <cell r="E1075" t="str">
            <v>00517260</v>
          </cell>
          <cell r="G1075" t="str">
            <v>BAYFERROX 140</v>
          </cell>
          <cell r="H1075" t="str">
            <v>RB00000687</v>
          </cell>
          <cell r="I1075" t="str">
            <v>2202</v>
          </cell>
          <cell r="J1075">
            <v>7550</v>
          </cell>
          <cell r="K1075" t="str">
            <v>KG</v>
          </cell>
          <cell r="L1075">
            <v>4146.46</v>
          </cell>
          <cell r="M1075" t="str">
            <v>EUR</v>
          </cell>
          <cell r="N1075">
            <v>7664.01</v>
          </cell>
          <cell r="P1075">
            <v>5090.97</v>
          </cell>
          <cell r="Q1075">
            <v>5090.97</v>
          </cell>
          <cell r="R1075">
            <v>-944.51</v>
          </cell>
          <cell r="S1075">
            <v>-944.51</v>
          </cell>
          <cell r="T1075">
            <v>0</v>
          </cell>
        </row>
        <row r="1076">
          <cell r="B1076">
            <v>1120000</v>
          </cell>
          <cell r="C1076" t="str">
            <v>Fertige Erz</v>
          </cell>
          <cell r="D1076" t="str">
            <v>RHPV</v>
          </cell>
          <cell r="E1076" t="str">
            <v>00516868</v>
          </cell>
          <cell r="G1076" t="str">
            <v>BAYFERROX 130M</v>
          </cell>
          <cell r="H1076" t="str">
            <v>RB00000687</v>
          </cell>
          <cell r="I1076" t="str">
            <v>2202</v>
          </cell>
          <cell r="J1076">
            <v>399975</v>
          </cell>
          <cell r="K1076" t="str">
            <v>KG</v>
          </cell>
          <cell r="L1076">
            <v>221506.15</v>
          </cell>
          <cell r="M1076" t="str">
            <v>EUR</v>
          </cell>
          <cell r="N1076">
            <v>495249.04</v>
          </cell>
          <cell r="P1076">
            <v>297821.38</v>
          </cell>
          <cell r="Q1076">
            <v>297821.38</v>
          </cell>
          <cell r="R1076">
            <v>-76315.23</v>
          </cell>
          <cell r="S1076">
            <v>-76315.23</v>
          </cell>
          <cell r="T1076">
            <v>0</v>
          </cell>
        </row>
        <row r="1077">
          <cell r="B1077">
            <v>1120000</v>
          </cell>
          <cell r="C1077" t="str">
            <v>Fertige Erz</v>
          </cell>
          <cell r="D1077" t="str">
            <v>RHZ0</v>
          </cell>
          <cell r="E1077" t="str">
            <v>00516868</v>
          </cell>
          <cell r="G1077" t="str">
            <v>BAYFERROX 130M</v>
          </cell>
          <cell r="H1077" t="str">
            <v>RB00000687</v>
          </cell>
          <cell r="I1077" t="str">
            <v>2202</v>
          </cell>
          <cell r="J1077">
            <v>5025</v>
          </cell>
          <cell r="K1077" t="str">
            <v>KG</v>
          </cell>
          <cell r="L1077">
            <v>2782.84</v>
          </cell>
          <cell r="M1077" t="str">
            <v>EUR</v>
          </cell>
          <cell r="N1077">
            <v>6221.95</v>
          </cell>
          <cell r="P1077">
            <v>3741.61</v>
          </cell>
          <cell r="Q1077">
            <v>3741.61</v>
          </cell>
          <cell r="R1077">
            <v>-958.77</v>
          </cell>
          <cell r="S1077">
            <v>-958.77</v>
          </cell>
          <cell r="T1077">
            <v>0</v>
          </cell>
        </row>
        <row r="1078">
          <cell r="B1078">
            <v>1120000</v>
          </cell>
          <cell r="C1078" t="str">
            <v>Fertige Erz</v>
          </cell>
          <cell r="D1078" t="str">
            <v>RHKF</v>
          </cell>
          <cell r="E1078" t="str">
            <v>00516698</v>
          </cell>
          <cell r="G1078" t="str">
            <v>BAYFERROX 130B</v>
          </cell>
          <cell r="H1078" t="str">
            <v>RB00000687</v>
          </cell>
          <cell r="I1078" t="str">
            <v>2202</v>
          </cell>
          <cell r="J1078">
            <v>875</v>
          </cell>
          <cell r="K1078" t="str">
            <v>KG</v>
          </cell>
          <cell r="L1078">
            <v>475.91</v>
          </cell>
          <cell r="M1078" t="str">
            <v>EUR</v>
          </cell>
          <cell r="N1078">
            <v>1046.76</v>
          </cell>
          <cell r="P1078">
            <v>589.75</v>
          </cell>
          <cell r="Q1078">
            <v>589.75</v>
          </cell>
          <cell r="R1078">
            <v>-113.84</v>
          </cell>
          <cell r="S1078">
            <v>-113.84</v>
          </cell>
          <cell r="T1078">
            <v>0</v>
          </cell>
        </row>
        <row r="1079">
          <cell r="B1079">
            <v>1120000</v>
          </cell>
          <cell r="C1079" t="str">
            <v>Fertige Erz</v>
          </cell>
          <cell r="D1079" t="str">
            <v>RHPV</v>
          </cell>
          <cell r="E1079" t="str">
            <v>00516698</v>
          </cell>
          <cell r="G1079" t="str">
            <v>BAYFERROX 130B</v>
          </cell>
          <cell r="H1079" t="str">
            <v>RB00000687</v>
          </cell>
          <cell r="I1079" t="str">
            <v>2202</v>
          </cell>
          <cell r="J1079">
            <v>24000</v>
          </cell>
          <cell r="K1079" t="str">
            <v>KG</v>
          </cell>
          <cell r="L1079">
            <v>13053.6</v>
          </cell>
          <cell r="M1079" t="str">
            <v>EUR</v>
          </cell>
          <cell r="N1079">
            <v>28711.200000000001</v>
          </cell>
          <cell r="P1079">
            <v>16176</v>
          </cell>
          <cell r="Q1079">
            <v>16176</v>
          </cell>
          <cell r="R1079">
            <v>-3122.4</v>
          </cell>
          <cell r="S1079">
            <v>-3122.4</v>
          </cell>
          <cell r="T1079">
            <v>0</v>
          </cell>
        </row>
        <row r="1080">
          <cell r="B1080">
            <v>1120000</v>
          </cell>
          <cell r="C1080" t="str">
            <v>Fertige Erz</v>
          </cell>
          <cell r="D1080" t="str">
            <v>RHZ0</v>
          </cell>
          <cell r="E1080" t="str">
            <v>00516698</v>
          </cell>
          <cell r="G1080" t="str">
            <v>BAYFERROX 130B</v>
          </cell>
          <cell r="H1080" t="str">
            <v>RB00000687</v>
          </cell>
          <cell r="I1080" t="str">
            <v>2202</v>
          </cell>
          <cell r="J1080">
            <v>1050</v>
          </cell>
          <cell r="K1080" t="str">
            <v>KG</v>
          </cell>
          <cell r="L1080">
            <v>571.1</v>
          </cell>
          <cell r="M1080" t="str">
            <v>EUR</v>
          </cell>
          <cell r="N1080">
            <v>1256.1199999999999</v>
          </cell>
          <cell r="P1080">
            <v>707.7</v>
          </cell>
          <cell r="Q1080">
            <v>707.7</v>
          </cell>
          <cell r="R1080">
            <v>-136.6</v>
          </cell>
          <cell r="S1080">
            <v>-136.6</v>
          </cell>
          <cell r="T1080">
            <v>0</v>
          </cell>
        </row>
        <row r="1081">
          <cell r="B1081">
            <v>1120000</v>
          </cell>
          <cell r="C1081" t="str">
            <v>Fertige Erz</v>
          </cell>
          <cell r="D1081" t="str">
            <v>RHPV</v>
          </cell>
          <cell r="E1081" t="str">
            <v>00516531</v>
          </cell>
          <cell r="G1081" t="str">
            <v>BAYFERROX 130BM</v>
          </cell>
          <cell r="H1081" t="str">
            <v>RB00000687</v>
          </cell>
          <cell r="I1081" t="str">
            <v>2202</v>
          </cell>
          <cell r="J1081">
            <v>15075</v>
          </cell>
          <cell r="K1081" t="str">
            <v>KG</v>
          </cell>
          <cell r="L1081">
            <v>8609.33</v>
          </cell>
          <cell r="M1081" t="str">
            <v>EUR</v>
          </cell>
          <cell r="N1081">
            <v>19286.96</v>
          </cell>
          <cell r="P1081">
            <v>10997.21</v>
          </cell>
          <cell r="Q1081">
            <v>10997.21</v>
          </cell>
          <cell r="R1081">
            <v>-2387.88</v>
          </cell>
          <cell r="S1081">
            <v>-2387.88</v>
          </cell>
          <cell r="T1081">
            <v>0</v>
          </cell>
        </row>
        <row r="1082">
          <cell r="B1082">
            <v>1120000</v>
          </cell>
          <cell r="C1082" t="str">
            <v>Fertige Erz</v>
          </cell>
          <cell r="D1082" t="str">
            <v>RHZ0</v>
          </cell>
          <cell r="E1082" t="str">
            <v>00516531</v>
          </cell>
          <cell r="G1082" t="str">
            <v>BAYFERROX 130BM</v>
          </cell>
          <cell r="H1082" t="str">
            <v>RB00000687</v>
          </cell>
          <cell r="I1082" t="str">
            <v>2202</v>
          </cell>
          <cell r="J1082">
            <v>7850</v>
          </cell>
          <cell r="K1082" t="str">
            <v>KG</v>
          </cell>
          <cell r="L1082">
            <v>4483.13</v>
          </cell>
          <cell r="M1082" t="str">
            <v>EUR</v>
          </cell>
          <cell r="N1082">
            <v>10043.290000000001</v>
          </cell>
          <cell r="P1082">
            <v>5726.57</v>
          </cell>
          <cell r="Q1082">
            <v>5726.57</v>
          </cell>
          <cell r="R1082">
            <v>-1243.44</v>
          </cell>
          <cell r="S1082">
            <v>-1243.44</v>
          </cell>
          <cell r="T1082">
            <v>0</v>
          </cell>
        </row>
        <row r="1083">
          <cell r="B1083">
            <v>1120000</v>
          </cell>
          <cell r="C1083" t="str">
            <v>Fertige Erz</v>
          </cell>
          <cell r="D1083" t="str">
            <v>RHZ0</v>
          </cell>
          <cell r="E1083" t="str">
            <v>00516388</v>
          </cell>
          <cell r="G1083" t="str">
            <v>BAYFERROX 130</v>
          </cell>
          <cell r="H1083" t="str">
            <v>RB00000687</v>
          </cell>
          <cell r="I1083" t="str">
            <v>2202</v>
          </cell>
          <cell r="J1083">
            <v>4150</v>
          </cell>
          <cell r="K1083" t="str">
            <v>KG</v>
          </cell>
          <cell r="L1083">
            <v>1903.6</v>
          </cell>
          <cell r="M1083" t="str">
            <v>EUR</v>
          </cell>
          <cell r="N1083">
            <v>6334.56</v>
          </cell>
          <cell r="P1083">
            <v>1903.6</v>
          </cell>
          <cell r="Q1083">
            <v>1903.6</v>
          </cell>
          <cell r="R1083">
            <v>0</v>
          </cell>
          <cell r="S1083">
            <v>0</v>
          </cell>
          <cell r="T1083">
            <v>0</v>
          </cell>
        </row>
        <row r="1084">
          <cell r="B1084">
            <v>1120000</v>
          </cell>
          <cell r="C1084" t="str">
            <v>Fertige Erz</v>
          </cell>
          <cell r="D1084" t="str">
            <v>RHZ0</v>
          </cell>
          <cell r="E1084" t="str">
            <v>00516302</v>
          </cell>
          <cell r="G1084" t="str">
            <v>BAYFERROX 130A</v>
          </cell>
          <cell r="H1084" t="str">
            <v>RB00000687</v>
          </cell>
          <cell r="I1084" t="str">
            <v>2202</v>
          </cell>
          <cell r="J1084">
            <v>1980</v>
          </cell>
          <cell r="K1084" t="str">
            <v>KG</v>
          </cell>
          <cell r="L1084">
            <v>1097.32</v>
          </cell>
          <cell r="M1084" t="str">
            <v>EUR</v>
          </cell>
          <cell r="N1084">
            <v>1314.13</v>
          </cell>
          <cell r="P1084">
            <v>1394.12</v>
          </cell>
          <cell r="Q1084">
            <v>1314.13</v>
          </cell>
          <cell r="R1084">
            <v>-216.81</v>
          </cell>
          <cell r="S1084">
            <v>-296.8</v>
          </cell>
          <cell r="T1084">
            <v>79.989999999999995</v>
          </cell>
        </row>
        <row r="1085">
          <cell r="B1085">
            <v>1120000</v>
          </cell>
          <cell r="C1085" t="str">
            <v>Fertige Erz</v>
          </cell>
          <cell r="D1085" t="str">
            <v>RHPV</v>
          </cell>
          <cell r="E1085" t="str">
            <v>00516299</v>
          </cell>
          <cell r="G1085" t="str">
            <v>BAYFERROX 130A</v>
          </cell>
          <cell r="H1085" t="str">
            <v>RB00000687</v>
          </cell>
          <cell r="I1085" t="str">
            <v>2202</v>
          </cell>
          <cell r="J1085">
            <v>22000</v>
          </cell>
          <cell r="K1085" t="str">
            <v>KG</v>
          </cell>
          <cell r="L1085">
            <v>12141.8</v>
          </cell>
          <cell r="M1085" t="str">
            <v>EUR</v>
          </cell>
          <cell r="N1085">
            <v>20541.400000000001</v>
          </cell>
          <cell r="P1085">
            <v>15439.6</v>
          </cell>
          <cell r="Q1085">
            <v>15439.6</v>
          </cell>
          <cell r="R1085">
            <v>-3297.8</v>
          </cell>
          <cell r="S1085">
            <v>-3297.8</v>
          </cell>
          <cell r="T1085">
            <v>0</v>
          </cell>
        </row>
        <row r="1086">
          <cell r="B1086">
            <v>1120000</v>
          </cell>
          <cell r="C1086" t="str">
            <v>Fertige Erz</v>
          </cell>
          <cell r="D1086" t="str">
            <v>RHZ0</v>
          </cell>
          <cell r="E1086" t="str">
            <v>00516299</v>
          </cell>
          <cell r="G1086" t="str">
            <v>BAYFERROX 130A</v>
          </cell>
          <cell r="H1086" t="str">
            <v>RB00000687</v>
          </cell>
          <cell r="I1086" t="str">
            <v>2202</v>
          </cell>
          <cell r="J1086">
            <v>1000</v>
          </cell>
          <cell r="K1086" t="str">
            <v>KG</v>
          </cell>
          <cell r="L1086">
            <v>551.9</v>
          </cell>
          <cell r="M1086" t="str">
            <v>EUR</v>
          </cell>
          <cell r="N1086">
            <v>933.7</v>
          </cell>
          <cell r="P1086">
            <v>701.8</v>
          </cell>
          <cell r="Q1086">
            <v>701.8</v>
          </cell>
          <cell r="R1086">
            <v>-149.9</v>
          </cell>
          <cell r="S1086">
            <v>-149.9</v>
          </cell>
          <cell r="T1086">
            <v>0</v>
          </cell>
        </row>
        <row r="1087">
          <cell r="B1087">
            <v>1120000</v>
          </cell>
          <cell r="C1087" t="str">
            <v>Fertige Erz</v>
          </cell>
          <cell r="D1087" t="str">
            <v>RHPV</v>
          </cell>
          <cell r="E1087" t="str">
            <v>00516264</v>
          </cell>
          <cell r="G1087" t="str">
            <v>PUROFER RE-30</v>
          </cell>
          <cell r="H1087" t="str">
            <v>RB00000687</v>
          </cell>
          <cell r="I1087" t="str">
            <v>2202</v>
          </cell>
          <cell r="J1087">
            <v>4000</v>
          </cell>
          <cell r="K1087" t="str">
            <v>KG</v>
          </cell>
          <cell r="L1087">
            <v>2089.1999999999998</v>
          </cell>
          <cell r="M1087" t="str">
            <v>EUR</v>
          </cell>
          <cell r="N1087">
            <v>4917.6000000000004</v>
          </cell>
          <cell r="P1087">
            <v>2745.6</v>
          </cell>
          <cell r="Q1087">
            <v>2745.6</v>
          </cell>
          <cell r="R1087">
            <v>-656.4</v>
          </cell>
          <cell r="S1087">
            <v>-656.4</v>
          </cell>
          <cell r="T1087">
            <v>0</v>
          </cell>
        </row>
        <row r="1088">
          <cell r="B1088">
            <v>1120000</v>
          </cell>
          <cell r="C1088" t="str">
            <v>Fertige Erz</v>
          </cell>
          <cell r="D1088" t="str">
            <v>RHPV</v>
          </cell>
          <cell r="E1088" t="str">
            <v>00516140</v>
          </cell>
          <cell r="G1088" t="str">
            <v>BAYFERROX 130</v>
          </cell>
          <cell r="H1088" t="str">
            <v>RB00000687</v>
          </cell>
          <cell r="I1088" t="str">
            <v>2202</v>
          </cell>
          <cell r="J1088">
            <v>247000</v>
          </cell>
          <cell r="K1088" t="str">
            <v>KG</v>
          </cell>
          <cell r="L1088">
            <v>127180.3</v>
          </cell>
          <cell r="M1088" t="str">
            <v>EUR</v>
          </cell>
          <cell r="N1088">
            <v>103567.1</v>
          </cell>
          <cell r="P1088">
            <v>167391.9</v>
          </cell>
          <cell r="Q1088">
            <v>103567.1</v>
          </cell>
          <cell r="R1088">
            <v>23613.200000000001</v>
          </cell>
          <cell r="S1088">
            <v>-40211.599999999999</v>
          </cell>
          <cell r="T1088">
            <v>63824.800000000003</v>
          </cell>
        </row>
        <row r="1089">
          <cell r="B1089">
            <v>1120000</v>
          </cell>
          <cell r="C1089" t="str">
            <v>Fertige Erz</v>
          </cell>
          <cell r="D1089" t="str">
            <v>RHPV</v>
          </cell>
          <cell r="E1089" t="str">
            <v>00516132</v>
          </cell>
          <cell r="G1089" t="str">
            <v>BAYFERROX 130</v>
          </cell>
          <cell r="H1089" t="str">
            <v>RB00000687</v>
          </cell>
          <cell r="I1089" t="str">
            <v>2202</v>
          </cell>
          <cell r="J1089">
            <v>6000</v>
          </cell>
          <cell r="K1089" t="str">
            <v>KG</v>
          </cell>
          <cell r="L1089">
            <v>3309.6</v>
          </cell>
          <cell r="M1089" t="str">
            <v>EUR</v>
          </cell>
          <cell r="N1089">
            <v>5012.3999999999996</v>
          </cell>
          <cell r="P1089">
            <v>4285.8</v>
          </cell>
          <cell r="Q1089">
            <v>4285.8</v>
          </cell>
          <cell r="R1089">
            <v>-976.2</v>
          </cell>
          <cell r="S1089">
            <v>-976.2</v>
          </cell>
          <cell r="T1089">
            <v>0</v>
          </cell>
        </row>
        <row r="1090">
          <cell r="B1090">
            <v>1120000</v>
          </cell>
          <cell r="C1090" t="str">
            <v>Fertige Erz</v>
          </cell>
          <cell r="D1090" t="str">
            <v>RHPV</v>
          </cell>
          <cell r="E1090" t="str">
            <v>00516124</v>
          </cell>
          <cell r="G1090" t="str">
            <v>BAYFERROX 130</v>
          </cell>
          <cell r="H1090" t="str">
            <v>RB00000687</v>
          </cell>
          <cell r="I1090" t="str">
            <v>2202</v>
          </cell>
          <cell r="J1090">
            <v>975</v>
          </cell>
          <cell r="K1090" t="str">
            <v>KG</v>
          </cell>
          <cell r="L1090">
            <v>539.08000000000004</v>
          </cell>
          <cell r="M1090" t="str">
            <v>EUR</v>
          </cell>
          <cell r="N1090">
            <v>1123.01</v>
          </cell>
          <cell r="P1090">
            <v>685.03</v>
          </cell>
          <cell r="Q1090">
            <v>685.03</v>
          </cell>
          <cell r="R1090">
            <v>-145.94999999999999</v>
          </cell>
          <cell r="S1090">
            <v>-145.94999999999999</v>
          </cell>
          <cell r="T1090">
            <v>0</v>
          </cell>
        </row>
        <row r="1091">
          <cell r="B1091">
            <v>1120000</v>
          </cell>
          <cell r="C1091" t="str">
            <v>Fertige Erz</v>
          </cell>
          <cell r="D1091" t="str">
            <v>RHPV</v>
          </cell>
          <cell r="E1091" t="str">
            <v>00516116</v>
          </cell>
          <cell r="G1091" t="str">
            <v>BAYFERROX 130</v>
          </cell>
          <cell r="H1091" t="str">
            <v>RB00000687</v>
          </cell>
          <cell r="I1091" t="str">
            <v>2202</v>
          </cell>
          <cell r="J1091">
            <v>2000</v>
          </cell>
          <cell r="K1091" t="str">
            <v>KG</v>
          </cell>
          <cell r="L1091">
            <v>1038.4000000000001</v>
          </cell>
          <cell r="M1091" t="str">
            <v>EUR</v>
          </cell>
          <cell r="N1091">
            <v>1240.5999999999999</v>
          </cell>
          <cell r="P1091">
            <v>1364.4</v>
          </cell>
          <cell r="Q1091">
            <v>1240.5999999999999</v>
          </cell>
          <cell r="R1091">
            <v>-202.2</v>
          </cell>
          <cell r="S1091">
            <v>-326</v>
          </cell>
          <cell r="T1091">
            <v>123.8</v>
          </cell>
        </row>
        <row r="1092">
          <cell r="B1092">
            <v>1120000</v>
          </cell>
          <cell r="C1092" t="str">
            <v>Fertige Erz</v>
          </cell>
          <cell r="D1092" t="str">
            <v>RHKF</v>
          </cell>
          <cell r="E1092" t="str">
            <v>00516094</v>
          </cell>
          <cell r="G1092" t="str">
            <v>BAYFERROX 130</v>
          </cell>
          <cell r="H1092" t="str">
            <v>RB00000687</v>
          </cell>
          <cell r="I1092" t="str">
            <v>2202</v>
          </cell>
          <cell r="J1092">
            <v>1850</v>
          </cell>
          <cell r="K1092" t="str">
            <v>KG</v>
          </cell>
          <cell r="L1092">
            <v>960.89</v>
          </cell>
          <cell r="M1092" t="str">
            <v>EUR</v>
          </cell>
          <cell r="N1092">
            <v>1742.89</v>
          </cell>
          <cell r="P1092">
            <v>1262.26</v>
          </cell>
          <cell r="Q1092">
            <v>1262.26</v>
          </cell>
          <cell r="R1092">
            <v>-301.37</v>
          </cell>
          <cell r="S1092">
            <v>-301.37</v>
          </cell>
          <cell r="T1092">
            <v>0</v>
          </cell>
        </row>
        <row r="1093">
          <cell r="B1093">
            <v>1120000</v>
          </cell>
          <cell r="C1093" t="str">
            <v>Fertige Erz</v>
          </cell>
          <cell r="D1093" t="str">
            <v>RHPV</v>
          </cell>
          <cell r="E1093" t="str">
            <v>00516094</v>
          </cell>
          <cell r="G1093" t="str">
            <v>BAYFERROX 130</v>
          </cell>
          <cell r="H1093" t="str">
            <v>RB00000687</v>
          </cell>
          <cell r="I1093" t="str">
            <v>2202</v>
          </cell>
          <cell r="J1093">
            <v>228950</v>
          </cell>
          <cell r="K1093" t="str">
            <v>KG</v>
          </cell>
          <cell r="L1093">
            <v>118870.83</v>
          </cell>
          <cell r="M1093" t="str">
            <v>EUR</v>
          </cell>
          <cell r="N1093">
            <v>215693.8</v>
          </cell>
          <cell r="P1093">
            <v>156189.69</v>
          </cell>
          <cell r="Q1093">
            <v>156189.69</v>
          </cell>
          <cell r="R1093">
            <v>-37318.86</v>
          </cell>
          <cell r="S1093">
            <v>-37318.86</v>
          </cell>
          <cell r="T1093">
            <v>0</v>
          </cell>
        </row>
        <row r="1094">
          <cell r="B1094">
            <v>1120000</v>
          </cell>
          <cell r="C1094" t="str">
            <v>Fertige Erz</v>
          </cell>
          <cell r="D1094" t="str">
            <v>RHPV</v>
          </cell>
          <cell r="E1094" t="str">
            <v>00515977</v>
          </cell>
          <cell r="G1094" t="str">
            <v>BAYFERROX 120NM</v>
          </cell>
          <cell r="H1094" t="str">
            <v>RB00000687</v>
          </cell>
          <cell r="I1094" t="str">
            <v>2202</v>
          </cell>
          <cell r="J1094">
            <v>59800</v>
          </cell>
          <cell r="K1094" t="str">
            <v>KG</v>
          </cell>
          <cell r="L1094">
            <v>34648.120000000003</v>
          </cell>
          <cell r="M1094" t="str">
            <v>EUR</v>
          </cell>
          <cell r="N1094">
            <v>82607.72</v>
          </cell>
          <cell r="P1094">
            <v>51523.68</v>
          </cell>
          <cell r="Q1094">
            <v>51523.68</v>
          </cell>
          <cell r="R1094">
            <v>-16875.560000000001</v>
          </cell>
          <cell r="S1094">
            <v>-16875.560000000001</v>
          </cell>
          <cell r="T1094">
            <v>0</v>
          </cell>
        </row>
        <row r="1095">
          <cell r="B1095">
            <v>1120000</v>
          </cell>
          <cell r="C1095" t="str">
            <v>Fertige Erz</v>
          </cell>
          <cell r="D1095" t="str">
            <v>RHPV</v>
          </cell>
          <cell r="E1095" t="str">
            <v>00515942</v>
          </cell>
          <cell r="G1095" t="str">
            <v>BAYFERROX 120N</v>
          </cell>
          <cell r="H1095" t="str">
            <v>RB00000687</v>
          </cell>
          <cell r="I1095" t="str">
            <v>2202</v>
          </cell>
          <cell r="J1095">
            <v>8000</v>
          </cell>
          <cell r="K1095" t="str">
            <v>KG</v>
          </cell>
          <cell r="L1095">
            <v>4698.3999999999996</v>
          </cell>
          <cell r="M1095" t="str">
            <v>EUR</v>
          </cell>
          <cell r="N1095">
            <v>12403.2</v>
          </cell>
          <cell r="P1095">
            <v>6648.8</v>
          </cell>
          <cell r="Q1095">
            <v>6648.8</v>
          </cell>
          <cell r="R1095">
            <v>-1950.4</v>
          </cell>
          <cell r="S1095">
            <v>-1950.4</v>
          </cell>
          <cell r="T1095">
            <v>0</v>
          </cell>
        </row>
        <row r="1096">
          <cell r="B1096">
            <v>1120000</v>
          </cell>
          <cell r="C1096" t="str">
            <v>Fertige Erz</v>
          </cell>
          <cell r="D1096" t="str">
            <v>RHPV</v>
          </cell>
          <cell r="E1096" t="str">
            <v>00515853</v>
          </cell>
          <cell r="G1096" t="str">
            <v>BAYFERROX 120N</v>
          </cell>
          <cell r="H1096" t="str">
            <v>RB00000687</v>
          </cell>
          <cell r="I1096" t="str">
            <v>2202</v>
          </cell>
          <cell r="J1096">
            <v>84000</v>
          </cell>
          <cell r="K1096" t="str">
            <v>KG</v>
          </cell>
          <cell r="L1096">
            <v>45628.800000000003</v>
          </cell>
          <cell r="M1096" t="str">
            <v>EUR</v>
          </cell>
          <cell r="N1096">
            <v>42646.8</v>
          </cell>
          <cell r="P1096">
            <v>66360</v>
          </cell>
          <cell r="Q1096">
            <v>42646.8</v>
          </cell>
          <cell r="R1096">
            <v>2982</v>
          </cell>
          <cell r="S1096">
            <v>-20731.2</v>
          </cell>
          <cell r="T1096">
            <v>23713.200000000001</v>
          </cell>
        </row>
        <row r="1097">
          <cell r="B1097">
            <v>1120000</v>
          </cell>
          <cell r="C1097" t="str">
            <v>Fertige Erz</v>
          </cell>
          <cell r="D1097" t="str">
            <v>RHPV</v>
          </cell>
          <cell r="E1097" t="str">
            <v>00515837</v>
          </cell>
          <cell r="G1097" t="str">
            <v>BAYFERROX 120N</v>
          </cell>
          <cell r="H1097" t="str">
            <v>RB00000687</v>
          </cell>
          <cell r="I1097" t="str">
            <v>2202</v>
          </cell>
          <cell r="J1097">
            <v>32000</v>
          </cell>
          <cell r="K1097" t="str">
            <v>KG</v>
          </cell>
          <cell r="L1097">
            <v>17603.21</v>
          </cell>
          <cell r="M1097" t="str">
            <v>EUR</v>
          </cell>
          <cell r="N1097">
            <v>40732.800000000003</v>
          </cell>
          <cell r="P1097">
            <v>25497.599999999999</v>
          </cell>
          <cell r="Q1097">
            <v>25497.599999999999</v>
          </cell>
          <cell r="R1097">
            <v>-7894.39</v>
          </cell>
          <cell r="S1097">
            <v>-7894.39</v>
          </cell>
          <cell r="T1097">
            <v>0</v>
          </cell>
        </row>
        <row r="1098">
          <cell r="B1098">
            <v>1120000</v>
          </cell>
          <cell r="C1098" t="str">
            <v>Fertige Erz</v>
          </cell>
          <cell r="D1098" t="str">
            <v>RHPV</v>
          </cell>
          <cell r="E1098" t="str">
            <v>00515675</v>
          </cell>
          <cell r="G1098" t="str">
            <v>BAYFERROX 120M</v>
          </cell>
          <cell r="H1098" t="str">
            <v>RB00000687</v>
          </cell>
          <cell r="I1098" t="str">
            <v>2202</v>
          </cell>
          <cell r="J1098">
            <v>140425</v>
          </cell>
          <cell r="K1098" t="str">
            <v>KG</v>
          </cell>
          <cell r="L1098">
            <v>80407.350000000006</v>
          </cell>
          <cell r="M1098" t="str">
            <v>EUR</v>
          </cell>
          <cell r="N1098">
            <v>190205.66</v>
          </cell>
          <cell r="P1098">
            <v>115892.75</v>
          </cell>
          <cell r="Q1098">
            <v>115892.75</v>
          </cell>
          <cell r="R1098">
            <v>-35485.4</v>
          </cell>
          <cell r="S1098">
            <v>-35485.4</v>
          </cell>
          <cell r="T1098">
            <v>0</v>
          </cell>
        </row>
        <row r="1099">
          <cell r="B1099">
            <v>1120000</v>
          </cell>
          <cell r="C1099" t="str">
            <v>Fertige Erz</v>
          </cell>
          <cell r="D1099" t="str">
            <v>RHPV</v>
          </cell>
          <cell r="E1099" t="str">
            <v>00515535</v>
          </cell>
          <cell r="G1099" t="str">
            <v>BAYFERROX 120</v>
          </cell>
          <cell r="H1099" t="str">
            <v>RB00000687</v>
          </cell>
          <cell r="I1099" t="str">
            <v>2202</v>
          </cell>
          <cell r="J1099">
            <v>3000</v>
          </cell>
          <cell r="K1099" t="str">
            <v>KG</v>
          </cell>
          <cell r="L1099">
            <v>1599.9</v>
          </cell>
          <cell r="M1099" t="str">
            <v>EUR</v>
          </cell>
          <cell r="N1099">
            <v>1854.3</v>
          </cell>
          <cell r="P1099">
            <v>2257.5</v>
          </cell>
          <cell r="Q1099">
            <v>1854.3</v>
          </cell>
          <cell r="R1099">
            <v>-254.4</v>
          </cell>
          <cell r="S1099">
            <v>-657.6</v>
          </cell>
          <cell r="T1099">
            <v>403.2</v>
          </cell>
        </row>
        <row r="1100">
          <cell r="B1100">
            <v>1120000</v>
          </cell>
          <cell r="C1100" t="str">
            <v>Fertige Erz</v>
          </cell>
          <cell r="D1100" t="str">
            <v>RHPV</v>
          </cell>
          <cell r="E1100" t="str">
            <v>00515519</v>
          </cell>
          <cell r="G1100" t="str">
            <v>BAYFERROX 120</v>
          </cell>
          <cell r="H1100" t="str">
            <v>RB00000687</v>
          </cell>
          <cell r="I1100" t="str">
            <v>2202</v>
          </cell>
          <cell r="J1100">
            <v>181950</v>
          </cell>
          <cell r="K1100" t="str">
            <v>KG</v>
          </cell>
          <cell r="L1100">
            <v>98307.57</v>
          </cell>
          <cell r="M1100" t="str">
            <v>EUR</v>
          </cell>
          <cell r="N1100">
            <v>128947.97</v>
          </cell>
          <cell r="P1100">
            <v>138154.64000000001</v>
          </cell>
          <cell r="Q1100">
            <v>128947.97</v>
          </cell>
          <cell r="R1100">
            <v>-30640.400000000001</v>
          </cell>
          <cell r="S1100">
            <v>-39847.07</v>
          </cell>
          <cell r="T1100">
            <v>9206.67</v>
          </cell>
        </row>
        <row r="1101">
          <cell r="B1101">
            <v>1120000</v>
          </cell>
          <cell r="C1101" t="str">
            <v>Fertige Erz</v>
          </cell>
          <cell r="D1101" t="str">
            <v>RHPV</v>
          </cell>
          <cell r="E1101" t="str">
            <v>00515500</v>
          </cell>
          <cell r="G1101" t="str">
            <v>BAYFERROX 110M</v>
          </cell>
          <cell r="H1101" t="str">
            <v>RB00000687</v>
          </cell>
          <cell r="I1101" t="str">
            <v>2202</v>
          </cell>
          <cell r="J1101">
            <v>975</v>
          </cell>
          <cell r="K1101" t="str">
            <v>KG</v>
          </cell>
          <cell r="L1101">
            <v>574.28</v>
          </cell>
          <cell r="M1101" t="str">
            <v>EUR</v>
          </cell>
          <cell r="N1101">
            <v>1073.47</v>
          </cell>
          <cell r="P1101">
            <v>574.28</v>
          </cell>
          <cell r="Q1101">
            <v>574.28</v>
          </cell>
          <cell r="R1101">
            <v>0</v>
          </cell>
          <cell r="S1101">
            <v>0</v>
          </cell>
          <cell r="T1101">
            <v>0</v>
          </cell>
        </row>
        <row r="1102">
          <cell r="B1102">
            <v>1120000</v>
          </cell>
          <cell r="C1102" t="str">
            <v>Fertige Erz</v>
          </cell>
          <cell r="D1102" t="str">
            <v>RHPV</v>
          </cell>
          <cell r="E1102" t="str">
            <v>00515195</v>
          </cell>
          <cell r="G1102" t="str">
            <v>BAYFERROX 110M</v>
          </cell>
          <cell r="H1102" t="str">
            <v>RB00000687</v>
          </cell>
          <cell r="I1102" t="str">
            <v>2202</v>
          </cell>
          <cell r="J1102">
            <v>26000</v>
          </cell>
          <cell r="K1102" t="str">
            <v>KG</v>
          </cell>
          <cell r="L1102">
            <v>15368.6</v>
          </cell>
          <cell r="M1102" t="str">
            <v>EUR</v>
          </cell>
          <cell r="N1102">
            <v>23896.6</v>
          </cell>
          <cell r="P1102">
            <v>24895</v>
          </cell>
          <cell r="Q1102">
            <v>23896.6</v>
          </cell>
          <cell r="R1102">
            <v>-8528</v>
          </cell>
          <cell r="S1102">
            <v>-9526.4</v>
          </cell>
          <cell r="T1102">
            <v>998.4</v>
          </cell>
        </row>
        <row r="1103">
          <cell r="B1103">
            <v>1120000</v>
          </cell>
          <cell r="C1103" t="str">
            <v>Fertige Erz</v>
          </cell>
          <cell r="D1103" t="str">
            <v>RHDK</v>
          </cell>
          <cell r="E1103" t="str">
            <v>00515179</v>
          </cell>
          <cell r="G1103" t="str">
            <v>BAYFERROX 110M</v>
          </cell>
          <cell r="H1103" t="str">
            <v>RB00000687</v>
          </cell>
          <cell r="I1103" t="str">
            <v>2202</v>
          </cell>
          <cell r="J1103">
            <v>2000</v>
          </cell>
          <cell r="K1103" t="str">
            <v>KG</v>
          </cell>
          <cell r="L1103">
            <v>1197</v>
          </cell>
          <cell r="M1103" t="str">
            <v>EUR</v>
          </cell>
          <cell r="N1103">
            <v>2678.8</v>
          </cell>
          <cell r="P1103">
            <v>1927.8</v>
          </cell>
          <cell r="Q1103">
            <v>1927.8</v>
          </cell>
          <cell r="R1103">
            <v>-730.8</v>
          </cell>
          <cell r="S1103">
            <v>-730.8</v>
          </cell>
          <cell r="T1103">
            <v>0</v>
          </cell>
        </row>
        <row r="1104">
          <cell r="B1104">
            <v>1120000</v>
          </cell>
          <cell r="C1104" t="str">
            <v>Fertige Erz</v>
          </cell>
          <cell r="D1104" t="str">
            <v>RHPV</v>
          </cell>
          <cell r="E1104" t="str">
            <v>00515179</v>
          </cell>
          <cell r="G1104" t="str">
            <v>BAYFERROX 110M</v>
          </cell>
          <cell r="H1104" t="str">
            <v>RB00000687</v>
          </cell>
          <cell r="I1104" t="str">
            <v>2202</v>
          </cell>
          <cell r="J1104">
            <v>106000</v>
          </cell>
          <cell r="K1104" t="str">
            <v>KG</v>
          </cell>
          <cell r="L1104">
            <v>63441</v>
          </cell>
          <cell r="M1104" t="str">
            <v>EUR</v>
          </cell>
          <cell r="N1104">
            <v>141976.4</v>
          </cell>
          <cell r="P1104">
            <v>102173.4</v>
          </cell>
          <cell r="Q1104">
            <v>102173.4</v>
          </cell>
          <cell r="R1104">
            <v>-38732.400000000001</v>
          </cell>
          <cell r="S1104">
            <v>-38732.400000000001</v>
          </cell>
          <cell r="T1104">
            <v>0</v>
          </cell>
        </row>
        <row r="1105">
          <cell r="B1105">
            <v>1120000</v>
          </cell>
          <cell r="C1105" t="str">
            <v>Fertige Erz</v>
          </cell>
          <cell r="D1105" t="str">
            <v>RHZ0</v>
          </cell>
          <cell r="E1105" t="str">
            <v>00515179</v>
          </cell>
          <cell r="G1105" t="str">
            <v>BAYFERROX 110M</v>
          </cell>
          <cell r="H1105" t="str">
            <v>RB00000687</v>
          </cell>
          <cell r="I1105" t="str">
            <v>2202</v>
          </cell>
          <cell r="J1105">
            <v>6625</v>
          </cell>
          <cell r="K1105" t="str">
            <v>KG</v>
          </cell>
          <cell r="L1105">
            <v>3965.06</v>
          </cell>
          <cell r="M1105" t="str">
            <v>EUR</v>
          </cell>
          <cell r="N1105">
            <v>8873.52</v>
          </cell>
          <cell r="P1105">
            <v>6385.84</v>
          </cell>
          <cell r="Q1105">
            <v>6385.84</v>
          </cell>
          <cell r="R1105">
            <v>-2420.7800000000002</v>
          </cell>
          <cell r="S1105">
            <v>-2420.7800000000002</v>
          </cell>
          <cell r="T1105">
            <v>0</v>
          </cell>
        </row>
        <row r="1106">
          <cell r="B1106">
            <v>1120000</v>
          </cell>
          <cell r="C1106" t="str">
            <v>Fertige Erz</v>
          </cell>
          <cell r="D1106" t="str">
            <v>RHKF</v>
          </cell>
          <cell r="E1106" t="str">
            <v>00515152</v>
          </cell>
          <cell r="G1106" t="str">
            <v>BAYFERROX 110</v>
          </cell>
          <cell r="H1106" t="str">
            <v>RB00000687</v>
          </cell>
          <cell r="I1106" t="str">
            <v>2202</v>
          </cell>
          <cell r="J1106">
            <v>0.1</v>
          </cell>
          <cell r="K1106" t="str">
            <v>KG</v>
          </cell>
          <cell r="L1106">
            <v>0.06</v>
          </cell>
          <cell r="M1106" t="str">
            <v>EUR</v>
          </cell>
          <cell r="N1106">
            <v>0.12</v>
          </cell>
          <cell r="P1106">
            <v>0.09</v>
          </cell>
          <cell r="Q1106">
            <v>0.09</v>
          </cell>
          <cell r="R1106">
            <v>-0.03</v>
          </cell>
          <cell r="S1106">
            <v>-0.03</v>
          </cell>
          <cell r="T1106">
            <v>0</v>
          </cell>
        </row>
        <row r="1107">
          <cell r="B1107">
            <v>1120000</v>
          </cell>
          <cell r="C1107" t="str">
            <v>Fertige Erz</v>
          </cell>
          <cell r="D1107" t="str">
            <v>RHPV</v>
          </cell>
          <cell r="E1107" t="str">
            <v>00515152</v>
          </cell>
          <cell r="G1107" t="str">
            <v>BAYFERROX 110</v>
          </cell>
          <cell r="H1107" t="str">
            <v>RB00000687</v>
          </cell>
          <cell r="I1107" t="str">
            <v>2202</v>
          </cell>
          <cell r="J1107">
            <v>52025</v>
          </cell>
          <cell r="K1107" t="str">
            <v>KG</v>
          </cell>
          <cell r="L1107">
            <v>31215</v>
          </cell>
          <cell r="M1107" t="str">
            <v>EUR</v>
          </cell>
          <cell r="N1107">
            <v>64625.46</v>
          </cell>
          <cell r="P1107">
            <v>47826.58</v>
          </cell>
          <cell r="Q1107">
            <v>47826.58</v>
          </cell>
          <cell r="R1107">
            <v>-16611.580000000002</v>
          </cell>
          <cell r="S1107">
            <v>-16611.580000000002</v>
          </cell>
          <cell r="T1107">
            <v>0</v>
          </cell>
        </row>
        <row r="1108">
          <cell r="B1108">
            <v>1120000</v>
          </cell>
          <cell r="C1108" t="str">
            <v>Fertige Erz</v>
          </cell>
          <cell r="D1108" t="str">
            <v>RHPV</v>
          </cell>
          <cell r="E1108" t="str">
            <v>00515039</v>
          </cell>
          <cell r="G1108" t="str">
            <v>BAYFERROX 110</v>
          </cell>
          <cell r="H1108" t="str">
            <v>RB00000687</v>
          </cell>
          <cell r="I1108" t="str">
            <v>2202</v>
          </cell>
          <cell r="J1108">
            <v>27425</v>
          </cell>
          <cell r="K1108" t="str">
            <v>KG</v>
          </cell>
          <cell r="L1108">
            <v>16455</v>
          </cell>
          <cell r="M1108" t="str">
            <v>EUR</v>
          </cell>
          <cell r="N1108">
            <v>40369.599999999999</v>
          </cell>
          <cell r="P1108">
            <v>25211.8</v>
          </cell>
          <cell r="Q1108">
            <v>25211.8</v>
          </cell>
          <cell r="R1108">
            <v>-8756.7999999999993</v>
          </cell>
          <cell r="S1108">
            <v>-8756.7999999999993</v>
          </cell>
          <cell r="T1108">
            <v>0</v>
          </cell>
        </row>
        <row r="1109">
          <cell r="B1109">
            <v>1120000</v>
          </cell>
          <cell r="C1109" t="str">
            <v>Fertige Erz</v>
          </cell>
          <cell r="D1109" t="str">
            <v>RHPV</v>
          </cell>
          <cell r="E1109" t="str">
            <v>00514970</v>
          </cell>
          <cell r="G1109" t="str">
            <v>PUROFER RE-10</v>
          </cell>
          <cell r="H1109" t="str">
            <v>RB00000687</v>
          </cell>
          <cell r="I1109" t="str">
            <v>2202</v>
          </cell>
          <cell r="J1109">
            <v>4000</v>
          </cell>
          <cell r="K1109" t="str">
            <v>KG</v>
          </cell>
          <cell r="L1109">
            <v>2243.1999999999998</v>
          </cell>
          <cell r="M1109" t="str">
            <v>EUR</v>
          </cell>
          <cell r="N1109">
            <v>5121.2</v>
          </cell>
          <cell r="P1109">
            <v>3545.2</v>
          </cell>
          <cell r="Q1109">
            <v>3545.2</v>
          </cell>
          <cell r="R1109">
            <v>-1302</v>
          </cell>
          <cell r="S1109">
            <v>-1302</v>
          </cell>
          <cell r="T1109">
            <v>0</v>
          </cell>
        </row>
        <row r="1110">
          <cell r="B1110">
            <v>1120000</v>
          </cell>
          <cell r="C1110" t="str">
            <v>Fertige Erz</v>
          </cell>
          <cell r="D1110" t="str">
            <v>RHPV</v>
          </cell>
          <cell r="E1110" t="str">
            <v>00514830</v>
          </cell>
          <cell r="G1110" t="str">
            <v>BAYFERROX 110</v>
          </cell>
          <cell r="H1110" t="str">
            <v>RB00000687</v>
          </cell>
          <cell r="I1110" t="str">
            <v>2202</v>
          </cell>
          <cell r="J1110">
            <v>32000</v>
          </cell>
          <cell r="K1110" t="str">
            <v>KG</v>
          </cell>
          <cell r="L1110">
            <v>17971.2</v>
          </cell>
          <cell r="M1110" t="str">
            <v>EUR</v>
          </cell>
          <cell r="N1110">
            <v>15536</v>
          </cell>
          <cell r="P1110">
            <v>28339.200000000001</v>
          </cell>
          <cell r="Q1110">
            <v>15536</v>
          </cell>
          <cell r="R1110">
            <v>2435.1999999999998</v>
          </cell>
          <cell r="S1110">
            <v>-10368</v>
          </cell>
          <cell r="T1110">
            <v>12803.2</v>
          </cell>
        </row>
        <row r="1111">
          <cell r="B1111">
            <v>1120000</v>
          </cell>
          <cell r="C1111" t="str">
            <v>Fertige Erz</v>
          </cell>
          <cell r="D1111" t="str">
            <v>RHPV</v>
          </cell>
          <cell r="E1111" t="str">
            <v>00514822</v>
          </cell>
          <cell r="G1111" t="str">
            <v>BAYFERROX 110</v>
          </cell>
          <cell r="H1111" t="str">
            <v>RB00000687</v>
          </cell>
          <cell r="I1111" t="str">
            <v>2202</v>
          </cell>
          <cell r="J1111">
            <v>12975</v>
          </cell>
          <cell r="K1111" t="str">
            <v>KG</v>
          </cell>
          <cell r="L1111">
            <v>7206.31</v>
          </cell>
          <cell r="M1111" t="str">
            <v>EUR</v>
          </cell>
          <cell r="N1111">
            <v>8313.08</v>
          </cell>
          <cell r="P1111">
            <v>11430.98</v>
          </cell>
          <cell r="Q1111">
            <v>8313.08</v>
          </cell>
          <cell r="R1111">
            <v>-1106.77</v>
          </cell>
          <cell r="S1111">
            <v>-4224.67</v>
          </cell>
          <cell r="T1111">
            <v>3117.9</v>
          </cell>
        </row>
        <row r="1112">
          <cell r="B1112">
            <v>1120000</v>
          </cell>
          <cell r="C1112" t="str">
            <v>Fertige Erz</v>
          </cell>
          <cell r="D1112" t="str">
            <v>RHPV</v>
          </cell>
          <cell r="E1112" t="str">
            <v>00514814</v>
          </cell>
          <cell r="G1112" t="str">
            <v>BAYFERROX 110</v>
          </cell>
          <cell r="H1112" t="str">
            <v>RB00000687</v>
          </cell>
          <cell r="I1112" t="str">
            <v>2202</v>
          </cell>
          <cell r="J1112">
            <v>57975</v>
          </cell>
          <cell r="K1112" t="str">
            <v>KG</v>
          </cell>
          <cell r="L1112">
            <v>32379.040000000001</v>
          </cell>
          <cell r="M1112" t="str">
            <v>EUR</v>
          </cell>
          <cell r="N1112">
            <v>47504.71</v>
          </cell>
          <cell r="P1112">
            <v>51186.13</v>
          </cell>
          <cell r="Q1112">
            <v>47504.71</v>
          </cell>
          <cell r="R1112">
            <v>-15125.67</v>
          </cell>
          <cell r="S1112">
            <v>-18807.09</v>
          </cell>
          <cell r="T1112">
            <v>3681.42</v>
          </cell>
        </row>
        <row r="1113">
          <cell r="B1113">
            <v>1120000</v>
          </cell>
          <cell r="C1113" t="str">
            <v>Fertige Erz</v>
          </cell>
          <cell r="D1113" t="str">
            <v>RHPV</v>
          </cell>
          <cell r="E1113" t="str">
            <v>00514806</v>
          </cell>
          <cell r="G1113" t="str">
            <v>BAYFERROX 3920</v>
          </cell>
          <cell r="H1113" t="str">
            <v>RB00000687</v>
          </cell>
          <cell r="I1113" t="str">
            <v>2202</v>
          </cell>
          <cell r="J1113">
            <v>6750</v>
          </cell>
          <cell r="K1113" t="str">
            <v>KG</v>
          </cell>
          <cell r="L1113">
            <v>5990.67</v>
          </cell>
          <cell r="M1113" t="str">
            <v>EUR</v>
          </cell>
          <cell r="N1113">
            <v>10216.799999999999</v>
          </cell>
          <cell r="P1113">
            <v>6016.27</v>
          </cell>
          <cell r="Q1113">
            <v>6016.27</v>
          </cell>
          <cell r="R1113">
            <v>-25.6</v>
          </cell>
          <cell r="S1113">
            <v>-25.6</v>
          </cell>
          <cell r="T1113">
            <v>0</v>
          </cell>
        </row>
        <row r="1114">
          <cell r="B1114">
            <v>1120000</v>
          </cell>
          <cell r="C1114" t="str">
            <v>Fertige Erz</v>
          </cell>
          <cell r="D1114" t="str">
            <v>RHPV</v>
          </cell>
          <cell r="E1114" t="str">
            <v>00514792</v>
          </cell>
          <cell r="G1114" t="str">
            <v>BAYFERROX 3920</v>
          </cell>
          <cell r="H1114" t="str">
            <v>RB00000687</v>
          </cell>
          <cell r="I1114" t="str">
            <v>2202</v>
          </cell>
          <cell r="J1114">
            <v>1000</v>
          </cell>
          <cell r="K1114" t="str">
            <v>KG</v>
          </cell>
          <cell r="L1114">
            <v>853.1</v>
          </cell>
          <cell r="M1114" t="str">
            <v>EUR</v>
          </cell>
          <cell r="N1114">
            <v>1149.2</v>
          </cell>
          <cell r="P1114">
            <v>857.5</v>
          </cell>
          <cell r="Q1114">
            <v>857.5</v>
          </cell>
          <cell r="R1114">
            <v>-4.4000000000000004</v>
          </cell>
          <cell r="S1114">
            <v>-4.4000000000000004</v>
          </cell>
          <cell r="T1114">
            <v>0</v>
          </cell>
        </row>
        <row r="1115">
          <cell r="B1115">
            <v>1120000</v>
          </cell>
          <cell r="C1115" t="str">
            <v>Fertige Erz</v>
          </cell>
          <cell r="D1115" t="str">
            <v>RHPV</v>
          </cell>
          <cell r="E1115" t="str">
            <v>00514458</v>
          </cell>
          <cell r="G1115" t="str">
            <v>BAYFERROX 3920</v>
          </cell>
          <cell r="H1115" t="str">
            <v>RB00000687</v>
          </cell>
          <cell r="I1115" t="str">
            <v>2202</v>
          </cell>
          <cell r="J1115">
            <v>52000</v>
          </cell>
          <cell r="K1115" t="str">
            <v>KG</v>
          </cell>
          <cell r="L1115">
            <v>44855.199999999997</v>
          </cell>
          <cell r="M1115" t="str">
            <v>EUR</v>
          </cell>
          <cell r="N1115">
            <v>64630.8</v>
          </cell>
          <cell r="P1115">
            <v>45068.4</v>
          </cell>
          <cell r="Q1115">
            <v>45068.4</v>
          </cell>
          <cell r="R1115">
            <v>-213.2</v>
          </cell>
          <cell r="S1115">
            <v>-213.2</v>
          </cell>
          <cell r="T1115">
            <v>0</v>
          </cell>
        </row>
        <row r="1116">
          <cell r="B1116">
            <v>1120000</v>
          </cell>
          <cell r="C1116" t="str">
            <v>Fertige Erz</v>
          </cell>
          <cell r="D1116" t="str">
            <v>RHPV</v>
          </cell>
          <cell r="E1116" t="str">
            <v>00514423</v>
          </cell>
          <cell r="G1116" t="str">
            <v>BAYFERROX 3920</v>
          </cell>
          <cell r="H1116" t="str">
            <v>RB00000687</v>
          </cell>
          <cell r="I1116" t="str">
            <v>2202</v>
          </cell>
          <cell r="J1116">
            <v>1791.72</v>
          </cell>
          <cell r="K1116" t="str">
            <v>KG</v>
          </cell>
          <cell r="L1116">
            <v>1542.14</v>
          </cell>
          <cell r="M1116" t="str">
            <v>EUR</v>
          </cell>
          <cell r="N1116">
            <v>1709.48</v>
          </cell>
          <cell r="P1116">
            <v>1550.02</v>
          </cell>
          <cell r="Q1116">
            <v>1550.02</v>
          </cell>
          <cell r="R1116">
            <v>-7.88</v>
          </cell>
          <cell r="S1116">
            <v>-7.88</v>
          </cell>
          <cell r="T1116">
            <v>0</v>
          </cell>
        </row>
        <row r="1117">
          <cell r="B1117">
            <v>1120000</v>
          </cell>
          <cell r="C1117" t="str">
            <v>Fertige Erz</v>
          </cell>
          <cell r="D1117" t="str">
            <v>RHPV</v>
          </cell>
          <cell r="E1117" t="str">
            <v>00514415</v>
          </cell>
          <cell r="G1117" t="str">
            <v>BAYFERROX 3920</v>
          </cell>
          <cell r="H1117" t="str">
            <v>RB00000687</v>
          </cell>
          <cell r="I1117" t="str">
            <v>2202</v>
          </cell>
          <cell r="J1117">
            <v>258560</v>
          </cell>
          <cell r="K1117" t="str">
            <v>KG</v>
          </cell>
          <cell r="L1117">
            <v>220680.95999999999</v>
          </cell>
          <cell r="M1117" t="str">
            <v>EUR</v>
          </cell>
          <cell r="N1117">
            <v>372921.09</v>
          </cell>
          <cell r="P1117">
            <v>221792.77</v>
          </cell>
          <cell r="Q1117">
            <v>221792.77</v>
          </cell>
          <cell r="R1117">
            <v>-1111.81</v>
          </cell>
          <cell r="S1117">
            <v>-1111.81</v>
          </cell>
          <cell r="T1117">
            <v>0</v>
          </cell>
        </row>
        <row r="1118">
          <cell r="B1118">
            <v>1120000</v>
          </cell>
          <cell r="C1118" t="str">
            <v>Fertige Erz</v>
          </cell>
          <cell r="D1118" t="str">
            <v>RHZ0</v>
          </cell>
          <cell r="E1118" t="str">
            <v>00514415</v>
          </cell>
          <cell r="G1118" t="str">
            <v>BAYFERROX 3920</v>
          </cell>
          <cell r="H1118" t="str">
            <v>RB00000687</v>
          </cell>
          <cell r="I1118" t="str">
            <v>2202</v>
          </cell>
          <cell r="J1118">
            <v>23340</v>
          </cell>
          <cell r="K1118" t="str">
            <v>KG</v>
          </cell>
          <cell r="L1118">
            <v>19920.689999999999</v>
          </cell>
          <cell r="M1118" t="str">
            <v>EUR</v>
          </cell>
          <cell r="N1118">
            <v>33663.279999999999</v>
          </cell>
          <cell r="P1118">
            <v>20021.05</v>
          </cell>
          <cell r="Q1118">
            <v>20021.05</v>
          </cell>
          <cell r="R1118">
            <v>-100.36</v>
          </cell>
          <cell r="S1118">
            <v>-100.36</v>
          </cell>
          <cell r="T1118">
            <v>0</v>
          </cell>
        </row>
        <row r="1119">
          <cell r="B1119">
            <v>1120000</v>
          </cell>
          <cell r="C1119" t="str">
            <v>Fertige Erz</v>
          </cell>
          <cell r="D1119" t="str">
            <v>RHPV</v>
          </cell>
          <cell r="E1119" t="str">
            <v>00514288</v>
          </cell>
          <cell r="G1119" t="str">
            <v>BAYFERROX 3910LV</v>
          </cell>
          <cell r="H1119" t="str">
            <v>RB00000687</v>
          </cell>
          <cell r="I1119" t="str">
            <v>2202</v>
          </cell>
          <cell r="J1119">
            <v>115000</v>
          </cell>
          <cell r="K1119" t="str">
            <v>KG</v>
          </cell>
          <cell r="L1119">
            <v>117001</v>
          </cell>
          <cell r="M1119" t="str">
            <v>EUR</v>
          </cell>
          <cell r="N1119">
            <v>160505.5</v>
          </cell>
          <cell r="P1119">
            <v>117530</v>
          </cell>
          <cell r="Q1119">
            <v>117530</v>
          </cell>
          <cell r="R1119">
            <v>-529</v>
          </cell>
          <cell r="S1119">
            <v>-529</v>
          </cell>
          <cell r="T1119">
            <v>0</v>
          </cell>
        </row>
        <row r="1120">
          <cell r="B1120">
            <v>1120000</v>
          </cell>
          <cell r="C1120" t="str">
            <v>Fertige Erz</v>
          </cell>
          <cell r="D1120" t="str">
            <v>RHPV</v>
          </cell>
          <cell r="E1120" t="str">
            <v>00514032</v>
          </cell>
          <cell r="G1120" t="str">
            <v>BAYFERROX 3910LV</v>
          </cell>
          <cell r="H1120" t="str">
            <v>RB00000687</v>
          </cell>
          <cell r="I1120" t="str">
            <v>2202</v>
          </cell>
          <cell r="J1120">
            <v>18144</v>
          </cell>
          <cell r="K1120" t="str">
            <v>KG</v>
          </cell>
          <cell r="L1120">
            <v>18592.2</v>
          </cell>
          <cell r="M1120" t="str">
            <v>EUR</v>
          </cell>
          <cell r="N1120">
            <v>12747.97</v>
          </cell>
          <cell r="P1120">
            <v>18677.43</v>
          </cell>
          <cell r="Q1120">
            <v>12747.97</v>
          </cell>
          <cell r="R1120">
            <v>5844.23</v>
          </cell>
          <cell r="S1120">
            <v>-85.23</v>
          </cell>
          <cell r="T1120">
            <v>5929.46</v>
          </cell>
        </row>
        <row r="1121">
          <cell r="B1121">
            <v>1120000</v>
          </cell>
          <cell r="C1121" t="str">
            <v>Fertige Erz</v>
          </cell>
          <cell r="D1121" t="str">
            <v>RHPV</v>
          </cell>
          <cell r="E1121" t="str">
            <v>00514024</v>
          </cell>
          <cell r="G1121" t="str">
            <v>BAYFERROX 3910LV</v>
          </cell>
          <cell r="H1121" t="str">
            <v>RB00000687</v>
          </cell>
          <cell r="I1121" t="str">
            <v>2202</v>
          </cell>
          <cell r="J1121">
            <v>192740</v>
          </cell>
          <cell r="K1121" t="str">
            <v>KG</v>
          </cell>
          <cell r="L1121">
            <v>196228.6</v>
          </cell>
          <cell r="M1121" t="str">
            <v>EUR</v>
          </cell>
          <cell r="N1121">
            <v>216408.47</v>
          </cell>
          <cell r="P1121">
            <v>197115.2</v>
          </cell>
          <cell r="Q1121">
            <v>197115.2</v>
          </cell>
          <cell r="R1121">
            <v>-886.6</v>
          </cell>
          <cell r="S1121">
            <v>-886.6</v>
          </cell>
          <cell r="T1121">
            <v>0</v>
          </cell>
        </row>
        <row r="1122">
          <cell r="B1122">
            <v>1120000</v>
          </cell>
          <cell r="C1122" t="str">
            <v>Fertige Erz</v>
          </cell>
          <cell r="D1122" t="str">
            <v>RHPV</v>
          </cell>
          <cell r="E1122" t="str">
            <v>00513931</v>
          </cell>
          <cell r="G1122" t="str">
            <v>BAYFERROX 3910</v>
          </cell>
          <cell r="H1122" t="str">
            <v>RB00000687</v>
          </cell>
          <cell r="I1122" t="str">
            <v>2202</v>
          </cell>
          <cell r="J1122">
            <v>9000</v>
          </cell>
          <cell r="K1122" t="str">
            <v>KG</v>
          </cell>
          <cell r="L1122">
            <v>8902.7999999999993</v>
          </cell>
          <cell r="M1122" t="str">
            <v>EUR</v>
          </cell>
          <cell r="N1122">
            <v>13675.5</v>
          </cell>
          <cell r="P1122">
            <v>8929.7999999999993</v>
          </cell>
          <cell r="Q1122">
            <v>8929.7999999999993</v>
          </cell>
          <cell r="R1122">
            <v>-27</v>
          </cell>
          <cell r="S1122">
            <v>-27</v>
          </cell>
          <cell r="T1122">
            <v>0</v>
          </cell>
        </row>
        <row r="1123">
          <cell r="B1123">
            <v>1120000</v>
          </cell>
          <cell r="C1123" t="str">
            <v>Fertige Erz</v>
          </cell>
          <cell r="D1123" t="str">
            <v>RHPV</v>
          </cell>
          <cell r="E1123" t="str">
            <v>00513869</v>
          </cell>
          <cell r="G1123" t="str">
            <v>BAYFERROX 3910</v>
          </cell>
          <cell r="H1123" t="str">
            <v>RB00000687</v>
          </cell>
          <cell r="I1123" t="str">
            <v>2202</v>
          </cell>
          <cell r="J1123">
            <v>53580</v>
          </cell>
          <cell r="K1123" t="str">
            <v>KG</v>
          </cell>
          <cell r="L1123">
            <v>53478.2</v>
          </cell>
          <cell r="M1123" t="str">
            <v>EUR</v>
          </cell>
          <cell r="N1123">
            <v>70527.350000000006</v>
          </cell>
          <cell r="P1123">
            <v>53628.22</v>
          </cell>
          <cell r="Q1123">
            <v>53628.22</v>
          </cell>
          <cell r="R1123">
            <v>-150.02000000000001</v>
          </cell>
          <cell r="S1123">
            <v>-150.02000000000001</v>
          </cell>
          <cell r="T1123">
            <v>0</v>
          </cell>
        </row>
        <row r="1124">
          <cell r="B1124">
            <v>1120000</v>
          </cell>
          <cell r="C1124" t="str">
            <v>Fertige Erz</v>
          </cell>
          <cell r="D1124" t="str">
            <v>RHPV</v>
          </cell>
          <cell r="E1124" t="str">
            <v>00513842</v>
          </cell>
          <cell r="G1124" t="str">
            <v>BAYFERROX 3910</v>
          </cell>
          <cell r="H1124" t="str">
            <v>RB00000687</v>
          </cell>
          <cell r="I1124" t="str">
            <v>2202</v>
          </cell>
          <cell r="J1124">
            <v>907.2</v>
          </cell>
          <cell r="K1124" t="str">
            <v>KG</v>
          </cell>
          <cell r="L1124">
            <v>906.29</v>
          </cell>
          <cell r="M1124" t="str">
            <v>EUR</v>
          </cell>
          <cell r="N1124">
            <v>900.31</v>
          </cell>
          <cell r="P1124">
            <v>908.74</v>
          </cell>
          <cell r="Q1124">
            <v>900.31</v>
          </cell>
          <cell r="R1124">
            <v>5.98</v>
          </cell>
          <cell r="S1124">
            <v>-2.4500000000000002</v>
          </cell>
          <cell r="T1124">
            <v>8.43</v>
          </cell>
        </row>
        <row r="1125">
          <cell r="B1125">
            <v>1120000</v>
          </cell>
          <cell r="C1125" t="str">
            <v>Fertige Erz</v>
          </cell>
          <cell r="D1125" t="str">
            <v>RHDK</v>
          </cell>
          <cell r="E1125" t="str">
            <v>00513834</v>
          </cell>
          <cell r="G1125" t="str">
            <v>BAYFERROX 3910</v>
          </cell>
          <cell r="H1125" t="str">
            <v>RB00000687</v>
          </cell>
          <cell r="I1125" t="str">
            <v>2202</v>
          </cell>
          <cell r="J1125">
            <v>3000</v>
          </cell>
          <cell r="K1125" t="str">
            <v>KG</v>
          </cell>
          <cell r="L1125">
            <v>2968.5</v>
          </cell>
          <cell r="M1125" t="str">
            <v>EUR</v>
          </cell>
          <cell r="N1125">
            <v>4591.2</v>
          </cell>
          <cell r="P1125">
            <v>2977.2</v>
          </cell>
          <cell r="Q1125">
            <v>2977.2</v>
          </cell>
          <cell r="R1125">
            <v>-8.6999999999999993</v>
          </cell>
          <cell r="S1125">
            <v>-8.6999999999999993</v>
          </cell>
          <cell r="T1125">
            <v>0</v>
          </cell>
        </row>
        <row r="1126">
          <cell r="B1126">
            <v>1120000</v>
          </cell>
          <cell r="C1126" t="str">
            <v>Fertige Erz</v>
          </cell>
          <cell r="D1126" t="str">
            <v>RHKF</v>
          </cell>
          <cell r="E1126" t="str">
            <v>00513834</v>
          </cell>
          <cell r="G1126" t="str">
            <v>BAYFERROX 3910</v>
          </cell>
          <cell r="H1126" t="str">
            <v>RB00000687</v>
          </cell>
          <cell r="I1126" t="str">
            <v>2202</v>
          </cell>
          <cell r="J1126">
            <v>1700</v>
          </cell>
          <cell r="K1126" t="str">
            <v>KG</v>
          </cell>
          <cell r="L1126">
            <v>1682.5</v>
          </cell>
          <cell r="M1126" t="str">
            <v>EUR</v>
          </cell>
          <cell r="N1126">
            <v>2601.6799999999998</v>
          </cell>
          <cell r="P1126">
            <v>1687.25</v>
          </cell>
          <cell r="Q1126">
            <v>1687.25</v>
          </cell>
          <cell r="R1126">
            <v>-4.75</v>
          </cell>
          <cell r="S1126">
            <v>-4.75</v>
          </cell>
          <cell r="T1126">
            <v>0</v>
          </cell>
        </row>
        <row r="1127">
          <cell r="B1127">
            <v>1120000</v>
          </cell>
          <cell r="C1127" t="str">
            <v>Fertige Erz</v>
          </cell>
          <cell r="D1127" t="str">
            <v>RHPV</v>
          </cell>
          <cell r="E1127" t="str">
            <v>00513834</v>
          </cell>
          <cell r="G1127" t="str">
            <v>BAYFERROX 3910</v>
          </cell>
          <cell r="H1127" t="str">
            <v>RB00000687</v>
          </cell>
          <cell r="I1127" t="str">
            <v>2202</v>
          </cell>
          <cell r="J1127">
            <v>400380</v>
          </cell>
          <cell r="K1127" t="str">
            <v>KG</v>
          </cell>
          <cell r="L1127">
            <v>396176.01</v>
          </cell>
          <cell r="M1127" t="str">
            <v>EUR</v>
          </cell>
          <cell r="N1127">
            <v>612741.55000000005</v>
          </cell>
          <cell r="P1127">
            <v>397337.11</v>
          </cell>
          <cell r="Q1127">
            <v>397337.11</v>
          </cell>
          <cell r="R1127">
            <v>-1161.0999999999999</v>
          </cell>
          <cell r="S1127">
            <v>-1161.0999999999999</v>
          </cell>
          <cell r="T1127">
            <v>0</v>
          </cell>
        </row>
        <row r="1128">
          <cell r="B1128">
            <v>1120000</v>
          </cell>
          <cell r="C1128" t="str">
            <v>Fertige Erz</v>
          </cell>
          <cell r="D1128" t="str">
            <v>RHZ0</v>
          </cell>
          <cell r="E1128" t="str">
            <v>00513834</v>
          </cell>
          <cell r="G1128" t="str">
            <v>BAYFERROX 3910</v>
          </cell>
          <cell r="H1128" t="str">
            <v>RB00000687</v>
          </cell>
          <cell r="I1128" t="str">
            <v>2202</v>
          </cell>
          <cell r="J1128">
            <v>27540</v>
          </cell>
          <cell r="K1128" t="str">
            <v>KG</v>
          </cell>
          <cell r="L1128">
            <v>27250.83</v>
          </cell>
          <cell r="M1128" t="str">
            <v>EUR</v>
          </cell>
          <cell r="N1128">
            <v>42147.22</v>
          </cell>
          <cell r="P1128">
            <v>27330.7</v>
          </cell>
          <cell r="Q1128">
            <v>27330.7</v>
          </cell>
          <cell r="R1128">
            <v>-79.87</v>
          </cell>
          <cell r="S1128">
            <v>-79.87</v>
          </cell>
          <cell r="T1128">
            <v>0</v>
          </cell>
        </row>
        <row r="1129">
          <cell r="B1129">
            <v>1120000</v>
          </cell>
          <cell r="C1129" t="str">
            <v>Fertige Erz</v>
          </cell>
          <cell r="D1129" t="str">
            <v>RHPV</v>
          </cell>
          <cell r="E1129" t="str">
            <v>00513621</v>
          </cell>
          <cell r="G1129" t="str">
            <v>BAYFERROX 1420</v>
          </cell>
          <cell r="H1129" t="str">
            <v>RB00000687</v>
          </cell>
          <cell r="I1129" t="str">
            <v>2202</v>
          </cell>
          <cell r="J1129">
            <v>63000</v>
          </cell>
          <cell r="K1129" t="str">
            <v>KG</v>
          </cell>
          <cell r="L1129">
            <v>59837.4</v>
          </cell>
          <cell r="M1129" t="str">
            <v>EUR</v>
          </cell>
          <cell r="N1129">
            <v>78258.600000000006</v>
          </cell>
          <cell r="P1129">
            <v>64379.7</v>
          </cell>
          <cell r="Q1129">
            <v>64379.7</v>
          </cell>
          <cell r="R1129">
            <v>-4542.3</v>
          </cell>
          <cell r="S1129">
            <v>-4542.3</v>
          </cell>
          <cell r="T1129">
            <v>0</v>
          </cell>
        </row>
        <row r="1130">
          <cell r="B1130">
            <v>1120000</v>
          </cell>
          <cell r="C1130" t="str">
            <v>Fertige Erz</v>
          </cell>
          <cell r="D1130" t="str">
            <v>RHPV</v>
          </cell>
          <cell r="E1130" t="str">
            <v>00513575</v>
          </cell>
          <cell r="G1130" t="str">
            <v>BAYFERROX 960</v>
          </cell>
          <cell r="H1130" t="str">
            <v>RB00000687</v>
          </cell>
          <cell r="I1130" t="str">
            <v>2202</v>
          </cell>
          <cell r="J1130">
            <v>38000</v>
          </cell>
          <cell r="K1130" t="str">
            <v>KG</v>
          </cell>
          <cell r="L1130">
            <v>33668</v>
          </cell>
          <cell r="M1130" t="str">
            <v>EUR</v>
          </cell>
          <cell r="N1130">
            <v>59895.6</v>
          </cell>
          <cell r="P1130">
            <v>38771.4</v>
          </cell>
          <cell r="Q1130">
            <v>38771.4</v>
          </cell>
          <cell r="R1130">
            <v>-5103.3999999999996</v>
          </cell>
          <cell r="S1130">
            <v>-5103.3999999999996</v>
          </cell>
          <cell r="T1130">
            <v>0</v>
          </cell>
        </row>
        <row r="1131">
          <cell r="B1131">
            <v>1120000</v>
          </cell>
          <cell r="C1131" t="str">
            <v>Fertige Erz</v>
          </cell>
          <cell r="D1131" t="str">
            <v>RHPV</v>
          </cell>
          <cell r="E1131" t="str">
            <v>00513419</v>
          </cell>
          <cell r="G1131" t="str">
            <v>BAYFERROX 960</v>
          </cell>
          <cell r="H1131" t="str">
            <v>RB00000687</v>
          </cell>
          <cell r="I1131" t="str">
            <v>2202</v>
          </cell>
          <cell r="J1131">
            <v>11200</v>
          </cell>
          <cell r="K1131" t="str">
            <v>KG</v>
          </cell>
          <cell r="L1131">
            <v>9388.9599999999991</v>
          </cell>
          <cell r="M1131" t="str">
            <v>EUR</v>
          </cell>
          <cell r="N1131">
            <v>10512.32</v>
          </cell>
          <cell r="P1131">
            <v>10980.48</v>
          </cell>
          <cell r="Q1131">
            <v>10512.32</v>
          </cell>
          <cell r="R1131">
            <v>-1123.3599999999999</v>
          </cell>
          <cell r="S1131">
            <v>-1591.52</v>
          </cell>
          <cell r="T1131">
            <v>468.16</v>
          </cell>
        </row>
        <row r="1132">
          <cell r="B1132">
            <v>1120000</v>
          </cell>
          <cell r="C1132" t="str">
            <v>Fertige Erz</v>
          </cell>
          <cell r="D1132" t="str">
            <v>RHPV</v>
          </cell>
          <cell r="E1132" t="str">
            <v>00513370</v>
          </cell>
          <cell r="G1132" t="str">
            <v>BAYFERROX 960</v>
          </cell>
          <cell r="H1132" t="str">
            <v>RB00000687</v>
          </cell>
          <cell r="I1132" t="str">
            <v>2202</v>
          </cell>
          <cell r="J1132">
            <v>95980</v>
          </cell>
          <cell r="K1132" t="str">
            <v>KG</v>
          </cell>
          <cell r="L1132">
            <v>79586.62</v>
          </cell>
          <cell r="M1132" t="str">
            <v>EUR</v>
          </cell>
          <cell r="N1132">
            <v>150055.13</v>
          </cell>
          <cell r="P1132">
            <v>93254.17</v>
          </cell>
          <cell r="Q1132">
            <v>93254.17</v>
          </cell>
          <cell r="R1132">
            <v>-13667.55</v>
          </cell>
          <cell r="S1132">
            <v>-13667.55</v>
          </cell>
          <cell r="T1132">
            <v>0</v>
          </cell>
        </row>
        <row r="1133">
          <cell r="B1133">
            <v>1120000</v>
          </cell>
          <cell r="C1133" t="str">
            <v>Fertige Erz</v>
          </cell>
          <cell r="D1133" t="str">
            <v>RHPV</v>
          </cell>
          <cell r="E1133" t="str">
            <v>00513192</v>
          </cell>
          <cell r="G1133" t="str">
            <v>PUROFER 3-AM</v>
          </cell>
          <cell r="H1133" t="str">
            <v>RB00000687</v>
          </cell>
          <cell r="I1133" t="str">
            <v>2202</v>
          </cell>
          <cell r="J1133">
            <v>6000</v>
          </cell>
          <cell r="K1133" t="str">
            <v>KG</v>
          </cell>
          <cell r="L1133">
            <v>4288.2</v>
          </cell>
          <cell r="M1133" t="str">
            <v>EUR</v>
          </cell>
          <cell r="N1133">
            <v>6597.6</v>
          </cell>
          <cell r="P1133">
            <v>4609.8</v>
          </cell>
          <cell r="Q1133">
            <v>4609.8</v>
          </cell>
          <cell r="R1133">
            <v>-321.60000000000002</v>
          </cell>
          <cell r="S1133">
            <v>-321.60000000000002</v>
          </cell>
          <cell r="T1133">
            <v>0</v>
          </cell>
        </row>
        <row r="1134">
          <cell r="B1134">
            <v>1120000</v>
          </cell>
          <cell r="C1134" t="str">
            <v>Fertige Erz</v>
          </cell>
          <cell r="D1134" t="str">
            <v>RHPV</v>
          </cell>
          <cell r="E1134" t="str">
            <v>00513117</v>
          </cell>
          <cell r="G1134" t="str">
            <v>BAYFERROX 930</v>
          </cell>
          <cell r="H1134" t="str">
            <v>RB00000687</v>
          </cell>
          <cell r="I1134" t="str">
            <v>2202</v>
          </cell>
          <cell r="J1134">
            <v>13580</v>
          </cell>
          <cell r="K1134" t="str">
            <v>KG</v>
          </cell>
          <cell r="L1134">
            <v>9823.77</v>
          </cell>
          <cell r="M1134" t="str">
            <v>EUR</v>
          </cell>
          <cell r="N1134">
            <v>16634.14</v>
          </cell>
          <cell r="P1134">
            <v>10577.46</v>
          </cell>
          <cell r="Q1134">
            <v>10577.46</v>
          </cell>
          <cell r="R1134">
            <v>-753.69</v>
          </cell>
          <cell r="S1134">
            <v>-753.69</v>
          </cell>
          <cell r="T1134">
            <v>0</v>
          </cell>
        </row>
        <row r="1135">
          <cell r="B1135">
            <v>1120000</v>
          </cell>
          <cell r="C1135" t="str">
            <v>Fertige Erz</v>
          </cell>
          <cell r="D1135" t="str">
            <v>RHPV</v>
          </cell>
          <cell r="E1135" t="str">
            <v>00513079</v>
          </cell>
          <cell r="G1135" t="str">
            <v>BAYFERROX 930</v>
          </cell>
          <cell r="H1135" t="str">
            <v>RB00000687</v>
          </cell>
          <cell r="I1135" t="str">
            <v>2202</v>
          </cell>
          <cell r="J1135">
            <v>907.2</v>
          </cell>
          <cell r="K1135" t="str">
            <v>KG</v>
          </cell>
          <cell r="L1135">
            <v>655.36</v>
          </cell>
          <cell r="M1135" t="str">
            <v>EUR</v>
          </cell>
          <cell r="N1135">
            <v>704.53</v>
          </cell>
          <cell r="P1135">
            <v>704.53</v>
          </cell>
          <cell r="Q1135">
            <v>704.53</v>
          </cell>
          <cell r="R1135">
            <v>-49.17</v>
          </cell>
          <cell r="S1135">
            <v>-49.17</v>
          </cell>
          <cell r="T1135">
            <v>0</v>
          </cell>
        </row>
        <row r="1136">
          <cell r="B1136">
            <v>1120000</v>
          </cell>
          <cell r="C1136" t="str">
            <v>Fertige Erz</v>
          </cell>
          <cell r="D1136" t="str">
            <v>RHKF</v>
          </cell>
          <cell r="E1136" t="str">
            <v>00513060</v>
          </cell>
          <cell r="G1136" t="str">
            <v>BAYFERROX 930</v>
          </cell>
          <cell r="H1136" t="str">
            <v>RB00000687</v>
          </cell>
          <cell r="I1136" t="str">
            <v>2202</v>
          </cell>
          <cell r="J1136">
            <v>860</v>
          </cell>
          <cell r="K1136" t="str">
            <v>KG</v>
          </cell>
          <cell r="L1136">
            <v>614.72</v>
          </cell>
          <cell r="M1136" t="str">
            <v>EUR</v>
          </cell>
          <cell r="N1136">
            <v>1126</v>
          </cell>
          <cell r="P1136">
            <v>662.63</v>
          </cell>
          <cell r="Q1136">
            <v>662.63</v>
          </cell>
          <cell r="R1136">
            <v>-47.91</v>
          </cell>
          <cell r="S1136">
            <v>-47.91</v>
          </cell>
          <cell r="T1136">
            <v>0</v>
          </cell>
        </row>
        <row r="1137">
          <cell r="B1137">
            <v>1120000</v>
          </cell>
          <cell r="C1137" t="str">
            <v>Fertige Erz</v>
          </cell>
          <cell r="D1137" t="str">
            <v>RHPV</v>
          </cell>
          <cell r="E1137" t="str">
            <v>00513060</v>
          </cell>
          <cell r="G1137" t="str">
            <v>BAYFERROX 930</v>
          </cell>
          <cell r="H1137" t="str">
            <v>RB00000687</v>
          </cell>
          <cell r="I1137" t="str">
            <v>2202</v>
          </cell>
          <cell r="J1137">
            <v>9880</v>
          </cell>
          <cell r="K1137" t="str">
            <v>KG</v>
          </cell>
          <cell r="L1137">
            <v>7062.23</v>
          </cell>
          <cell r="M1137" t="str">
            <v>EUR</v>
          </cell>
          <cell r="N1137">
            <v>12935.88</v>
          </cell>
          <cell r="P1137">
            <v>7612.54</v>
          </cell>
          <cell r="Q1137">
            <v>7612.54</v>
          </cell>
          <cell r="R1137">
            <v>-550.30999999999995</v>
          </cell>
          <cell r="S1137">
            <v>-550.30999999999995</v>
          </cell>
          <cell r="T1137">
            <v>0</v>
          </cell>
        </row>
        <row r="1138">
          <cell r="B1138">
            <v>1120000</v>
          </cell>
          <cell r="C1138" t="str">
            <v>Fertige Erz</v>
          </cell>
          <cell r="D1138" t="str">
            <v>RHPV</v>
          </cell>
          <cell r="E1138" t="str">
            <v>00512994</v>
          </cell>
          <cell r="G1138" t="str">
            <v>BAYFERROX 920Z</v>
          </cell>
          <cell r="H1138" t="str">
            <v>RB00000687</v>
          </cell>
          <cell r="I1138" t="str">
            <v>2202</v>
          </cell>
          <cell r="J1138">
            <v>31260</v>
          </cell>
          <cell r="K1138" t="str">
            <v>KG</v>
          </cell>
          <cell r="L1138">
            <v>28265.29</v>
          </cell>
          <cell r="M1138" t="str">
            <v>EUR</v>
          </cell>
          <cell r="N1138">
            <v>73448.5</v>
          </cell>
          <cell r="P1138">
            <v>28493.49</v>
          </cell>
          <cell r="Q1138">
            <v>28493.49</v>
          </cell>
          <cell r="R1138">
            <v>-228.2</v>
          </cell>
          <cell r="S1138">
            <v>-228.2</v>
          </cell>
          <cell r="T1138">
            <v>0</v>
          </cell>
        </row>
        <row r="1139">
          <cell r="B1139">
            <v>1120000</v>
          </cell>
          <cell r="C1139" t="str">
            <v>Fertige Erz</v>
          </cell>
          <cell r="D1139" t="str">
            <v>RHPV</v>
          </cell>
          <cell r="E1139" t="str">
            <v>00512951</v>
          </cell>
          <cell r="G1139" t="str">
            <v>BAYFERROX 920</v>
          </cell>
          <cell r="H1139" t="str">
            <v>RB00000687</v>
          </cell>
          <cell r="I1139" t="str">
            <v>2202</v>
          </cell>
          <cell r="J1139">
            <v>201600</v>
          </cell>
          <cell r="K1139" t="str">
            <v>KG</v>
          </cell>
          <cell r="L1139">
            <v>162590.39999999999</v>
          </cell>
          <cell r="M1139" t="str">
            <v>EUR</v>
          </cell>
          <cell r="N1139">
            <v>251677.44</v>
          </cell>
          <cell r="P1139">
            <v>165735.35999999999</v>
          </cell>
          <cell r="Q1139">
            <v>165735.35999999999</v>
          </cell>
          <cell r="R1139">
            <v>-3144.96</v>
          </cell>
          <cell r="S1139">
            <v>-3144.96</v>
          </cell>
          <cell r="T1139">
            <v>0</v>
          </cell>
        </row>
        <row r="1140">
          <cell r="B1140">
            <v>1120000</v>
          </cell>
          <cell r="C1140" t="str">
            <v>Fertige Erz</v>
          </cell>
          <cell r="D1140" t="str">
            <v>RHPV</v>
          </cell>
          <cell r="E1140" t="str">
            <v>00512625</v>
          </cell>
          <cell r="G1140" t="str">
            <v>BAYFERROX 920</v>
          </cell>
          <cell r="H1140" t="str">
            <v>RB00000687</v>
          </cell>
          <cell r="I1140" t="str">
            <v>2202</v>
          </cell>
          <cell r="J1140">
            <v>24000</v>
          </cell>
          <cell r="K1140" t="str">
            <v>KG</v>
          </cell>
          <cell r="L1140">
            <v>19060.8</v>
          </cell>
          <cell r="M1140" t="str">
            <v>EUR</v>
          </cell>
          <cell r="N1140">
            <v>18571.2</v>
          </cell>
          <cell r="P1140">
            <v>19485.599999999999</v>
          </cell>
          <cell r="Q1140">
            <v>18571.2</v>
          </cell>
          <cell r="R1140">
            <v>489.6</v>
          </cell>
          <cell r="S1140">
            <v>-424.8</v>
          </cell>
          <cell r="T1140">
            <v>914.4</v>
          </cell>
        </row>
        <row r="1141">
          <cell r="B1141">
            <v>1120000</v>
          </cell>
          <cell r="C1141" t="str">
            <v>Fertige Erz</v>
          </cell>
          <cell r="D1141" t="str">
            <v>RHPV</v>
          </cell>
          <cell r="E1141" t="str">
            <v>00512617</v>
          </cell>
          <cell r="G1141" t="str">
            <v>BAYFERROX 920</v>
          </cell>
          <cell r="H1141" t="str">
            <v>RB00000687</v>
          </cell>
          <cell r="I1141" t="str">
            <v>2202</v>
          </cell>
          <cell r="J1141">
            <v>25000</v>
          </cell>
          <cell r="K1141" t="str">
            <v>KG</v>
          </cell>
          <cell r="L1141">
            <v>19890</v>
          </cell>
          <cell r="M1141" t="str">
            <v>EUR</v>
          </cell>
          <cell r="N1141">
            <v>15032.5</v>
          </cell>
          <cell r="P1141">
            <v>20322.5</v>
          </cell>
          <cell r="Q1141">
            <v>15032.5</v>
          </cell>
          <cell r="R1141">
            <v>4857.5</v>
          </cell>
          <cell r="S1141">
            <v>-432.5</v>
          </cell>
          <cell r="T1141">
            <v>5290</v>
          </cell>
        </row>
        <row r="1142">
          <cell r="B1142">
            <v>1120000</v>
          </cell>
          <cell r="C1142" t="str">
            <v>Fertige Erz</v>
          </cell>
          <cell r="D1142" t="str">
            <v>RHPV</v>
          </cell>
          <cell r="E1142" t="str">
            <v>00512595</v>
          </cell>
          <cell r="G1142" t="str">
            <v>BAYFERROX 920</v>
          </cell>
          <cell r="H1142" t="str">
            <v>RB00000687</v>
          </cell>
          <cell r="I1142" t="str">
            <v>2202</v>
          </cell>
          <cell r="J1142">
            <v>15140</v>
          </cell>
          <cell r="K1142" t="str">
            <v>KG</v>
          </cell>
          <cell r="L1142">
            <v>11721.39</v>
          </cell>
          <cell r="M1142" t="str">
            <v>EUR</v>
          </cell>
          <cell r="N1142">
            <v>18143.78</v>
          </cell>
          <cell r="P1142">
            <v>11992.39</v>
          </cell>
          <cell r="Q1142">
            <v>11992.39</v>
          </cell>
          <cell r="R1142">
            <v>-271</v>
          </cell>
          <cell r="S1142">
            <v>-271</v>
          </cell>
          <cell r="T1142">
            <v>0</v>
          </cell>
        </row>
        <row r="1143">
          <cell r="B1143">
            <v>1120000</v>
          </cell>
          <cell r="C1143" t="str">
            <v>Fertige Erz</v>
          </cell>
          <cell r="D1143" t="str">
            <v>RHPV</v>
          </cell>
          <cell r="E1143" t="str">
            <v>00512587</v>
          </cell>
          <cell r="G1143" t="str">
            <v>BAYFERROX 920</v>
          </cell>
          <cell r="H1143" t="str">
            <v>RB00000687</v>
          </cell>
          <cell r="I1143" t="str">
            <v>2202</v>
          </cell>
          <cell r="J1143">
            <v>980</v>
          </cell>
          <cell r="K1143" t="str">
            <v>KG</v>
          </cell>
          <cell r="L1143">
            <v>747.74</v>
          </cell>
          <cell r="M1143" t="str">
            <v>EUR</v>
          </cell>
          <cell r="N1143">
            <v>804.38</v>
          </cell>
          <cell r="P1143">
            <v>765.97</v>
          </cell>
          <cell r="Q1143">
            <v>765.97</v>
          </cell>
          <cell r="R1143">
            <v>-18.23</v>
          </cell>
          <cell r="S1143">
            <v>-18.23</v>
          </cell>
          <cell r="T1143">
            <v>0</v>
          </cell>
        </row>
        <row r="1144">
          <cell r="B1144">
            <v>1120000</v>
          </cell>
          <cell r="C1144" t="str">
            <v>Fertige Erz</v>
          </cell>
          <cell r="D1144" t="str">
            <v>RHPV</v>
          </cell>
          <cell r="E1144" t="str">
            <v>00512579</v>
          </cell>
          <cell r="G1144" t="str">
            <v>BAYFERROX 920</v>
          </cell>
          <cell r="H1144" t="str">
            <v>RB00000687</v>
          </cell>
          <cell r="I1144" t="str">
            <v>2202</v>
          </cell>
          <cell r="J1144">
            <v>19958.400000000001</v>
          </cell>
          <cell r="K1144" t="str">
            <v>KG</v>
          </cell>
          <cell r="L1144">
            <v>15455.88</v>
          </cell>
          <cell r="M1144" t="str">
            <v>EUR</v>
          </cell>
          <cell r="N1144">
            <v>12523.9</v>
          </cell>
          <cell r="P1144">
            <v>15819.03</v>
          </cell>
          <cell r="Q1144">
            <v>12523.9</v>
          </cell>
          <cell r="R1144">
            <v>2931.98</v>
          </cell>
          <cell r="S1144">
            <v>-363.15</v>
          </cell>
          <cell r="T1144">
            <v>3295.13</v>
          </cell>
        </row>
        <row r="1145">
          <cell r="B1145">
            <v>1120000</v>
          </cell>
          <cell r="C1145" t="str">
            <v>Fertige Erz</v>
          </cell>
          <cell r="D1145" t="str">
            <v>RHPV</v>
          </cell>
          <cell r="E1145" t="str">
            <v>00512560</v>
          </cell>
          <cell r="G1145" t="str">
            <v>BAYFERROX 920</v>
          </cell>
          <cell r="H1145" t="str">
            <v>RB00000687</v>
          </cell>
          <cell r="I1145" t="str">
            <v>2202</v>
          </cell>
          <cell r="J1145">
            <v>150920</v>
          </cell>
          <cell r="K1145" t="str">
            <v>KG</v>
          </cell>
          <cell r="L1145">
            <v>115333.08</v>
          </cell>
          <cell r="M1145" t="str">
            <v>EUR</v>
          </cell>
          <cell r="N1145">
            <v>179881.55</v>
          </cell>
          <cell r="P1145">
            <v>118079.81</v>
          </cell>
          <cell r="Q1145">
            <v>118079.81</v>
          </cell>
          <cell r="R1145">
            <v>-2746.73</v>
          </cell>
          <cell r="S1145">
            <v>-2746.73</v>
          </cell>
          <cell r="T1145">
            <v>0</v>
          </cell>
        </row>
        <row r="1146">
          <cell r="B1146">
            <v>1120000</v>
          </cell>
          <cell r="C1146" t="str">
            <v>Fertige Erz</v>
          </cell>
          <cell r="D1146" t="str">
            <v>RHZ0</v>
          </cell>
          <cell r="E1146" t="str">
            <v>00512560</v>
          </cell>
          <cell r="G1146" t="str">
            <v>BAYFERROX 920</v>
          </cell>
          <cell r="H1146" t="str">
            <v>RB00000687</v>
          </cell>
          <cell r="I1146" t="str">
            <v>2202</v>
          </cell>
          <cell r="J1146">
            <v>1800</v>
          </cell>
          <cell r="K1146" t="str">
            <v>KG</v>
          </cell>
          <cell r="L1146">
            <v>1375.56</v>
          </cell>
          <cell r="M1146" t="str">
            <v>EUR</v>
          </cell>
          <cell r="N1146">
            <v>2145.42</v>
          </cell>
          <cell r="P1146">
            <v>1408.32</v>
          </cell>
          <cell r="Q1146">
            <v>1408.32</v>
          </cell>
          <cell r="R1146">
            <v>-32.76</v>
          </cell>
          <cell r="S1146">
            <v>-32.76</v>
          </cell>
          <cell r="T1146">
            <v>0</v>
          </cell>
        </row>
        <row r="1147">
          <cell r="B1147">
            <v>1120000</v>
          </cell>
          <cell r="C1147" t="str">
            <v>Fertige Erz</v>
          </cell>
          <cell r="D1147" t="str">
            <v>RHPV</v>
          </cell>
          <cell r="E1147" t="str">
            <v>00512447</v>
          </cell>
          <cell r="G1147" t="str">
            <v>PUROFER 1-AM</v>
          </cell>
          <cell r="H1147" t="str">
            <v>RB00000687</v>
          </cell>
          <cell r="I1147" t="str">
            <v>2202</v>
          </cell>
          <cell r="J1147">
            <v>15960</v>
          </cell>
          <cell r="K1147" t="str">
            <v>KG</v>
          </cell>
          <cell r="L1147">
            <v>15296.06</v>
          </cell>
          <cell r="M1147" t="str">
            <v>EUR</v>
          </cell>
          <cell r="N1147">
            <v>17532.060000000001</v>
          </cell>
          <cell r="P1147">
            <v>15395.02</v>
          </cell>
          <cell r="Q1147">
            <v>15395.02</v>
          </cell>
          <cell r="R1147">
            <v>-98.96</v>
          </cell>
          <cell r="S1147">
            <v>-98.96</v>
          </cell>
          <cell r="T1147">
            <v>0</v>
          </cell>
        </row>
        <row r="1148">
          <cell r="B1148">
            <v>1120000</v>
          </cell>
          <cell r="C1148" t="str">
            <v>Fertige Erz</v>
          </cell>
          <cell r="D1148" t="str">
            <v>RHPV</v>
          </cell>
          <cell r="E1148" t="str">
            <v>00512390</v>
          </cell>
          <cell r="G1148" t="str">
            <v>BAYFERROX 910</v>
          </cell>
          <cell r="H1148" t="str">
            <v>RB00000687</v>
          </cell>
          <cell r="I1148" t="str">
            <v>2202</v>
          </cell>
          <cell r="J1148">
            <v>28800</v>
          </cell>
          <cell r="K1148" t="str">
            <v>KG</v>
          </cell>
          <cell r="L1148">
            <v>27887.040000000001</v>
          </cell>
          <cell r="M1148" t="str">
            <v>EUR</v>
          </cell>
          <cell r="N1148">
            <v>43899.839999999997</v>
          </cell>
          <cell r="P1148">
            <v>28065.599999999999</v>
          </cell>
          <cell r="Q1148">
            <v>28065.599999999999</v>
          </cell>
          <cell r="R1148">
            <v>-178.56</v>
          </cell>
          <cell r="S1148">
            <v>-178.56</v>
          </cell>
          <cell r="T1148">
            <v>0</v>
          </cell>
        </row>
        <row r="1149">
          <cell r="B1149">
            <v>1120000</v>
          </cell>
          <cell r="C1149" t="str">
            <v>Fertige Erz</v>
          </cell>
          <cell r="D1149" t="str">
            <v>RHPV</v>
          </cell>
          <cell r="E1149" t="str">
            <v>00512374</v>
          </cell>
          <cell r="G1149" t="str">
            <v>BAYFERROX 910</v>
          </cell>
          <cell r="H1149" t="str">
            <v>RB00000687</v>
          </cell>
          <cell r="I1149" t="str">
            <v>2202</v>
          </cell>
          <cell r="J1149">
            <v>37195.199999999997</v>
          </cell>
          <cell r="K1149" t="str">
            <v>KG</v>
          </cell>
          <cell r="L1149">
            <v>36027.11</v>
          </cell>
          <cell r="M1149" t="str">
            <v>EUR</v>
          </cell>
          <cell r="N1149">
            <v>32549.52</v>
          </cell>
          <cell r="P1149">
            <v>36272.76</v>
          </cell>
          <cell r="Q1149">
            <v>32549.52</v>
          </cell>
          <cell r="R1149">
            <v>3477.59</v>
          </cell>
          <cell r="S1149">
            <v>-245.65</v>
          </cell>
          <cell r="T1149">
            <v>3723.24</v>
          </cell>
        </row>
        <row r="1150">
          <cell r="B1150">
            <v>1120000</v>
          </cell>
          <cell r="C1150" t="str">
            <v>Fertige Erz</v>
          </cell>
          <cell r="D1150" t="str">
            <v>RHPV</v>
          </cell>
          <cell r="E1150" t="str">
            <v>00512366</v>
          </cell>
          <cell r="G1150" t="str">
            <v>BAYFERROX 910</v>
          </cell>
          <cell r="H1150" t="str">
            <v>RB00000687</v>
          </cell>
          <cell r="I1150" t="str">
            <v>2202</v>
          </cell>
          <cell r="J1150">
            <v>288700</v>
          </cell>
          <cell r="K1150" t="str">
            <v>KG</v>
          </cell>
          <cell r="L1150">
            <v>277036.53000000003</v>
          </cell>
          <cell r="M1150" t="str">
            <v>EUR</v>
          </cell>
          <cell r="N1150">
            <v>368323.46</v>
          </cell>
          <cell r="P1150">
            <v>278913.07</v>
          </cell>
          <cell r="Q1150">
            <v>278913.07</v>
          </cell>
          <cell r="R1150">
            <v>-1876.54</v>
          </cell>
          <cell r="S1150">
            <v>-1876.54</v>
          </cell>
          <cell r="T1150">
            <v>0</v>
          </cell>
        </row>
        <row r="1151">
          <cell r="B1151">
            <v>1120000</v>
          </cell>
          <cell r="C1151" t="str">
            <v>Fertige Erz</v>
          </cell>
          <cell r="D1151" t="str">
            <v>RHPV</v>
          </cell>
          <cell r="E1151" t="str">
            <v>00512145</v>
          </cell>
          <cell r="G1151" t="str">
            <v>BAYFERROX 415</v>
          </cell>
          <cell r="H1151" t="str">
            <v>RB00000687</v>
          </cell>
          <cell r="I1151" t="str">
            <v>2202</v>
          </cell>
          <cell r="J1151">
            <v>12800</v>
          </cell>
          <cell r="K1151" t="str">
            <v>KG</v>
          </cell>
          <cell r="L1151">
            <v>8404.4699999999993</v>
          </cell>
          <cell r="M1151" t="str">
            <v>EUR</v>
          </cell>
          <cell r="N1151">
            <v>17546.240000000002</v>
          </cell>
          <cell r="P1151">
            <v>8464.64</v>
          </cell>
          <cell r="Q1151">
            <v>8464.64</v>
          </cell>
          <cell r="R1151">
            <v>-60.17</v>
          </cell>
          <cell r="S1151">
            <v>-60.17</v>
          </cell>
          <cell r="T1151">
            <v>0</v>
          </cell>
        </row>
        <row r="1152">
          <cell r="B1152">
            <v>1120000</v>
          </cell>
          <cell r="C1152" t="str">
            <v>Fertige Erz</v>
          </cell>
          <cell r="D1152" t="str">
            <v>RHPV</v>
          </cell>
          <cell r="E1152" t="str">
            <v>00511963</v>
          </cell>
          <cell r="G1152" t="str">
            <v>BAYFERROX 655</v>
          </cell>
          <cell r="H1152" t="str">
            <v>RB00000687</v>
          </cell>
          <cell r="I1152" t="str">
            <v>2202</v>
          </cell>
          <cell r="J1152">
            <v>1000</v>
          </cell>
          <cell r="K1152" t="str">
            <v>KG</v>
          </cell>
          <cell r="L1152">
            <v>497.2</v>
          </cell>
          <cell r="M1152" t="str">
            <v>EUR</v>
          </cell>
          <cell r="N1152">
            <v>598.79999999999995</v>
          </cell>
          <cell r="P1152">
            <v>592</v>
          </cell>
          <cell r="Q1152">
            <v>592</v>
          </cell>
          <cell r="R1152">
            <v>-94.8</v>
          </cell>
          <cell r="S1152">
            <v>-94.8</v>
          </cell>
          <cell r="T1152">
            <v>0</v>
          </cell>
        </row>
        <row r="1153">
          <cell r="B1153">
            <v>1120000</v>
          </cell>
          <cell r="C1153" t="str">
            <v>Fertige Erz</v>
          </cell>
          <cell r="D1153" t="str">
            <v>RHPV</v>
          </cell>
          <cell r="E1153" t="str">
            <v>00511947</v>
          </cell>
          <cell r="G1153" t="str">
            <v>BAYFERROX 655</v>
          </cell>
          <cell r="H1153" t="str">
            <v>RB00000687</v>
          </cell>
          <cell r="I1153" t="str">
            <v>2202</v>
          </cell>
          <cell r="J1153">
            <v>54975</v>
          </cell>
          <cell r="K1153" t="str">
            <v>KG</v>
          </cell>
          <cell r="L1153">
            <v>27685.4</v>
          </cell>
          <cell r="M1153" t="str">
            <v>EUR</v>
          </cell>
          <cell r="N1153">
            <v>70346.009999999995</v>
          </cell>
          <cell r="P1153">
            <v>32897.040000000001</v>
          </cell>
          <cell r="Q1153">
            <v>32897.040000000001</v>
          </cell>
          <cell r="R1153">
            <v>-5211.6400000000003</v>
          </cell>
          <cell r="S1153">
            <v>-5211.6400000000003</v>
          </cell>
          <cell r="T1153">
            <v>0</v>
          </cell>
        </row>
        <row r="1154">
          <cell r="B1154">
            <v>1120000</v>
          </cell>
          <cell r="C1154" t="str">
            <v>Fertige Erz</v>
          </cell>
          <cell r="D1154" t="str">
            <v>RHPV</v>
          </cell>
          <cell r="E1154" t="str">
            <v>00511874</v>
          </cell>
          <cell r="G1154" t="str">
            <v>BAYFERROX 686</v>
          </cell>
          <cell r="H1154" t="str">
            <v>RB00000687</v>
          </cell>
          <cell r="I1154" t="str">
            <v>2202</v>
          </cell>
          <cell r="J1154">
            <v>10000</v>
          </cell>
          <cell r="K1154" t="str">
            <v>KG</v>
          </cell>
          <cell r="L1154">
            <v>5112</v>
          </cell>
          <cell r="M1154" t="str">
            <v>EUR</v>
          </cell>
          <cell r="N1154">
            <v>11186</v>
          </cell>
          <cell r="P1154">
            <v>6665</v>
          </cell>
          <cell r="Q1154">
            <v>6665</v>
          </cell>
          <cell r="R1154">
            <v>-1553</v>
          </cell>
          <cell r="S1154">
            <v>-1553</v>
          </cell>
          <cell r="T1154">
            <v>0</v>
          </cell>
        </row>
        <row r="1155">
          <cell r="B1155">
            <v>1120000</v>
          </cell>
          <cell r="C1155" t="str">
            <v>Fertige Erz</v>
          </cell>
          <cell r="D1155" t="str">
            <v>RHPV</v>
          </cell>
          <cell r="E1155" t="str">
            <v>00511858</v>
          </cell>
          <cell r="G1155" t="str">
            <v>BAYFERROX 686</v>
          </cell>
          <cell r="H1155" t="str">
            <v>RB00000687</v>
          </cell>
          <cell r="I1155" t="str">
            <v>2202</v>
          </cell>
          <cell r="J1155">
            <v>38000</v>
          </cell>
          <cell r="K1155" t="str">
            <v>KG</v>
          </cell>
          <cell r="L1155">
            <v>19668.79</v>
          </cell>
          <cell r="M1155" t="str">
            <v>EUR</v>
          </cell>
          <cell r="N1155">
            <v>41416.199999999997</v>
          </cell>
          <cell r="P1155">
            <v>25570.2</v>
          </cell>
          <cell r="Q1155">
            <v>25570.2</v>
          </cell>
          <cell r="R1155">
            <v>-5901.41</v>
          </cell>
          <cell r="S1155">
            <v>-5901.41</v>
          </cell>
          <cell r="T1155">
            <v>0</v>
          </cell>
        </row>
        <row r="1156">
          <cell r="B1156">
            <v>1120000</v>
          </cell>
          <cell r="C1156" t="str">
            <v>Fertige Erz</v>
          </cell>
          <cell r="D1156" t="str">
            <v>RHPV</v>
          </cell>
          <cell r="E1156" t="str">
            <v>00511661</v>
          </cell>
          <cell r="G1156" t="str">
            <v>BAYFERROX 663</v>
          </cell>
          <cell r="H1156" t="str">
            <v>RB00000687</v>
          </cell>
          <cell r="I1156" t="str">
            <v>2202</v>
          </cell>
          <cell r="J1156">
            <v>27000</v>
          </cell>
          <cell r="K1156" t="str">
            <v>KG</v>
          </cell>
          <cell r="L1156">
            <v>13923.9</v>
          </cell>
          <cell r="M1156" t="str">
            <v>EUR</v>
          </cell>
          <cell r="N1156">
            <v>29235.599999999999</v>
          </cell>
          <cell r="P1156">
            <v>18311.400000000001</v>
          </cell>
          <cell r="Q1156">
            <v>18311.400000000001</v>
          </cell>
          <cell r="R1156">
            <v>-4387.5</v>
          </cell>
          <cell r="S1156">
            <v>-4387.5</v>
          </cell>
          <cell r="T1156">
            <v>0</v>
          </cell>
        </row>
        <row r="1157">
          <cell r="B1157">
            <v>1120000</v>
          </cell>
          <cell r="C1157" t="str">
            <v>Fertige Erz</v>
          </cell>
          <cell r="D1157" t="str">
            <v>RHZ0</v>
          </cell>
          <cell r="E1157" t="str">
            <v>00511661</v>
          </cell>
          <cell r="G1157" t="str">
            <v>BAYFERROX 663</v>
          </cell>
          <cell r="H1157" t="str">
            <v>RB00000687</v>
          </cell>
          <cell r="I1157" t="str">
            <v>2202</v>
          </cell>
          <cell r="J1157">
            <v>15000</v>
          </cell>
          <cell r="K1157" t="str">
            <v>KG</v>
          </cell>
          <cell r="L1157">
            <v>7735.5</v>
          </cell>
          <cell r="M1157" t="str">
            <v>EUR</v>
          </cell>
          <cell r="N1157">
            <v>16242</v>
          </cell>
          <cell r="P1157">
            <v>10173</v>
          </cell>
          <cell r="Q1157">
            <v>10173</v>
          </cell>
          <cell r="R1157">
            <v>-2437.5</v>
          </cell>
          <cell r="S1157">
            <v>-2437.5</v>
          </cell>
          <cell r="T1157">
            <v>0</v>
          </cell>
        </row>
        <row r="1158">
          <cell r="B1158">
            <v>1120000</v>
          </cell>
          <cell r="C1158" t="str">
            <v>Fertige Erz</v>
          </cell>
          <cell r="D1158" t="str">
            <v>RHPV</v>
          </cell>
          <cell r="E1158" t="str">
            <v>00511513</v>
          </cell>
          <cell r="G1158" t="str">
            <v>BAYFERROX 660</v>
          </cell>
          <cell r="H1158" t="str">
            <v>RB00000687</v>
          </cell>
          <cell r="I1158" t="str">
            <v>2202</v>
          </cell>
          <cell r="J1158">
            <v>56000</v>
          </cell>
          <cell r="K1158" t="str">
            <v>KG</v>
          </cell>
          <cell r="L1158">
            <v>23889.599999999999</v>
          </cell>
          <cell r="M1158" t="str">
            <v>EUR</v>
          </cell>
          <cell r="N1158">
            <v>73880.800000000003</v>
          </cell>
          <cell r="P1158">
            <v>29276.799999999999</v>
          </cell>
          <cell r="Q1158">
            <v>29276.799999999999</v>
          </cell>
          <cell r="R1158">
            <v>-5387.2</v>
          </cell>
          <cell r="S1158">
            <v>-5387.2</v>
          </cell>
          <cell r="T1158">
            <v>0</v>
          </cell>
        </row>
        <row r="1159">
          <cell r="B1159">
            <v>1120000</v>
          </cell>
          <cell r="C1159" t="str">
            <v>Fertige Erz</v>
          </cell>
          <cell r="D1159" t="str">
            <v>RHKF</v>
          </cell>
          <cell r="E1159" t="str">
            <v>00511270</v>
          </cell>
          <cell r="G1159" t="str">
            <v>BAYFERROX 645T</v>
          </cell>
          <cell r="H1159" t="str">
            <v>RB00000687</v>
          </cell>
          <cell r="I1159" t="str">
            <v>2202</v>
          </cell>
          <cell r="J1159">
            <v>225</v>
          </cell>
          <cell r="K1159" t="str">
            <v>KG</v>
          </cell>
          <cell r="L1159">
            <v>166.03</v>
          </cell>
          <cell r="M1159" t="str">
            <v>EUR</v>
          </cell>
          <cell r="N1159">
            <v>424.49</v>
          </cell>
          <cell r="P1159">
            <v>235.62</v>
          </cell>
          <cell r="Q1159">
            <v>235.62</v>
          </cell>
          <cell r="R1159">
            <v>-69.59</v>
          </cell>
          <cell r="S1159">
            <v>-69.59</v>
          </cell>
          <cell r="T1159">
            <v>0</v>
          </cell>
        </row>
        <row r="1160">
          <cell r="B1160">
            <v>1120000</v>
          </cell>
          <cell r="C1160" t="str">
            <v>Fertige Erz</v>
          </cell>
          <cell r="D1160" t="str">
            <v>RHPV</v>
          </cell>
          <cell r="E1160" t="str">
            <v>00511270</v>
          </cell>
          <cell r="G1160" t="str">
            <v>BAYFERROX 645T</v>
          </cell>
          <cell r="H1160" t="str">
            <v>RB00000687</v>
          </cell>
          <cell r="I1160" t="str">
            <v>2202</v>
          </cell>
          <cell r="J1160">
            <v>51350</v>
          </cell>
          <cell r="K1160" t="str">
            <v>KG</v>
          </cell>
          <cell r="L1160">
            <v>37891.160000000003</v>
          </cell>
          <cell r="M1160" t="str">
            <v>EUR</v>
          </cell>
          <cell r="N1160">
            <v>96876.91</v>
          </cell>
          <cell r="P1160">
            <v>53778.86</v>
          </cell>
          <cell r="Q1160">
            <v>53778.86</v>
          </cell>
          <cell r="R1160">
            <v>-15887.7</v>
          </cell>
          <cell r="S1160">
            <v>-15887.7</v>
          </cell>
          <cell r="T1160">
            <v>0</v>
          </cell>
        </row>
        <row r="1161">
          <cell r="B1161">
            <v>1120000</v>
          </cell>
          <cell r="C1161" t="str">
            <v>Fertige Erz</v>
          </cell>
          <cell r="D1161" t="str">
            <v>RHPV</v>
          </cell>
          <cell r="E1161" t="str">
            <v>00511157</v>
          </cell>
          <cell r="G1161" t="str">
            <v>BAYFERROX 640</v>
          </cell>
          <cell r="H1161" t="str">
            <v>RB00000687</v>
          </cell>
          <cell r="I1161" t="str">
            <v>2202</v>
          </cell>
          <cell r="J1161">
            <v>54000</v>
          </cell>
          <cell r="K1161" t="str">
            <v>KG</v>
          </cell>
          <cell r="L1161">
            <v>31498.2</v>
          </cell>
          <cell r="M1161" t="str">
            <v>EUR</v>
          </cell>
          <cell r="N1161">
            <v>90255.6</v>
          </cell>
          <cell r="P1161">
            <v>38934</v>
          </cell>
          <cell r="Q1161">
            <v>38934</v>
          </cell>
          <cell r="R1161">
            <v>-7435.8</v>
          </cell>
          <cell r="S1161">
            <v>-7435.8</v>
          </cell>
          <cell r="T1161">
            <v>0</v>
          </cell>
        </row>
        <row r="1162">
          <cell r="B1162">
            <v>1120000</v>
          </cell>
          <cell r="C1162" t="str">
            <v>Fertige Erz</v>
          </cell>
          <cell r="D1162" t="str">
            <v>RHPV</v>
          </cell>
          <cell r="E1162" t="str">
            <v>00511106</v>
          </cell>
          <cell r="G1162" t="str">
            <v>BAYFERROX 610</v>
          </cell>
          <cell r="H1162" t="str">
            <v>RB00000687</v>
          </cell>
          <cell r="I1162" t="str">
            <v>2202</v>
          </cell>
          <cell r="J1162">
            <v>10000</v>
          </cell>
          <cell r="K1162" t="str">
            <v>KG</v>
          </cell>
          <cell r="L1162">
            <v>6774</v>
          </cell>
          <cell r="M1162" t="str">
            <v>EUR</v>
          </cell>
          <cell r="N1162">
            <v>15672</v>
          </cell>
          <cell r="P1162">
            <v>8021</v>
          </cell>
          <cell r="Q1162">
            <v>8021</v>
          </cell>
          <cell r="R1162">
            <v>-1247</v>
          </cell>
          <cell r="S1162">
            <v>-1247</v>
          </cell>
          <cell r="T1162">
            <v>0</v>
          </cell>
        </row>
        <row r="1163">
          <cell r="B1163">
            <v>1120000</v>
          </cell>
          <cell r="C1163" t="str">
            <v>Fertige Erz</v>
          </cell>
          <cell r="D1163" t="str">
            <v>RHPV</v>
          </cell>
          <cell r="E1163" t="str">
            <v>00511025</v>
          </cell>
          <cell r="G1163" t="str">
            <v>BAYFERROX 610</v>
          </cell>
          <cell r="H1163" t="str">
            <v>RB00000687</v>
          </cell>
          <cell r="I1163" t="str">
            <v>2202</v>
          </cell>
          <cell r="J1163">
            <v>3500</v>
          </cell>
          <cell r="K1163" t="str">
            <v>KG</v>
          </cell>
          <cell r="L1163">
            <v>2310.6999999999998</v>
          </cell>
          <cell r="M1163" t="str">
            <v>EUR</v>
          </cell>
          <cell r="N1163">
            <v>2876.3</v>
          </cell>
          <cell r="P1163">
            <v>2704.45</v>
          </cell>
          <cell r="Q1163">
            <v>2704.45</v>
          </cell>
          <cell r="R1163">
            <v>-393.75</v>
          </cell>
          <cell r="S1163">
            <v>-393.75</v>
          </cell>
          <cell r="T1163">
            <v>0</v>
          </cell>
        </row>
        <row r="1164">
          <cell r="B1164">
            <v>1120000</v>
          </cell>
          <cell r="C1164" t="str">
            <v>Fertige Erz</v>
          </cell>
          <cell r="D1164" t="str">
            <v>RHDK</v>
          </cell>
          <cell r="E1164" t="str">
            <v>00510843</v>
          </cell>
          <cell r="G1164" t="str">
            <v>BAYFERROX 610</v>
          </cell>
          <cell r="H1164" t="str">
            <v>RB00000687</v>
          </cell>
          <cell r="I1164" t="str">
            <v>2202</v>
          </cell>
          <cell r="J1164">
            <v>2000</v>
          </cell>
          <cell r="K1164" t="str">
            <v>KG</v>
          </cell>
          <cell r="L1164">
            <v>1290.8</v>
          </cell>
          <cell r="M1164" t="str">
            <v>EUR</v>
          </cell>
          <cell r="N1164">
            <v>2612.6</v>
          </cell>
          <cell r="P1164">
            <v>1518</v>
          </cell>
          <cell r="Q1164">
            <v>1518</v>
          </cell>
          <cell r="R1164">
            <v>-227.2</v>
          </cell>
          <cell r="S1164">
            <v>-227.2</v>
          </cell>
          <cell r="T1164">
            <v>0</v>
          </cell>
        </row>
        <row r="1165">
          <cell r="B1165">
            <v>1120000</v>
          </cell>
          <cell r="C1165" t="str">
            <v>Fertige Erz</v>
          </cell>
          <cell r="D1165" t="str">
            <v>RHKF</v>
          </cell>
          <cell r="E1165" t="str">
            <v>00510843</v>
          </cell>
          <cell r="G1165" t="str">
            <v>BAYFERROX 610</v>
          </cell>
          <cell r="H1165" t="str">
            <v>RB00000687</v>
          </cell>
          <cell r="I1165" t="str">
            <v>2202</v>
          </cell>
          <cell r="J1165">
            <v>525</v>
          </cell>
          <cell r="K1165" t="str">
            <v>KG</v>
          </cell>
          <cell r="L1165">
            <v>338.89</v>
          </cell>
          <cell r="M1165" t="str">
            <v>EUR</v>
          </cell>
          <cell r="N1165">
            <v>685.81</v>
          </cell>
          <cell r="P1165">
            <v>398.48</v>
          </cell>
          <cell r="Q1165">
            <v>398.48</v>
          </cell>
          <cell r="R1165">
            <v>-59.59</v>
          </cell>
          <cell r="S1165">
            <v>-59.59</v>
          </cell>
          <cell r="T1165">
            <v>0</v>
          </cell>
        </row>
        <row r="1166">
          <cell r="B1166">
            <v>1120000</v>
          </cell>
          <cell r="C1166" t="str">
            <v>Fertige Erz</v>
          </cell>
          <cell r="D1166" t="str">
            <v>RHPV</v>
          </cell>
          <cell r="E1166" t="str">
            <v>00510843</v>
          </cell>
          <cell r="G1166" t="str">
            <v>BAYFERROX 610</v>
          </cell>
          <cell r="H1166" t="str">
            <v>RB00000687</v>
          </cell>
          <cell r="I1166" t="str">
            <v>2202</v>
          </cell>
          <cell r="J1166">
            <v>81000</v>
          </cell>
          <cell r="K1166" t="str">
            <v>KG</v>
          </cell>
          <cell r="L1166">
            <v>52277.39</v>
          </cell>
          <cell r="M1166" t="str">
            <v>EUR</v>
          </cell>
          <cell r="N1166">
            <v>105810.3</v>
          </cell>
          <cell r="P1166">
            <v>61479</v>
          </cell>
          <cell r="Q1166">
            <v>61479</v>
          </cell>
          <cell r="R1166">
            <v>-9201.61</v>
          </cell>
          <cell r="S1166">
            <v>-9201.61</v>
          </cell>
          <cell r="T1166">
            <v>0</v>
          </cell>
        </row>
        <row r="1167">
          <cell r="B1167">
            <v>1120000</v>
          </cell>
          <cell r="C1167" t="str">
            <v>Fertige Erz</v>
          </cell>
          <cell r="D1167" t="str">
            <v>RHZ0</v>
          </cell>
          <cell r="E1167" t="str">
            <v>00510843</v>
          </cell>
          <cell r="G1167" t="str">
            <v>BAYFERROX 610</v>
          </cell>
          <cell r="H1167" t="str">
            <v>RB00000687</v>
          </cell>
          <cell r="I1167" t="str">
            <v>2202</v>
          </cell>
          <cell r="J1167">
            <v>3000</v>
          </cell>
          <cell r="K1167" t="str">
            <v>KG</v>
          </cell>
          <cell r="L1167">
            <v>1936.2</v>
          </cell>
          <cell r="M1167" t="str">
            <v>EUR</v>
          </cell>
          <cell r="N1167">
            <v>3918.9</v>
          </cell>
          <cell r="P1167">
            <v>2277</v>
          </cell>
          <cell r="Q1167">
            <v>2277</v>
          </cell>
          <cell r="R1167">
            <v>-340.8</v>
          </cell>
          <cell r="S1167">
            <v>-340.8</v>
          </cell>
          <cell r="T1167">
            <v>0</v>
          </cell>
        </row>
        <row r="1168">
          <cell r="B1168">
            <v>1120000</v>
          </cell>
          <cell r="C1168" t="str">
            <v>Fertige Erz</v>
          </cell>
          <cell r="D1168" t="str">
            <v>RHPV</v>
          </cell>
          <cell r="E1168" t="str">
            <v>00510703</v>
          </cell>
          <cell r="G1168" t="str">
            <v>BAYFERROX 600</v>
          </cell>
          <cell r="H1168" t="str">
            <v>RB00000687</v>
          </cell>
          <cell r="I1168" t="str">
            <v>2202</v>
          </cell>
          <cell r="J1168">
            <v>28975</v>
          </cell>
          <cell r="K1168" t="str">
            <v>KG</v>
          </cell>
          <cell r="L1168">
            <v>20401.3</v>
          </cell>
          <cell r="M1168" t="str">
            <v>EUR</v>
          </cell>
          <cell r="N1168">
            <v>39646.49</v>
          </cell>
          <cell r="P1168">
            <v>21910.9</v>
          </cell>
          <cell r="Q1168">
            <v>21910.9</v>
          </cell>
          <cell r="R1168">
            <v>-1509.6</v>
          </cell>
          <cell r="S1168">
            <v>-1509.6</v>
          </cell>
          <cell r="T1168">
            <v>0</v>
          </cell>
        </row>
        <row r="1169">
          <cell r="B1169">
            <v>1120000</v>
          </cell>
          <cell r="C1169" t="str">
            <v>Fertige Erz</v>
          </cell>
          <cell r="D1169" t="str">
            <v>RHPV</v>
          </cell>
          <cell r="E1169" t="str">
            <v>00510398</v>
          </cell>
          <cell r="G1169" t="str">
            <v>CHROMOXIDGRUEN GN-Z</v>
          </cell>
          <cell r="H1169" t="str">
            <v>RB00000687</v>
          </cell>
          <cell r="I1169" t="str">
            <v>2202</v>
          </cell>
          <cell r="J1169">
            <v>1000</v>
          </cell>
          <cell r="K1169" t="str">
            <v>KG</v>
          </cell>
          <cell r="L1169">
            <v>3040.8</v>
          </cell>
          <cell r="M1169" t="str">
            <v>EUR</v>
          </cell>
          <cell r="N1169">
            <v>6661.8</v>
          </cell>
          <cell r="P1169">
            <v>3127.5</v>
          </cell>
          <cell r="Q1169">
            <v>3127.5</v>
          </cell>
          <cell r="R1169">
            <v>-86.7</v>
          </cell>
          <cell r="S1169">
            <v>-86.7</v>
          </cell>
          <cell r="T1169">
            <v>0</v>
          </cell>
        </row>
        <row r="1170">
          <cell r="B1170">
            <v>1120000</v>
          </cell>
          <cell r="C1170" t="str">
            <v>Fertige Erz</v>
          </cell>
          <cell r="D1170" t="str">
            <v>RHPV</v>
          </cell>
          <cell r="E1170" t="str">
            <v>00510347</v>
          </cell>
          <cell r="G1170" t="str">
            <v>BAYOXIDE C GN-R</v>
          </cell>
          <cell r="H1170" t="str">
            <v>RB00000687</v>
          </cell>
          <cell r="I1170" t="str">
            <v>2202</v>
          </cell>
          <cell r="J1170">
            <v>16000</v>
          </cell>
          <cell r="K1170" t="str">
            <v>KG</v>
          </cell>
          <cell r="L1170">
            <v>47059.199999999997</v>
          </cell>
          <cell r="M1170" t="str">
            <v>EUR</v>
          </cell>
          <cell r="N1170">
            <v>70689.600000000006</v>
          </cell>
          <cell r="P1170">
            <v>48192</v>
          </cell>
          <cell r="Q1170">
            <v>48192</v>
          </cell>
          <cell r="R1170">
            <v>-1132.8</v>
          </cell>
          <cell r="S1170">
            <v>-1132.8</v>
          </cell>
          <cell r="T1170">
            <v>0</v>
          </cell>
        </row>
        <row r="1171">
          <cell r="B1171">
            <v>1120000</v>
          </cell>
          <cell r="C1171" t="str">
            <v>Fertige Erz</v>
          </cell>
          <cell r="D1171" t="str">
            <v>RHKF</v>
          </cell>
          <cell r="E1171" t="str">
            <v>00510290</v>
          </cell>
          <cell r="G1171" t="str">
            <v>CHROMOXIDGRUEN GN</v>
          </cell>
          <cell r="H1171" t="str">
            <v>RB00000687</v>
          </cell>
          <cell r="I1171" t="str">
            <v>2202</v>
          </cell>
          <cell r="J1171">
            <v>675</v>
          </cell>
          <cell r="K1171" t="str">
            <v>KG</v>
          </cell>
          <cell r="L1171">
            <v>1985.31</v>
          </cell>
          <cell r="M1171" t="str">
            <v>EUR</v>
          </cell>
          <cell r="N1171">
            <v>2681.51</v>
          </cell>
          <cell r="P1171">
            <v>2033.1</v>
          </cell>
          <cell r="Q1171">
            <v>2033.1</v>
          </cell>
          <cell r="R1171">
            <v>-47.79</v>
          </cell>
          <cell r="S1171">
            <v>-47.79</v>
          </cell>
          <cell r="T1171">
            <v>0</v>
          </cell>
        </row>
        <row r="1172">
          <cell r="B1172">
            <v>1120000</v>
          </cell>
          <cell r="C1172" t="str">
            <v>Fertige Erz</v>
          </cell>
          <cell r="D1172" t="str">
            <v>RHPV</v>
          </cell>
          <cell r="E1172" t="str">
            <v>00510290</v>
          </cell>
          <cell r="G1172" t="str">
            <v>CHROMOXIDGRUEN GN</v>
          </cell>
          <cell r="H1172" t="str">
            <v>RB00000687</v>
          </cell>
          <cell r="I1172" t="str">
            <v>2202</v>
          </cell>
          <cell r="J1172">
            <v>71750</v>
          </cell>
          <cell r="K1172" t="str">
            <v>KG</v>
          </cell>
          <cell r="L1172">
            <v>211031.1</v>
          </cell>
          <cell r="M1172" t="str">
            <v>EUR</v>
          </cell>
          <cell r="N1172">
            <v>285034.05</v>
          </cell>
          <cell r="P1172">
            <v>216111</v>
          </cell>
          <cell r="Q1172">
            <v>216111</v>
          </cell>
          <cell r="R1172">
            <v>-5079.8999999999996</v>
          </cell>
          <cell r="S1172">
            <v>-5079.8999999999996</v>
          </cell>
          <cell r="T1172">
            <v>0</v>
          </cell>
        </row>
        <row r="1173">
          <cell r="B1173">
            <v>1120000</v>
          </cell>
          <cell r="C1173" t="str">
            <v>Fertige Erz</v>
          </cell>
          <cell r="D1173" t="str">
            <v>RHZ0</v>
          </cell>
          <cell r="E1173" t="str">
            <v>00510290</v>
          </cell>
          <cell r="G1173" t="str">
            <v>CHROMOXIDGRUEN GN</v>
          </cell>
          <cell r="H1173" t="str">
            <v>RB00000687</v>
          </cell>
          <cell r="I1173" t="str">
            <v>2202</v>
          </cell>
          <cell r="J1173">
            <v>7225</v>
          </cell>
          <cell r="K1173" t="str">
            <v>KG</v>
          </cell>
          <cell r="L1173">
            <v>21250.17</v>
          </cell>
          <cell r="M1173" t="str">
            <v>EUR</v>
          </cell>
          <cell r="N1173">
            <v>28702.04</v>
          </cell>
          <cell r="P1173">
            <v>21761.7</v>
          </cell>
          <cell r="Q1173">
            <v>21761.7</v>
          </cell>
          <cell r="R1173">
            <v>-511.53</v>
          </cell>
          <cell r="S1173">
            <v>-511.53</v>
          </cell>
          <cell r="T1173">
            <v>0</v>
          </cell>
        </row>
        <row r="1174">
          <cell r="B1174">
            <v>1120000</v>
          </cell>
          <cell r="C1174" t="str">
            <v>Fertige Erz</v>
          </cell>
          <cell r="D1174" t="str">
            <v>RHKF</v>
          </cell>
          <cell r="E1174" t="str">
            <v>00510053</v>
          </cell>
          <cell r="G1174" t="str">
            <v>CHROMOXIDGRUEN GX</v>
          </cell>
          <cell r="H1174" t="str">
            <v>RB00000687</v>
          </cell>
          <cell r="I1174" t="str">
            <v>2202</v>
          </cell>
          <cell r="J1174">
            <v>825</v>
          </cell>
          <cell r="K1174" t="str">
            <v>KG</v>
          </cell>
          <cell r="L1174">
            <v>2426.4899999999998</v>
          </cell>
          <cell r="M1174" t="str">
            <v>EUR</v>
          </cell>
          <cell r="N1174">
            <v>3504.68</v>
          </cell>
          <cell r="P1174">
            <v>2484.9</v>
          </cell>
          <cell r="Q1174">
            <v>2484.9</v>
          </cell>
          <cell r="R1174">
            <v>-58.41</v>
          </cell>
          <cell r="S1174">
            <v>-58.41</v>
          </cell>
          <cell r="T1174">
            <v>0</v>
          </cell>
        </row>
        <row r="1175">
          <cell r="B1175">
            <v>1120000</v>
          </cell>
          <cell r="C1175" t="str">
            <v>Fertige Erz</v>
          </cell>
          <cell r="D1175" t="str">
            <v>RHPV</v>
          </cell>
          <cell r="E1175" t="str">
            <v>00510053</v>
          </cell>
          <cell r="G1175" t="str">
            <v>CHROMOXIDGRUEN GX</v>
          </cell>
          <cell r="H1175" t="str">
            <v>RB00000687</v>
          </cell>
          <cell r="I1175" t="str">
            <v>2202</v>
          </cell>
          <cell r="J1175">
            <v>15000</v>
          </cell>
          <cell r="K1175" t="str">
            <v>KG</v>
          </cell>
          <cell r="L1175">
            <v>44118</v>
          </cell>
          <cell r="M1175" t="str">
            <v>EUR</v>
          </cell>
          <cell r="N1175">
            <v>63721.5</v>
          </cell>
          <cell r="P1175">
            <v>45180</v>
          </cell>
          <cell r="Q1175">
            <v>45180</v>
          </cell>
          <cell r="R1175">
            <v>-1062</v>
          </cell>
          <cell r="S1175">
            <v>-1062</v>
          </cell>
          <cell r="T1175">
            <v>0</v>
          </cell>
        </row>
        <row r="1176">
          <cell r="B1176">
            <v>1120000</v>
          </cell>
          <cell r="C1176" t="str">
            <v>Fertige Erz</v>
          </cell>
          <cell r="D1176" t="str">
            <v>RHPV</v>
          </cell>
          <cell r="E1176" t="str">
            <v>00492926</v>
          </cell>
          <cell r="G1176" t="str">
            <v>Trimethylolpropan rn</v>
          </cell>
          <cell r="H1176" t="str">
            <v>RB00000687</v>
          </cell>
          <cell r="I1176" t="str">
            <v>2202</v>
          </cell>
          <cell r="J1176">
            <v>10573.4</v>
          </cell>
          <cell r="K1176" t="str">
            <v>KG</v>
          </cell>
          <cell r="L1176">
            <v>12842.26</v>
          </cell>
          <cell r="M1176" t="str">
            <v>EUR</v>
          </cell>
          <cell r="N1176">
            <v>14682.22</v>
          </cell>
          <cell r="P1176">
            <v>14682.22</v>
          </cell>
          <cell r="Q1176">
            <v>14682.22</v>
          </cell>
          <cell r="R1176">
            <v>-1839.96</v>
          </cell>
          <cell r="S1176">
            <v>-1839.96</v>
          </cell>
          <cell r="T1176">
            <v>0</v>
          </cell>
        </row>
        <row r="1177">
          <cell r="B1177">
            <v>1120000</v>
          </cell>
          <cell r="C1177" t="str">
            <v>Fertige Erz</v>
          </cell>
          <cell r="D1177" t="str">
            <v>RHPV</v>
          </cell>
          <cell r="E1177" t="str">
            <v>00462187</v>
          </cell>
          <cell r="G1177" t="str">
            <v>BAYFERROX ROHKLINKER</v>
          </cell>
          <cell r="H1177" t="str">
            <v>RB00000687</v>
          </cell>
          <cell r="I1177" t="str">
            <v>2202</v>
          </cell>
          <cell r="J1177">
            <v>13000</v>
          </cell>
          <cell r="K1177" t="str">
            <v>KG</v>
          </cell>
          <cell r="L1177">
            <v>3022.5</v>
          </cell>
          <cell r="M1177" t="str">
            <v>EUR</v>
          </cell>
          <cell r="N1177">
            <v>2899</v>
          </cell>
          <cell r="P1177">
            <v>2899</v>
          </cell>
          <cell r="Q1177">
            <v>2899</v>
          </cell>
          <cell r="R1177">
            <v>123.5</v>
          </cell>
          <cell r="S1177">
            <v>123.5</v>
          </cell>
          <cell r="T1177">
            <v>0</v>
          </cell>
        </row>
        <row r="1178">
          <cell r="B1178">
            <v>1120000</v>
          </cell>
          <cell r="C1178" t="str">
            <v>Fertige Erz</v>
          </cell>
          <cell r="D1178" t="str">
            <v>RHPV</v>
          </cell>
          <cell r="E1178" t="str">
            <v>00461997</v>
          </cell>
          <cell r="G1178" t="str">
            <v>BAYFERROX ROHKLINKER</v>
          </cell>
          <cell r="H1178" t="str">
            <v>RB00000687</v>
          </cell>
          <cell r="I1178" t="str">
            <v>2202</v>
          </cell>
          <cell r="J1178">
            <v>219708.5</v>
          </cell>
          <cell r="K1178" t="str">
            <v>KG</v>
          </cell>
          <cell r="L1178">
            <v>108689.81</v>
          </cell>
          <cell r="M1178" t="str">
            <v>EUR</v>
          </cell>
          <cell r="N1178">
            <v>74525.119999999995</v>
          </cell>
          <cell r="P1178">
            <v>147270.60999999999</v>
          </cell>
          <cell r="Q1178">
            <v>74525.119999999995</v>
          </cell>
          <cell r="R1178">
            <v>34164.69</v>
          </cell>
          <cell r="S1178">
            <v>-38580.800000000003</v>
          </cell>
          <cell r="T1178">
            <v>72745.490000000005</v>
          </cell>
        </row>
        <row r="1179">
          <cell r="B1179">
            <v>1120000</v>
          </cell>
          <cell r="C1179" t="str">
            <v>Fertige Erz</v>
          </cell>
          <cell r="D1179" t="str">
            <v>RHPV</v>
          </cell>
          <cell r="E1179" t="str">
            <v>00461954</v>
          </cell>
          <cell r="G1179" t="str">
            <v>BAYFERROX ROHKLINKER</v>
          </cell>
          <cell r="H1179" t="str">
            <v>RB00000687</v>
          </cell>
          <cell r="I1179" t="str">
            <v>2202</v>
          </cell>
          <cell r="J1179">
            <v>130316</v>
          </cell>
          <cell r="K1179" t="str">
            <v>KG</v>
          </cell>
          <cell r="L1179">
            <v>56856.87</v>
          </cell>
          <cell r="M1179" t="str">
            <v>EUR</v>
          </cell>
          <cell r="N1179">
            <v>62708.06</v>
          </cell>
          <cell r="P1179">
            <v>62708.06</v>
          </cell>
          <cell r="Q1179">
            <v>62708.06</v>
          </cell>
          <cell r="R1179">
            <v>-5851.19</v>
          </cell>
          <cell r="S1179">
            <v>-5851.19</v>
          </cell>
          <cell r="T1179">
            <v>0</v>
          </cell>
        </row>
        <row r="1180">
          <cell r="B1180">
            <v>1120000</v>
          </cell>
          <cell r="C1180" t="str">
            <v>Fertige Erz</v>
          </cell>
          <cell r="D1180" t="str">
            <v>RHPV</v>
          </cell>
          <cell r="E1180" t="str">
            <v>00461946</v>
          </cell>
          <cell r="G1180" t="str">
            <v>BAYFERROX ROHKLINKER</v>
          </cell>
          <cell r="H1180" t="str">
            <v>RB00000687</v>
          </cell>
          <cell r="I1180" t="str">
            <v>2202</v>
          </cell>
          <cell r="J1180">
            <v>291285.5</v>
          </cell>
          <cell r="K1180" t="str">
            <v>KG</v>
          </cell>
          <cell r="L1180">
            <v>175790.8</v>
          </cell>
          <cell r="M1180" t="str">
            <v>EUR</v>
          </cell>
          <cell r="N1180">
            <v>214910.44</v>
          </cell>
          <cell r="P1180">
            <v>214910.44</v>
          </cell>
          <cell r="Q1180">
            <v>214910.44</v>
          </cell>
          <cell r="R1180">
            <v>-39119.64</v>
          </cell>
          <cell r="S1180">
            <v>-39119.64</v>
          </cell>
          <cell r="T1180">
            <v>0</v>
          </cell>
        </row>
        <row r="1181">
          <cell r="B1181">
            <v>1120000</v>
          </cell>
          <cell r="C1181" t="str">
            <v>Fertige Erz</v>
          </cell>
          <cell r="D1181" t="str">
            <v>RHPV</v>
          </cell>
          <cell r="E1181" t="str">
            <v>00461911</v>
          </cell>
          <cell r="G1181" t="str">
            <v>BAYFERROX ROHKLINKER</v>
          </cell>
          <cell r="H1181" t="str">
            <v>RB00000687</v>
          </cell>
          <cell r="I1181" t="str">
            <v>2202</v>
          </cell>
          <cell r="J1181">
            <v>69700</v>
          </cell>
          <cell r="K1181" t="str">
            <v>KG</v>
          </cell>
          <cell r="L1181">
            <v>42175.47</v>
          </cell>
          <cell r="M1181" t="str">
            <v>EUR</v>
          </cell>
          <cell r="N1181">
            <v>63949.75</v>
          </cell>
          <cell r="P1181">
            <v>63949.75</v>
          </cell>
          <cell r="Q1181">
            <v>63949.75</v>
          </cell>
          <cell r="R1181">
            <v>-21774.28</v>
          </cell>
          <cell r="S1181">
            <v>-21774.28</v>
          </cell>
          <cell r="T1181">
            <v>0</v>
          </cell>
        </row>
        <row r="1182">
          <cell r="B1182">
            <v>1120000</v>
          </cell>
          <cell r="C1182" t="str">
            <v>Fertige Erz</v>
          </cell>
          <cell r="D1182" t="str">
            <v>RHPV</v>
          </cell>
          <cell r="E1182" t="str">
            <v>00461873</v>
          </cell>
          <cell r="G1182" t="str">
            <v>BAYFERROX ROHKLINKER</v>
          </cell>
          <cell r="H1182" t="str">
            <v>RB00000687</v>
          </cell>
          <cell r="I1182" t="str">
            <v>2202</v>
          </cell>
          <cell r="J1182">
            <v>54217</v>
          </cell>
          <cell r="K1182" t="str">
            <v>KG</v>
          </cell>
          <cell r="L1182">
            <v>30193.45</v>
          </cell>
          <cell r="M1182" t="str">
            <v>EUR</v>
          </cell>
          <cell r="N1182">
            <v>32367.55</v>
          </cell>
          <cell r="P1182">
            <v>32367.55</v>
          </cell>
          <cell r="Q1182">
            <v>32367.55</v>
          </cell>
          <cell r="R1182">
            <v>-2174.1</v>
          </cell>
          <cell r="S1182">
            <v>-2174.1</v>
          </cell>
          <cell r="T1182">
            <v>0</v>
          </cell>
        </row>
        <row r="1183">
          <cell r="B1183">
            <v>1120000</v>
          </cell>
          <cell r="C1183" t="str">
            <v>Fertige Erz</v>
          </cell>
          <cell r="D1183" t="str">
            <v>RHPV</v>
          </cell>
          <cell r="E1183" t="str">
            <v>00461865</v>
          </cell>
          <cell r="G1183" t="str">
            <v>BAYFERROX ROHKLINKER</v>
          </cell>
          <cell r="H1183" t="str">
            <v>RB00000687</v>
          </cell>
          <cell r="I1183" t="str">
            <v>2202</v>
          </cell>
          <cell r="J1183">
            <v>82600</v>
          </cell>
          <cell r="K1183" t="str">
            <v>KG</v>
          </cell>
          <cell r="L1183">
            <v>44752.68</v>
          </cell>
          <cell r="M1183" t="str">
            <v>EUR</v>
          </cell>
          <cell r="N1183">
            <v>22500.240000000002</v>
          </cell>
          <cell r="P1183">
            <v>49518.7</v>
          </cell>
          <cell r="Q1183">
            <v>22500.240000000002</v>
          </cell>
          <cell r="R1183">
            <v>22252.44</v>
          </cell>
          <cell r="S1183">
            <v>-4766.0200000000004</v>
          </cell>
          <cell r="T1183">
            <v>27018.46</v>
          </cell>
        </row>
        <row r="1184">
          <cell r="B1184">
            <v>1120000</v>
          </cell>
          <cell r="C1184" t="str">
            <v>Fertige Erz</v>
          </cell>
          <cell r="D1184" t="str">
            <v>RHPV</v>
          </cell>
          <cell r="E1184" t="str">
            <v>00461857</v>
          </cell>
          <cell r="G1184" t="str">
            <v>BAYFERROX ROHKLINKER</v>
          </cell>
          <cell r="H1184" t="str">
            <v>RB00000687</v>
          </cell>
          <cell r="I1184" t="str">
            <v>2202</v>
          </cell>
          <cell r="J1184">
            <v>217746</v>
          </cell>
          <cell r="K1184" t="str">
            <v>KG</v>
          </cell>
          <cell r="L1184">
            <v>98900.23</v>
          </cell>
          <cell r="M1184" t="str">
            <v>EUR</v>
          </cell>
          <cell r="N1184">
            <v>126553.98</v>
          </cell>
          <cell r="P1184">
            <v>126553.98</v>
          </cell>
          <cell r="Q1184">
            <v>126553.98</v>
          </cell>
          <cell r="R1184">
            <v>-27653.75</v>
          </cell>
          <cell r="S1184">
            <v>-27653.75</v>
          </cell>
          <cell r="T1184">
            <v>0</v>
          </cell>
        </row>
        <row r="1185">
          <cell r="B1185">
            <v>1120000</v>
          </cell>
          <cell r="C1185" t="str">
            <v>Fertige Erz</v>
          </cell>
          <cell r="D1185" t="str">
            <v>RHPV</v>
          </cell>
          <cell r="E1185" t="str">
            <v>00461830</v>
          </cell>
          <cell r="G1185" t="str">
            <v>BAYFERROX ROHKLINKER</v>
          </cell>
          <cell r="H1185" t="str">
            <v>RB00000687</v>
          </cell>
          <cell r="I1185" t="str">
            <v>2202</v>
          </cell>
          <cell r="J1185">
            <v>311773</v>
          </cell>
          <cell r="K1185" t="str">
            <v>KG</v>
          </cell>
          <cell r="L1185">
            <v>134623.57999999999</v>
          </cell>
          <cell r="M1185" t="str">
            <v>EUR</v>
          </cell>
          <cell r="N1185">
            <v>185941.42</v>
          </cell>
          <cell r="P1185">
            <v>185941.42</v>
          </cell>
          <cell r="Q1185">
            <v>185941.42</v>
          </cell>
          <cell r="R1185">
            <v>-51317.84</v>
          </cell>
          <cell r="S1185">
            <v>-51317.84</v>
          </cell>
          <cell r="T1185">
            <v>0</v>
          </cell>
        </row>
        <row r="1186">
          <cell r="B1186">
            <v>1120000</v>
          </cell>
          <cell r="C1186" t="str">
            <v>Fertige Erz</v>
          </cell>
          <cell r="D1186" t="str">
            <v>RHPV</v>
          </cell>
          <cell r="E1186" t="str">
            <v>00461822</v>
          </cell>
          <cell r="G1186" t="str">
            <v>BAYFERROX ROHKLINKER</v>
          </cell>
          <cell r="H1186" t="str">
            <v>RB00000687</v>
          </cell>
          <cell r="I1186" t="str">
            <v>2202</v>
          </cell>
          <cell r="J1186">
            <v>120074</v>
          </cell>
          <cell r="K1186" t="str">
            <v>KG</v>
          </cell>
          <cell r="L1186">
            <v>53168.77</v>
          </cell>
          <cell r="M1186" t="str">
            <v>EUR</v>
          </cell>
          <cell r="N1186">
            <v>88134.32</v>
          </cell>
          <cell r="P1186">
            <v>88134.32</v>
          </cell>
          <cell r="Q1186">
            <v>88134.32</v>
          </cell>
          <cell r="R1186">
            <v>-34965.550000000003</v>
          </cell>
          <cell r="S1186">
            <v>-34965.550000000003</v>
          </cell>
          <cell r="T1186">
            <v>0</v>
          </cell>
        </row>
        <row r="1187">
          <cell r="B1187">
            <v>1120000</v>
          </cell>
          <cell r="C1187" t="str">
            <v>Fertige Erz</v>
          </cell>
          <cell r="D1187" t="str">
            <v>RHPV</v>
          </cell>
          <cell r="E1187" t="str">
            <v>00461814</v>
          </cell>
          <cell r="G1187" t="str">
            <v>BAYFERROX ROHKLINKER</v>
          </cell>
          <cell r="H1187" t="str">
            <v>RB00000687</v>
          </cell>
          <cell r="I1187" t="str">
            <v>2202</v>
          </cell>
          <cell r="J1187">
            <v>57283</v>
          </cell>
          <cell r="K1187" t="str">
            <v>KG</v>
          </cell>
          <cell r="L1187">
            <v>26779.8</v>
          </cell>
          <cell r="M1187" t="str">
            <v>EUR</v>
          </cell>
          <cell r="N1187">
            <v>18072.79</v>
          </cell>
          <cell r="P1187">
            <v>45534.26</v>
          </cell>
          <cell r="Q1187">
            <v>18072.79</v>
          </cell>
          <cell r="R1187">
            <v>8707.01</v>
          </cell>
          <cell r="S1187">
            <v>-18754.46</v>
          </cell>
          <cell r="T1187">
            <v>27461.47</v>
          </cell>
        </row>
        <row r="1188">
          <cell r="B1188">
            <v>1120000</v>
          </cell>
          <cell r="C1188" t="str">
            <v>Fertige Erz</v>
          </cell>
          <cell r="D1188" t="str">
            <v>RHPV</v>
          </cell>
          <cell r="E1188" t="str">
            <v>00461784</v>
          </cell>
          <cell r="G1188" t="str">
            <v>BAYFERROX ROHKLINKER</v>
          </cell>
          <cell r="H1188" t="str">
            <v>RB00000687</v>
          </cell>
          <cell r="I1188" t="str">
            <v>2202</v>
          </cell>
          <cell r="J1188">
            <v>81094</v>
          </cell>
          <cell r="K1188" t="str">
            <v>KG</v>
          </cell>
          <cell r="L1188">
            <v>62466.71</v>
          </cell>
          <cell r="M1188" t="str">
            <v>EUR</v>
          </cell>
          <cell r="N1188">
            <v>42258.080000000002</v>
          </cell>
          <cell r="P1188">
            <v>68402.789999999994</v>
          </cell>
          <cell r="Q1188">
            <v>42258.080000000002</v>
          </cell>
          <cell r="R1188">
            <v>20208.63</v>
          </cell>
          <cell r="S1188">
            <v>-5936.08</v>
          </cell>
          <cell r="T1188">
            <v>26144.71</v>
          </cell>
        </row>
        <row r="1189">
          <cell r="B1189">
            <v>1120000</v>
          </cell>
          <cell r="C1189" t="str">
            <v>Fertige Erz</v>
          </cell>
          <cell r="D1189" t="str">
            <v>RHPV</v>
          </cell>
          <cell r="E1189" t="str">
            <v>00461644</v>
          </cell>
          <cell r="G1189" t="str">
            <v>BAYFERROX ROHKLINKER</v>
          </cell>
          <cell r="H1189" t="str">
            <v>RB00000687</v>
          </cell>
          <cell r="I1189" t="str">
            <v>2202</v>
          </cell>
          <cell r="J1189">
            <v>310388</v>
          </cell>
          <cell r="K1189" t="str">
            <v>KG</v>
          </cell>
          <cell r="L1189">
            <v>661374.75</v>
          </cell>
          <cell r="M1189" t="str">
            <v>EUR</v>
          </cell>
          <cell r="N1189">
            <v>344313.41</v>
          </cell>
          <cell r="P1189">
            <v>503542.45</v>
          </cell>
          <cell r="Q1189">
            <v>344313.41</v>
          </cell>
          <cell r="R1189">
            <v>317061.34000000003</v>
          </cell>
          <cell r="S1189">
            <v>157832.29999999999</v>
          </cell>
          <cell r="T1189">
            <v>159229.04</v>
          </cell>
        </row>
        <row r="1190">
          <cell r="B1190">
            <v>1120000</v>
          </cell>
          <cell r="C1190" t="str">
            <v>Fertige Erz</v>
          </cell>
          <cell r="D1190" t="str">
            <v>RHPV</v>
          </cell>
          <cell r="E1190" t="str">
            <v>00461458</v>
          </cell>
          <cell r="G1190" t="str">
            <v>BAYFERROX ROHKLINKER</v>
          </cell>
          <cell r="H1190" t="str">
            <v>RB00000687</v>
          </cell>
          <cell r="I1190" t="str">
            <v>2202</v>
          </cell>
          <cell r="J1190">
            <v>65945</v>
          </cell>
          <cell r="K1190" t="str">
            <v>KG</v>
          </cell>
          <cell r="L1190">
            <v>40892.49</v>
          </cell>
          <cell r="M1190" t="str">
            <v>EUR</v>
          </cell>
          <cell r="N1190">
            <v>44868.98</v>
          </cell>
          <cell r="P1190">
            <v>44868.98</v>
          </cell>
          <cell r="Q1190">
            <v>44868.98</v>
          </cell>
          <cell r="R1190">
            <v>-3976.49</v>
          </cell>
          <cell r="S1190">
            <v>-3976.49</v>
          </cell>
          <cell r="T1190">
            <v>0</v>
          </cell>
        </row>
        <row r="1191">
          <cell r="B1191">
            <v>1120000</v>
          </cell>
          <cell r="C1191" t="str">
            <v>Fertige Erz</v>
          </cell>
          <cell r="D1191" t="str">
            <v>RHPV</v>
          </cell>
          <cell r="E1191" t="str">
            <v>00461431</v>
          </cell>
          <cell r="G1191" t="str">
            <v>BAYFERROX ROHKLINKER</v>
          </cell>
          <cell r="H1191" t="str">
            <v>RB00000687</v>
          </cell>
          <cell r="I1191" t="str">
            <v>2202</v>
          </cell>
          <cell r="J1191">
            <v>16000</v>
          </cell>
          <cell r="K1191" t="str">
            <v>KG</v>
          </cell>
          <cell r="L1191">
            <v>10748.8</v>
          </cell>
          <cell r="M1191" t="str">
            <v>EUR</v>
          </cell>
          <cell r="N1191">
            <v>7363.2</v>
          </cell>
          <cell r="P1191">
            <v>11120</v>
          </cell>
          <cell r="Q1191">
            <v>7363.2</v>
          </cell>
          <cell r="R1191">
            <v>3385.6</v>
          </cell>
          <cell r="S1191">
            <v>-371.2</v>
          </cell>
          <cell r="T1191">
            <v>3756.8</v>
          </cell>
        </row>
        <row r="1192">
          <cell r="B1192">
            <v>1120000</v>
          </cell>
          <cell r="C1192" t="str">
            <v>Fertige Erz</v>
          </cell>
          <cell r="D1192" t="str">
            <v>RHPV</v>
          </cell>
          <cell r="E1192" t="str">
            <v>00461326</v>
          </cell>
          <cell r="G1192" t="str">
            <v>BAYFERROX-WASCHPASTE</v>
          </cell>
          <cell r="H1192" t="str">
            <v>RB00000687</v>
          </cell>
          <cell r="I1192" t="str">
            <v>2202</v>
          </cell>
          <cell r="J1192">
            <v>129395</v>
          </cell>
          <cell r="K1192" t="str">
            <v>KG</v>
          </cell>
          <cell r="L1192">
            <v>49985.29</v>
          </cell>
          <cell r="M1192" t="str">
            <v>EUR</v>
          </cell>
          <cell r="N1192">
            <v>55613.97</v>
          </cell>
          <cell r="P1192">
            <v>55613.97</v>
          </cell>
          <cell r="Q1192">
            <v>55613.97</v>
          </cell>
          <cell r="R1192">
            <v>-5628.68</v>
          </cell>
          <cell r="S1192">
            <v>-5628.68</v>
          </cell>
          <cell r="T1192">
            <v>0</v>
          </cell>
        </row>
        <row r="1193">
          <cell r="B1193">
            <v>1120000</v>
          </cell>
          <cell r="C1193" t="str">
            <v>Fertige Erz</v>
          </cell>
          <cell r="D1193" t="str">
            <v>RHPV</v>
          </cell>
          <cell r="E1193" t="str">
            <v>00461288</v>
          </cell>
          <cell r="G1193" t="str">
            <v>BAYFERROX-WASCHPASTE</v>
          </cell>
          <cell r="H1193" t="str">
            <v>RB00000687</v>
          </cell>
          <cell r="I1193" t="str">
            <v>2202</v>
          </cell>
          <cell r="J1193">
            <v>226250</v>
          </cell>
          <cell r="K1193" t="str">
            <v>KG</v>
          </cell>
          <cell r="L1193">
            <v>84504.38</v>
          </cell>
          <cell r="M1193" t="str">
            <v>EUR</v>
          </cell>
          <cell r="N1193">
            <v>114505.13</v>
          </cell>
          <cell r="P1193">
            <v>114505.13</v>
          </cell>
          <cell r="Q1193">
            <v>114505.13</v>
          </cell>
          <cell r="R1193">
            <v>-30000.75</v>
          </cell>
          <cell r="S1193">
            <v>-30000.75</v>
          </cell>
          <cell r="T1193">
            <v>0</v>
          </cell>
        </row>
        <row r="1194">
          <cell r="B1194">
            <v>1120000</v>
          </cell>
          <cell r="C1194" t="str">
            <v>Fertige Erz</v>
          </cell>
          <cell r="D1194" t="str">
            <v>RHPV</v>
          </cell>
          <cell r="E1194" t="str">
            <v>00461261</v>
          </cell>
          <cell r="G1194" t="str">
            <v>BAYFERROX-WASCHPASTE</v>
          </cell>
          <cell r="H1194" t="str">
            <v>RB00000687</v>
          </cell>
          <cell r="I1194" t="str">
            <v>2202</v>
          </cell>
          <cell r="J1194">
            <v>572664.53</v>
          </cell>
          <cell r="K1194" t="str">
            <v>KG</v>
          </cell>
          <cell r="L1194">
            <v>203124.11</v>
          </cell>
          <cell r="M1194" t="str">
            <v>EUR</v>
          </cell>
          <cell r="N1194">
            <v>301393.34000000003</v>
          </cell>
          <cell r="P1194">
            <v>301393.34000000003</v>
          </cell>
          <cell r="Q1194">
            <v>301393.34000000003</v>
          </cell>
          <cell r="R1194">
            <v>-98269.23</v>
          </cell>
          <cell r="S1194">
            <v>-98269.23</v>
          </cell>
          <cell r="T1194">
            <v>0</v>
          </cell>
        </row>
        <row r="1195">
          <cell r="B1195">
            <v>1120000</v>
          </cell>
          <cell r="C1195" t="str">
            <v>Fertige Erz</v>
          </cell>
          <cell r="D1195" t="str">
            <v>RHPV</v>
          </cell>
          <cell r="E1195" t="str">
            <v>00461253</v>
          </cell>
          <cell r="G1195" t="str">
            <v>BAYFERROX-WASCHPASTE</v>
          </cell>
          <cell r="H1195" t="str">
            <v>RB00000687</v>
          </cell>
          <cell r="I1195" t="str">
            <v>2202</v>
          </cell>
          <cell r="J1195">
            <v>306750</v>
          </cell>
          <cell r="K1195" t="str">
            <v>KG</v>
          </cell>
          <cell r="L1195">
            <v>109417.73</v>
          </cell>
          <cell r="M1195" t="str">
            <v>EUR</v>
          </cell>
          <cell r="N1195">
            <v>201166.65</v>
          </cell>
          <cell r="P1195">
            <v>201166.65</v>
          </cell>
          <cell r="Q1195">
            <v>201166.65</v>
          </cell>
          <cell r="R1195">
            <v>-91748.92</v>
          </cell>
          <cell r="S1195">
            <v>-91748.92</v>
          </cell>
          <cell r="T1195">
            <v>0</v>
          </cell>
        </row>
        <row r="1196">
          <cell r="B1196">
            <v>1120000</v>
          </cell>
          <cell r="C1196" t="str">
            <v>Fertige Erz</v>
          </cell>
          <cell r="D1196" t="str">
            <v>RHPV</v>
          </cell>
          <cell r="E1196" t="str">
            <v>00461245</v>
          </cell>
          <cell r="G1196" t="str">
            <v>BAYFERROX-WASCHPASTE</v>
          </cell>
          <cell r="H1196" t="str">
            <v>RB00000687</v>
          </cell>
          <cell r="I1196" t="str">
            <v>2202</v>
          </cell>
          <cell r="J1196">
            <v>553342.81000000006</v>
          </cell>
          <cell r="K1196" t="str">
            <v>KG</v>
          </cell>
          <cell r="L1196">
            <v>209440.25</v>
          </cell>
          <cell r="M1196" t="str">
            <v>EUR</v>
          </cell>
          <cell r="N1196">
            <v>395086.77</v>
          </cell>
          <cell r="P1196">
            <v>395086.77</v>
          </cell>
          <cell r="Q1196">
            <v>395086.77</v>
          </cell>
          <cell r="R1196">
            <v>-185646.52</v>
          </cell>
          <cell r="S1196">
            <v>-185646.52</v>
          </cell>
          <cell r="T1196">
            <v>0</v>
          </cell>
        </row>
        <row r="1197">
          <cell r="B1197">
            <v>1120000</v>
          </cell>
          <cell r="C1197" t="str">
            <v>Fertige Erz</v>
          </cell>
          <cell r="D1197" t="str">
            <v>RHPV</v>
          </cell>
          <cell r="E1197" t="str">
            <v>00461210</v>
          </cell>
          <cell r="G1197" t="str">
            <v>BAYFERROX-WASCHPASTE</v>
          </cell>
          <cell r="H1197" t="str">
            <v>RB00000687</v>
          </cell>
          <cell r="I1197" t="str">
            <v>2202</v>
          </cell>
          <cell r="J1197">
            <v>-24190</v>
          </cell>
          <cell r="K1197" t="str">
            <v>KG</v>
          </cell>
          <cell r="L1197">
            <v>-16246</v>
          </cell>
          <cell r="M1197" t="str">
            <v>EUR</v>
          </cell>
          <cell r="N1197">
            <v>-18181.2</v>
          </cell>
          <cell r="P1197">
            <v>-18181.2</v>
          </cell>
          <cell r="Q1197">
            <v>-18181.2</v>
          </cell>
          <cell r="R1197">
            <v>1935.2</v>
          </cell>
          <cell r="S1197">
            <v>1935.2</v>
          </cell>
          <cell r="T1197">
            <v>0</v>
          </cell>
        </row>
        <row r="1198">
          <cell r="B1198">
            <v>1120000</v>
          </cell>
          <cell r="C1198" t="str">
            <v>Fertige Erz</v>
          </cell>
          <cell r="D1198" t="str">
            <v>RHPV</v>
          </cell>
          <cell r="E1198" t="str">
            <v>00429558</v>
          </cell>
          <cell r="G1198" t="str">
            <v>BAYFERROX 965C BTRVE</v>
          </cell>
          <cell r="H1198" t="str">
            <v>RB00000687</v>
          </cell>
          <cell r="I1198" t="str">
            <v>2202</v>
          </cell>
          <cell r="J1198">
            <v>8000</v>
          </cell>
          <cell r="K1198" t="str">
            <v>KG</v>
          </cell>
          <cell r="L1198">
            <v>7037.6</v>
          </cell>
          <cell r="M1198" t="str">
            <v>EUR</v>
          </cell>
          <cell r="N1198">
            <v>8130.4</v>
          </cell>
          <cell r="P1198">
            <v>8130.4</v>
          </cell>
          <cell r="Q1198">
            <v>8130.4</v>
          </cell>
          <cell r="R1198">
            <v>-1092.8</v>
          </cell>
          <cell r="S1198">
            <v>-1092.8</v>
          </cell>
          <cell r="T1198">
            <v>0</v>
          </cell>
        </row>
        <row r="1199">
          <cell r="B1199">
            <v>1120000</v>
          </cell>
          <cell r="C1199" t="str">
            <v>Fertige Erz</v>
          </cell>
          <cell r="D1199" t="str">
            <v>RHPV</v>
          </cell>
          <cell r="E1199" t="str">
            <v>00429531</v>
          </cell>
          <cell r="G1199" t="str">
            <v>BAYFERROX 130</v>
          </cell>
          <cell r="H1199" t="str">
            <v>RB00000687</v>
          </cell>
          <cell r="I1199" t="str">
            <v>2202</v>
          </cell>
          <cell r="J1199">
            <v>20000</v>
          </cell>
          <cell r="K1199" t="str">
            <v>KG</v>
          </cell>
          <cell r="L1199">
            <v>10268</v>
          </cell>
          <cell r="M1199" t="str">
            <v>EUR</v>
          </cell>
          <cell r="N1199">
            <v>11298</v>
          </cell>
          <cell r="P1199">
            <v>13532</v>
          </cell>
          <cell r="Q1199">
            <v>11298</v>
          </cell>
          <cell r="R1199">
            <v>-1030</v>
          </cell>
          <cell r="S1199">
            <v>-3264</v>
          </cell>
          <cell r="T1199">
            <v>2234</v>
          </cell>
        </row>
        <row r="1200">
          <cell r="B1200">
            <v>1120000</v>
          </cell>
          <cell r="C1200" t="str">
            <v>Fertige Erz</v>
          </cell>
          <cell r="D1200" t="str">
            <v>RHPV</v>
          </cell>
          <cell r="E1200" t="str">
            <v>00429515</v>
          </cell>
          <cell r="G1200" t="str">
            <v>BAYFERROX 110</v>
          </cell>
          <cell r="H1200" t="str">
            <v>RB00000687</v>
          </cell>
          <cell r="I1200" t="str">
            <v>2202</v>
          </cell>
          <cell r="J1200">
            <v>9000</v>
          </cell>
          <cell r="K1200" t="str">
            <v>KG</v>
          </cell>
          <cell r="L1200">
            <v>4985.1000000000004</v>
          </cell>
          <cell r="M1200" t="str">
            <v>EUR</v>
          </cell>
          <cell r="N1200">
            <v>5912.1</v>
          </cell>
          <cell r="P1200">
            <v>7920.9</v>
          </cell>
          <cell r="Q1200">
            <v>5912.1</v>
          </cell>
          <cell r="R1200">
            <v>-927</v>
          </cell>
          <cell r="S1200">
            <v>-2935.8</v>
          </cell>
          <cell r="T1200">
            <v>2008.8</v>
          </cell>
        </row>
        <row r="1201">
          <cell r="B1201">
            <v>1120000</v>
          </cell>
          <cell r="C1201" t="str">
            <v>Fertige Erz</v>
          </cell>
          <cell r="D1201" t="str">
            <v>RHPV</v>
          </cell>
          <cell r="E1201" t="str">
            <v>00307355</v>
          </cell>
          <cell r="G1201" t="str">
            <v>BAYFERROX 320</v>
          </cell>
          <cell r="H1201" t="str">
            <v>RB00000687</v>
          </cell>
          <cell r="I1201" t="str">
            <v>2202</v>
          </cell>
          <cell r="J1201">
            <v>73000</v>
          </cell>
          <cell r="K1201" t="str">
            <v>KG</v>
          </cell>
          <cell r="L1201">
            <v>29762.1</v>
          </cell>
          <cell r="M1201" t="str">
            <v>EUR</v>
          </cell>
          <cell r="N1201">
            <v>52603.8</v>
          </cell>
          <cell r="P1201">
            <v>32572.6</v>
          </cell>
          <cell r="Q1201">
            <v>32572.6</v>
          </cell>
          <cell r="R1201">
            <v>-2810.5</v>
          </cell>
          <cell r="S1201">
            <v>-2810.5</v>
          </cell>
          <cell r="T1201">
            <v>0</v>
          </cell>
        </row>
        <row r="1202">
          <cell r="B1202">
            <v>1120000</v>
          </cell>
          <cell r="C1202" t="str">
            <v>Fertige Erz</v>
          </cell>
          <cell r="D1202" t="str">
            <v>RHPV</v>
          </cell>
          <cell r="E1202" t="str">
            <v>00303155</v>
          </cell>
          <cell r="G1202" t="str">
            <v>BAYFERROX 3910LV</v>
          </cell>
          <cell r="H1202" t="str">
            <v>RB00000687</v>
          </cell>
          <cell r="I1202" t="str">
            <v>2202</v>
          </cell>
          <cell r="J1202">
            <v>108750</v>
          </cell>
          <cell r="K1202" t="str">
            <v>KG</v>
          </cell>
          <cell r="L1202">
            <v>114492</v>
          </cell>
          <cell r="M1202" t="str">
            <v>EUR</v>
          </cell>
          <cell r="N1202">
            <v>109957.13</v>
          </cell>
          <cell r="P1202">
            <v>114927</v>
          </cell>
          <cell r="Q1202">
            <v>109957.13</v>
          </cell>
          <cell r="R1202">
            <v>4534.87</v>
          </cell>
          <cell r="S1202">
            <v>-435</v>
          </cell>
          <cell r="T1202">
            <v>4969.87</v>
          </cell>
        </row>
        <row r="1203">
          <cell r="B1203">
            <v>1120000</v>
          </cell>
          <cell r="C1203" t="str">
            <v>Fertige Erz</v>
          </cell>
          <cell r="D1203" t="str">
            <v>RHPV</v>
          </cell>
          <cell r="E1203" t="str">
            <v>00301977</v>
          </cell>
          <cell r="G1203" t="str">
            <v>BAYFERROX 655UE</v>
          </cell>
          <cell r="H1203" t="str">
            <v>RB00000687</v>
          </cell>
          <cell r="I1203" t="str">
            <v>2202</v>
          </cell>
          <cell r="J1203">
            <v>6000</v>
          </cell>
          <cell r="K1203" t="str">
            <v>KG</v>
          </cell>
          <cell r="L1203">
            <v>3001.2</v>
          </cell>
          <cell r="M1203" t="str">
            <v>EUR</v>
          </cell>
          <cell r="N1203">
            <v>8939.4</v>
          </cell>
          <cell r="P1203">
            <v>3567.6</v>
          </cell>
          <cell r="Q1203">
            <v>3567.6</v>
          </cell>
          <cell r="R1203">
            <v>-566.4</v>
          </cell>
          <cell r="S1203">
            <v>-566.4</v>
          </cell>
          <cell r="T1203">
            <v>0</v>
          </cell>
        </row>
        <row r="1204">
          <cell r="B1204">
            <v>1120000</v>
          </cell>
          <cell r="C1204" t="str">
            <v>Fertige Erz</v>
          </cell>
          <cell r="D1204" t="str">
            <v>RHPV</v>
          </cell>
          <cell r="E1204" t="str">
            <v>00257439</v>
          </cell>
          <cell r="G1204" t="str">
            <v>BAYFERROX 306 VORM.K</v>
          </cell>
          <cell r="H1204" t="str">
            <v>RB00000687</v>
          </cell>
          <cell r="I1204" t="str">
            <v>2202</v>
          </cell>
          <cell r="J1204">
            <v>1000</v>
          </cell>
          <cell r="K1204" t="str">
            <v>KG</v>
          </cell>
          <cell r="L1204">
            <v>542</v>
          </cell>
          <cell r="M1204" t="str">
            <v>EUR</v>
          </cell>
          <cell r="N1204">
            <v>584.6</v>
          </cell>
          <cell r="P1204">
            <v>584.6</v>
          </cell>
          <cell r="Q1204">
            <v>584.6</v>
          </cell>
          <cell r="R1204">
            <v>-42.6</v>
          </cell>
          <cell r="S1204">
            <v>-42.6</v>
          </cell>
          <cell r="T1204">
            <v>0</v>
          </cell>
        </row>
        <row r="1205">
          <cell r="B1205">
            <v>1120000</v>
          </cell>
          <cell r="C1205" t="str">
            <v>Fertige Erz</v>
          </cell>
          <cell r="D1205" t="str">
            <v>RHKF</v>
          </cell>
          <cell r="E1205" t="str">
            <v>00257307</v>
          </cell>
          <cell r="G1205" t="str">
            <v>BAYOXIDE E 8706</v>
          </cell>
          <cell r="H1205" t="str">
            <v>RB00000687</v>
          </cell>
          <cell r="I1205" t="str">
            <v>2202</v>
          </cell>
          <cell r="J1205">
            <v>800</v>
          </cell>
          <cell r="K1205" t="str">
            <v>KG</v>
          </cell>
          <cell r="L1205">
            <v>768</v>
          </cell>
          <cell r="M1205" t="str">
            <v>EUR</v>
          </cell>
          <cell r="N1205">
            <v>706.64</v>
          </cell>
          <cell r="P1205">
            <v>803.44</v>
          </cell>
          <cell r="Q1205">
            <v>706.64</v>
          </cell>
          <cell r="R1205">
            <v>61.36</v>
          </cell>
          <cell r="S1205">
            <v>-35.44</v>
          </cell>
          <cell r="T1205">
            <v>96.8</v>
          </cell>
        </row>
        <row r="1206">
          <cell r="B1206">
            <v>1120000</v>
          </cell>
          <cell r="C1206" t="str">
            <v>Fertige Erz</v>
          </cell>
          <cell r="D1206" t="str">
            <v>RHPV</v>
          </cell>
          <cell r="E1206" t="str">
            <v>00257307</v>
          </cell>
          <cell r="G1206" t="str">
            <v>BAYOXIDE E 8706</v>
          </cell>
          <cell r="H1206" t="str">
            <v>RB00000687</v>
          </cell>
          <cell r="I1206" t="str">
            <v>2202</v>
          </cell>
          <cell r="J1206">
            <v>135766</v>
          </cell>
          <cell r="K1206" t="str">
            <v>KG</v>
          </cell>
          <cell r="L1206">
            <v>130335.36</v>
          </cell>
          <cell r="M1206" t="str">
            <v>EUR</v>
          </cell>
          <cell r="N1206">
            <v>119922.11</v>
          </cell>
          <cell r="P1206">
            <v>136349.79</v>
          </cell>
          <cell r="Q1206">
            <v>119922.11</v>
          </cell>
          <cell r="R1206">
            <v>10413.25</v>
          </cell>
          <cell r="S1206">
            <v>-6014.43</v>
          </cell>
          <cell r="T1206">
            <v>16427.68</v>
          </cell>
        </row>
        <row r="1207">
          <cell r="B1207">
            <v>1120000</v>
          </cell>
          <cell r="C1207" t="str">
            <v>Fertige Erz</v>
          </cell>
          <cell r="D1207" t="str">
            <v>RHPV</v>
          </cell>
          <cell r="E1207" t="str">
            <v>00256076</v>
          </cell>
          <cell r="G1207" t="str">
            <v>BAYFERROX 318M BTRVE</v>
          </cell>
          <cell r="H1207" t="str">
            <v>RB00000687</v>
          </cell>
          <cell r="I1207" t="str">
            <v>2202</v>
          </cell>
          <cell r="J1207">
            <v>7000</v>
          </cell>
          <cell r="K1207" t="str">
            <v>KG</v>
          </cell>
          <cell r="L1207">
            <v>3099.6</v>
          </cell>
          <cell r="M1207" t="str">
            <v>EUR</v>
          </cell>
          <cell r="N1207">
            <v>3380.3</v>
          </cell>
          <cell r="P1207">
            <v>3380.3</v>
          </cell>
          <cell r="Q1207">
            <v>3380.3</v>
          </cell>
          <cell r="R1207">
            <v>-280.7</v>
          </cell>
          <cell r="S1207">
            <v>-280.7</v>
          </cell>
          <cell r="T1207">
            <v>0</v>
          </cell>
        </row>
        <row r="1208">
          <cell r="B1208">
            <v>1120000</v>
          </cell>
          <cell r="C1208" t="str">
            <v>Fertige Erz</v>
          </cell>
          <cell r="D1208" t="str">
            <v>RHPV</v>
          </cell>
          <cell r="E1208" t="str">
            <v>00249394</v>
          </cell>
          <cell r="G1208" t="str">
            <v>BAYFERROX 318</v>
          </cell>
          <cell r="H1208" t="str">
            <v>RB00000687</v>
          </cell>
          <cell r="I1208" t="str">
            <v>2202</v>
          </cell>
          <cell r="J1208">
            <v>31607.1</v>
          </cell>
          <cell r="K1208" t="str">
            <v>KG</v>
          </cell>
          <cell r="L1208">
            <v>14039.87</v>
          </cell>
          <cell r="M1208" t="str">
            <v>EUR</v>
          </cell>
          <cell r="N1208">
            <v>14118.89</v>
          </cell>
          <cell r="P1208">
            <v>14118.89</v>
          </cell>
          <cell r="Q1208">
            <v>14118.89</v>
          </cell>
          <cell r="R1208">
            <v>-79.02</v>
          </cell>
          <cell r="S1208">
            <v>-79.02</v>
          </cell>
          <cell r="T1208">
            <v>0</v>
          </cell>
        </row>
        <row r="1209">
          <cell r="B1209">
            <v>1120000</v>
          </cell>
          <cell r="C1209" t="str">
            <v>Fertige Erz</v>
          </cell>
          <cell r="D1209" t="str">
            <v>RHPV</v>
          </cell>
          <cell r="E1209" t="str">
            <v>00248630</v>
          </cell>
          <cell r="G1209" t="str">
            <v>SODIUM DICHROMATE CR</v>
          </cell>
          <cell r="H1209" t="str">
            <v>RB00000687</v>
          </cell>
          <cell r="I1209" t="str">
            <v>2202</v>
          </cell>
          <cell r="J1209">
            <v>95000</v>
          </cell>
          <cell r="K1209" t="str">
            <v>KG</v>
          </cell>
          <cell r="L1209">
            <v>99132.5</v>
          </cell>
          <cell r="M1209" t="str">
            <v>EUR</v>
          </cell>
          <cell r="N1209">
            <v>98391.5</v>
          </cell>
          <cell r="P1209">
            <v>98391.5</v>
          </cell>
          <cell r="Q1209">
            <v>98391.5</v>
          </cell>
          <cell r="R1209">
            <v>741</v>
          </cell>
          <cell r="S1209">
            <v>741</v>
          </cell>
          <cell r="T1209">
            <v>0</v>
          </cell>
        </row>
        <row r="1210">
          <cell r="B1210">
            <v>1120000</v>
          </cell>
          <cell r="C1210" t="str">
            <v>Fertige Erz</v>
          </cell>
          <cell r="D1210" t="str">
            <v>RHPV</v>
          </cell>
          <cell r="E1210" t="str">
            <v>00247719</v>
          </cell>
          <cell r="G1210" t="str">
            <v>BAYFERROX 920Z</v>
          </cell>
          <cell r="H1210" t="str">
            <v>RB00000687</v>
          </cell>
          <cell r="I1210" t="str">
            <v>2202</v>
          </cell>
          <cell r="J1210">
            <v>26000</v>
          </cell>
          <cell r="K1210" t="str">
            <v>KG</v>
          </cell>
          <cell r="L1210">
            <v>23509.200000000001</v>
          </cell>
          <cell r="M1210" t="str">
            <v>EUR</v>
          </cell>
          <cell r="N1210">
            <v>68265.600000000006</v>
          </cell>
          <cell r="P1210">
            <v>23699</v>
          </cell>
          <cell r="Q1210">
            <v>23699</v>
          </cell>
          <cell r="R1210">
            <v>-189.8</v>
          </cell>
          <cell r="S1210">
            <v>-189.8</v>
          </cell>
          <cell r="T1210">
            <v>0</v>
          </cell>
        </row>
        <row r="1211">
          <cell r="B1211">
            <v>1120000</v>
          </cell>
          <cell r="C1211" t="str">
            <v>Fertige Erz</v>
          </cell>
          <cell r="D1211" t="str">
            <v>RHPV</v>
          </cell>
          <cell r="E1211" t="str">
            <v>00246291</v>
          </cell>
          <cell r="G1211" t="str">
            <v>BAYFERROX 110</v>
          </cell>
          <cell r="H1211" t="str">
            <v>RB00000687</v>
          </cell>
          <cell r="I1211" t="str">
            <v>2202</v>
          </cell>
          <cell r="J1211">
            <v>20000</v>
          </cell>
          <cell r="K1211" t="str">
            <v>KG</v>
          </cell>
          <cell r="L1211">
            <v>11040</v>
          </cell>
          <cell r="M1211" t="str">
            <v>EUR</v>
          </cell>
          <cell r="N1211">
            <v>12044</v>
          </cell>
          <cell r="P1211">
            <v>17546</v>
          </cell>
          <cell r="Q1211">
            <v>12044</v>
          </cell>
          <cell r="R1211">
            <v>-1004</v>
          </cell>
          <cell r="S1211">
            <v>-6506</v>
          </cell>
          <cell r="T1211">
            <v>5502</v>
          </cell>
        </row>
        <row r="1212">
          <cell r="B1212">
            <v>1120000</v>
          </cell>
          <cell r="C1212" t="str">
            <v>Fertige Erz</v>
          </cell>
          <cell r="D1212" t="str">
            <v>RHPV</v>
          </cell>
          <cell r="E1212" t="str">
            <v>00243322</v>
          </cell>
          <cell r="G1212" t="str">
            <v>BAYFERROX 920 VORM.B</v>
          </cell>
          <cell r="H1212" t="str">
            <v>RB00000687</v>
          </cell>
          <cell r="I1212" t="str">
            <v>2202</v>
          </cell>
          <cell r="J1212">
            <v>500</v>
          </cell>
          <cell r="K1212" t="str">
            <v>KG</v>
          </cell>
          <cell r="L1212">
            <v>396</v>
          </cell>
          <cell r="M1212" t="str">
            <v>EUR</v>
          </cell>
          <cell r="N1212">
            <v>404.95</v>
          </cell>
          <cell r="P1212">
            <v>404.95</v>
          </cell>
          <cell r="Q1212">
            <v>404.95</v>
          </cell>
          <cell r="R1212">
            <v>-8.9499999999999993</v>
          </cell>
          <cell r="S1212">
            <v>-8.9499999999999993</v>
          </cell>
          <cell r="T1212">
            <v>0</v>
          </cell>
        </row>
        <row r="1213">
          <cell r="B1213">
            <v>1120000</v>
          </cell>
          <cell r="C1213" t="str">
            <v>Fertige Erz</v>
          </cell>
          <cell r="D1213" t="str">
            <v>RHPV</v>
          </cell>
          <cell r="E1213" t="str">
            <v>00141090</v>
          </cell>
          <cell r="G1213" t="str">
            <v>PREVENTOL D 2</v>
          </cell>
          <cell r="H1213" t="str">
            <v>RB00000687</v>
          </cell>
          <cell r="I1213" t="str">
            <v>2202</v>
          </cell>
          <cell r="J1213">
            <v>5450</v>
          </cell>
          <cell r="K1213" t="str">
            <v>KG</v>
          </cell>
          <cell r="L1213">
            <v>8293.25</v>
          </cell>
          <cell r="M1213" t="str">
            <v>EUR</v>
          </cell>
          <cell r="N1213">
            <v>9645.41</v>
          </cell>
          <cell r="P1213">
            <v>9645.41</v>
          </cell>
          <cell r="Q1213">
            <v>9645.41</v>
          </cell>
          <cell r="R1213">
            <v>-1352.16</v>
          </cell>
          <cell r="S1213">
            <v>-1352.16</v>
          </cell>
          <cell r="T1213">
            <v>0</v>
          </cell>
        </row>
        <row r="1214">
          <cell r="B1214">
            <v>1120000</v>
          </cell>
          <cell r="C1214" t="str">
            <v>Fertige Erz</v>
          </cell>
          <cell r="D1214" t="str">
            <v>RHPV</v>
          </cell>
          <cell r="E1214" t="str">
            <v>00007838</v>
          </cell>
          <cell r="G1214" t="str">
            <v>GROBEISEN (NAB)</v>
          </cell>
          <cell r="H1214" t="str">
            <v>RB00000687</v>
          </cell>
          <cell r="I1214" t="str">
            <v>2202</v>
          </cell>
          <cell r="J1214">
            <v>658940</v>
          </cell>
          <cell r="K1214" t="str">
            <v>KG</v>
          </cell>
          <cell r="L1214">
            <v>40920.15</v>
          </cell>
          <cell r="M1214" t="str">
            <v>EUR</v>
          </cell>
          <cell r="N1214">
            <v>40920.15</v>
          </cell>
          <cell r="P1214">
            <v>40920.15</v>
          </cell>
          <cell r="Q1214">
            <v>40920.15</v>
          </cell>
          <cell r="R1214">
            <v>0</v>
          </cell>
          <cell r="S1214">
            <v>0</v>
          </cell>
          <cell r="T1214">
            <v>0</v>
          </cell>
        </row>
        <row r="1215">
          <cell r="B1215">
            <v>1120000</v>
          </cell>
          <cell r="C1215" t="str">
            <v>Fertige Erz</v>
          </cell>
          <cell r="D1215" t="str">
            <v>RHPV</v>
          </cell>
          <cell r="E1215" t="str">
            <v>00006939</v>
          </cell>
          <cell r="G1215" t="str">
            <v>BAYFERROX-PASTE 306</v>
          </cell>
          <cell r="H1215" t="str">
            <v>RB00000687</v>
          </cell>
          <cell r="I1215" t="str">
            <v>2202</v>
          </cell>
          <cell r="J1215">
            <v>48900</v>
          </cell>
          <cell r="K1215" t="str">
            <v>KG</v>
          </cell>
          <cell r="L1215">
            <v>13300.8</v>
          </cell>
          <cell r="M1215" t="str">
            <v>EUR</v>
          </cell>
          <cell r="N1215">
            <v>15349.71</v>
          </cell>
          <cell r="P1215">
            <v>15349.71</v>
          </cell>
          <cell r="Q1215">
            <v>15349.71</v>
          </cell>
          <cell r="R1215">
            <v>-2048.91</v>
          </cell>
          <cell r="S1215">
            <v>-2048.91</v>
          </cell>
          <cell r="T1215">
            <v>0</v>
          </cell>
        </row>
        <row r="1216">
          <cell r="B1216">
            <v>1120000</v>
          </cell>
          <cell r="C1216" t="str">
            <v>Fertige Erz</v>
          </cell>
          <cell r="D1216" t="str">
            <v>RHPV</v>
          </cell>
          <cell r="E1216" t="str">
            <v>00006890</v>
          </cell>
          <cell r="G1216" t="str">
            <v>BAYFERROX-PASTE 130</v>
          </cell>
          <cell r="H1216" t="str">
            <v>RB00000687</v>
          </cell>
          <cell r="I1216" t="str">
            <v>2202</v>
          </cell>
          <cell r="J1216">
            <v>111005</v>
          </cell>
          <cell r="K1216" t="str">
            <v>KG</v>
          </cell>
          <cell r="L1216">
            <v>32779.79</v>
          </cell>
          <cell r="M1216" t="str">
            <v>EUR</v>
          </cell>
          <cell r="N1216">
            <v>51128.9</v>
          </cell>
          <cell r="P1216">
            <v>51128.9</v>
          </cell>
          <cell r="Q1216">
            <v>51128.9</v>
          </cell>
          <cell r="R1216">
            <v>-18349.11</v>
          </cell>
          <cell r="S1216">
            <v>-18349.11</v>
          </cell>
          <cell r="T1216">
            <v>0</v>
          </cell>
        </row>
        <row r="1217">
          <cell r="B1217">
            <v>1120000</v>
          </cell>
          <cell r="C1217" t="str">
            <v>Fertige Erz</v>
          </cell>
          <cell r="D1217" t="str">
            <v>RHPV</v>
          </cell>
          <cell r="E1217" t="str">
            <v>00006882</v>
          </cell>
          <cell r="G1217" t="str">
            <v>BAYFERROX-PASTE 120</v>
          </cell>
          <cell r="H1217" t="str">
            <v>RB00000687</v>
          </cell>
          <cell r="I1217" t="str">
            <v>2202</v>
          </cell>
          <cell r="J1217">
            <v>20375</v>
          </cell>
          <cell r="K1217" t="str">
            <v>KG</v>
          </cell>
          <cell r="L1217">
            <v>6102.31</v>
          </cell>
          <cell r="M1217" t="str">
            <v>EUR</v>
          </cell>
          <cell r="N1217">
            <v>12019.21</v>
          </cell>
          <cell r="P1217">
            <v>12019.21</v>
          </cell>
          <cell r="Q1217">
            <v>12019.21</v>
          </cell>
          <cell r="R1217">
            <v>-5916.9</v>
          </cell>
          <cell r="S1217">
            <v>-5916.9</v>
          </cell>
          <cell r="T1217">
            <v>0</v>
          </cell>
        </row>
        <row r="1218">
          <cell r="B1218">
            <v>1120000</v>
          </cell>
          <cell r="C1218" t="str">
            <v>Fertige Erz</v>
          </cell>
          <cell r="D1218" t="str">
            <v>RHPV</v>
          </cell>
          <cell r="E1218" t="str">
            <v>00006874</v>
          </cell>
          <cell r="G1218" t="str">
            <v>BAYFERROX-PASTE 110</v>
          </cell>
          <cell r="H1218" t="str">
            <v>RB00000687</v>
          </cell>
          <cell r="I1218" t="str">
            <v>2202</v>
          </cell>
          <cell r="J1218">
            <v>172780</v>
          </cell>
          <cell r="K1218" t="str">
            <v>KG</v>
          </cell>
          <cell r="L1218">
            <v>55099.519999999997</v>
          </cell>
          <cell r="M1218" t="str">
            <v>EUR</v>
          </cell>
          <cell r="N1218">
            <v>111771.38</v>
          </cell>
          <cell r="P1218">
            <v>111771.38</v>
          </cell>
          <cell r="Q1218">
            <v>111771.38</v>
          </cell>
          <cell r="R1218">
            <v>-56671.86</v>
          </cell>
          <cell r="S1218">
            <v>-56671.86</v>
          </cell>
          <cell r="T1218">
            <v>0</v>
          </cell>
        </row>
        <row r="1219">
          <cell r="B1219">
            <v>1120000</v>
          </cell>
          <cell r="C1219" t="str">
            <v>Fertige Erz</v>
          </cell>
          <cell r="D1219" t="str">
            <v>RHPV</v>
          </cell>
          <cell r="E1219" t="str">
            <v>00006173</v>
          </cell>
          <cell r="G1219" t="str">
            <v>BAYFERROX 130</v>
          </cell>
          <cell r="H1219" t="str">
            <v>RB00000687</v>
          </cell>
          <cell r="I1219" t="str">
            <v>2202</v>
          </cell>
          <cell r="J1219">
            <v>91</v>
          </cell>
          <cell r="K1219" t="str">
            <v>KG</v>
          </cell>
          <cell r="L1219">
            <v>42</v>
          </cell>
          <cell r="M1219" t="str">
            <v>EUR</v>
          </cell>
          <cell r="N1219">
            <v>56.88</v>
          </cell>
          <cell r="P1219">
            <v>56.88</v>
          </cell>
          <cell r="Q1219">
            <v>56.88</v>
          </cell>
          <cell r="R1219">
            <v>-14.88</v>
          </cell>
          <cell r="S1219">
            <v>-14.88</v>
          </cell>
          <cell r="T1219">
            <v>0</v>
          </cell>
        </row>
        <row r="1220">
          <cell r="B1220">
            <v>1120000</v>
          </cell>
          <cell r="C1220" t="str">
            <v>Fertige Erz</v>
          </cell>
          <cell r="D1220" t="str">
            <v>RHPV</v>
          </cell>
          <cell r="E1220" t="str">
            <v>00006149</v>
          </cell>
          <cell r="G1220" t="str">
            <v>BAYFERROX 120 M</v>
          </cell>
          <cell r="H1220" t="str">
            <v>RB00000687</v>
          </cell>
          <cell r="I1220" t="str">
            <v>2202</v>
          </cell>
          <cell r="J1220">
            <v>9711</v>
          </cell>
          <cell r="K1220" t="str">
            <v>KG</v>
          </cell>
          <cell r="L1220">
            <v>4969.12</v>
          </cell>
          <cell r="M1220" t="str">
            <v>EUR</v>
          </cell>
          <cell r="N1220">
            <v>7433.77</v>
          </cell>
          <cell r="P1220">
            <v>7433.77</v>
          </cell>
          <cell r="Q1220">
            <v>7433.77</v>
          </cell>
          <cell r="R1220">
            <v>-2464.65</v>
          </cell>
          <cell r="S1220">
            <v>-2464.65</v>
          </cell>
          <cell r="T1220">
            <v>0</v>
          </cell>
        </row>
        <row r="1221">
          <cell r="B1221">
            <v>1120000</v>
          </cell>
          <cell r="C1221" t="str">
            <v>Fertige Erz</v>
          </cell>
          <cell r="D1221" t="str">
            <v>RHPV</v>
          </cell>
          <cell r="E1221" t="str">
            <v>00005959</v>
          </cell>
          <cell r="G1221" t="str">
            <v>BAYFERROX-PASTE 420</v>
          </cell>
          <cell r="H1221" t="str">
            <v>RB00000687</v>
          </cell>
          <cell r="I1221" t="str">
            <v>2202</v>
          </cell>
          <cell r="J1221">
            <v>16500</v>
          </cell>
          <cell r="K1221" t="str">
            <v>KG</v>
          </cell>
          <cell r="L1221">
            <v>8664.15</v>
          </cell>
          <cell r="M1221" t="str">
            <v>EUR</v>
          </cell>
          <cell r="N1221">
            <v>9992.4</v>
          </cell>
          <cell r="P1221">
            <v>9992.4</v>
          </cell>
          <cell r="Q1221">
            <v>9992.4</v>
          </cell>
          <cell r="R1221">
            <v>-1328.25</v>
          </cell>
          <cell r="S1221">
            <v>-1328.25</v>
          </cell>
          <cell r="T1221">
            <v>0</v>
          </cell>
        </row>
        <row r="1222">
          <cell r="B1222">
            <v>1120000</v>
          </cell>
          <cell r="C1222" t="str">
            <v>Fertige Erz</v>
          </cell>
          <cell r="D1222" t="str">
            <v>RHPV</v>
          </cell>
          <cell r="E1222" t="str">
            <v>00005533</v>
          </cell>
          <cell r="G1222" t="str">
            <v>BAYFERROX 645 T</v>
          </cell>
          <cell r="H1222" t="str">
            <v>RB00000687</v>
          </cell>
          <cell r="I1222" t="str">
            <v>2202</v>
          </cell>
          <cell r="J1222">
            <v>11062</v>
          </cell>
          <cell r="K1222" t="str">
            <v>KG</v>
          </cell>
          <cell r="L1222">
            <v>7488.97</v>
          </cell>
          <cell r="M1222" t="str">
            <v>EUR</v>
          </cell>
          <cell r="N1222">
            <v>10922.62</v>
          </cell>
          <cell r="P1222">
            <v>10922.62</v>
          </cell>
          <cell r="Q1222">
            <v>10922.62</v>
          </cell>
          <cell r="R1222">
            <v>-3433.65</v>
          </cell>
          <cell r="S1222">
            <v>-3433.65</v>
          </cell>
          <cell r="T1222">
            <v>0</v>
          </cell>
        </row>
        <row r="1223">
          <cell r="B1223">
            <v>1120000</v>
          </cell>
          <cell r="C1223" t="str">
            <v>Fertige Erz</v>
          </cell>
          <cell r="D1223" t="str">
            <v>RHSM</v>
          </cell>
          <cell r="E1223" t="str">
            <v>56578688</v>
          </cell>
          <cell r="G1223" t="str">
            <v>TANIGAN ISG   40X25K</v>
          </cell>
          <cell r="H1223" t="str">
            <v>RB00000692</v>
          </cell>
          <cell r="I1223" t="str">
            <v>2230</v>
          </cell>
          <cell r="J1223">
            <v>66000</v>
          </cell>
          <cell r="K1223" t="str">
            <v>KG</v>
          </cell>
          <cell r="L1223">
            <v>51348</v>
          </cell>
          <cell r="M1223" t="str">
            <v>EUR</v>
          </cell>
          <cell r="N1223">
            <v>52932</v>
          </cell>
          <cell r="P1223">
            <v>52932</v>
          </cell>
          <cell r="Q1223">
            <v>52932</v>
          </cell>
          <cell r="R1223">
            <v>-1584</v>
          </cell>
          <cell r="S1223">
            <v>-1584</v>
          </cell>
          <cell r="T1223">
            <v>0</v>
          </cell>
        </row>
        <row r="1224">
          <cell r="B1224">
            <v>1120000</v>
          </cell>
          <cell r="C1224" t="str">
            <v>Fertige Erz</v>
          </cell>
          <cell r="D1224" t="str">
            <v>RHSM</v>
          </cell>
          <cell r="E1224" t="str">
            <v>56578653</v>
          </cell>
          <cell r="G1224" t="str">
            <v>TANIGAN ISG   20X25K</v>
          </cell>
          <cell r="H1224" t="str">
            <v>RB00000692</v>
          </cell>
          <cell r="I1224" t="str">
            <v>2230</v>
          </cell>
          <cell r="J1224">
            <v>30475</v>
          </cell>
          <cell r="K1224" t="str">
            <v>KG</v>
          </cell>
          <cell r="L1224">
            <v>24096.58</v>
          </cell>
          <cell r="M1224" t="str">
            <v>EUR</v>
          </cell>
          <cell r="N1224">
            <v>24834.080000000002</v>
          </cell>
          <cell r="P1224">
            <v>24834.080000000002</v>
          </cell>
          <cell r="Q1224">
            <v>24834.080000000002</v>
          </cell>
          <cell r="R1224">
            <v>-737.5</v>
          </cell>
          <cell r="S1224">
            <v>-737.5</v>
          </cell>
          <cell r="T1224">
            <v>0</v>
          </cell>
        </row>
        <row r="1225">
          <cell r="B1225">
            <v>1120000</v>
          </cell>
          <cell r="C1225" t="str">
            <v>Fertige Erz</v>
          </cell>
          <cell r="D1225" t="str">
            <v>RHSM</v>
          </cell>
          <cell r="E1225" t="str">
            <v>56578610</v>
          </cell>
          <cell r="G1225" t="str">
            <v>TANIGAN SP   50X20KG</v>
          </cell>
          <cell r="H1225" t="str">
            <v>RB00000692</v>
          </cell>
          <cell r="I1225" t="str">
            <v>2230</v>
          </cell>
          <cell r="J1225">
            <v>86000</v>
          </cell>
          <cell r="K1225" t="str">
            <v>KG</v>
          </cell>
          <cell r="L1225">
            <v>63296</v>
          </cell>
          <cell r="M1225" t="str">
            <v>EUR</v>
          </cell>
          <cell r="N1225">
            <v>65858.8</v>
          </cell>
          <cell r="P1225">
            <v>65858.8</v>
          </cell>
          <cell r="Q1225">
            <v>65858.8</v>
          </cell>
          <cell r="R1225">
            <v>-2562.8000000000002</v>
          </cell>
          <cell r="S1225">
            <v>-2562.8000000000002</v>
          </cell>
          <cell r="T1225">
            <v>0</v>
          </cell>
        </row>
        <row r="1226">
          <cell r="B1226">
            <v>1120000</v>
          </cell>
          <cell r="C1226" t="str">
            <v>Fertige Erz</v>
          </cell>
          <cell r="D1226" t="str">
            <v>RHSM</v>
          </cell>
          <cell r="E1226" t="str">
            <v>56578599</v>
          </cell>
          <cell r="G1226" t="str">
            <v>TANIGAN SP   25X20KG</v>
          </cell>
          <cell r="H1226" t="str">
            <v>RB00000692</v>
          </cell>
          <cell r="I1226" t="str">
            <v>2230</v>
          </cell>
          <cell r="J1226">
            <v>59440</v>
          </cell>
          <cell r="K1226" t="str">
            <v>KG</v>
          </cell>
          <cell r="L1226">
            <v>44300.63</v>
          </cell>
          <cell r="M1226" t="str">
            <v>EUR</v>
          </cell>
          <cell r="N1226">
            <v>46083.83</v>
          </cell>
          <cell r="P1226">
            <v>46083.83</v>
          </cell>
          <cell r="Q1226">
            <v>46083.83</v>
          </cell>
          <cell r="R1226">
            <v>-1783.2</v>
          </cell>
          <cell r="S1226">
            <v>-1783.2</v>
          </cell>
          <cell r="T1226">
            <v>0</v>
          </cell>
        </row>
        <row r="1227">
          <cell r="B1227">
            <v>1120000</v>
          </cell>
          <cell r="C1227" t="str">
            <v>Fertige Erz</v>
          </cell>
          <cell r="D1227" t="str">
            <v>RHSM</v>
          </cell>
          <cell r="E1227" t="str">
            <v>56517409</v>
          </cell>
          <cell r="G1227" t="str">
            <v>TANIGAN OS</v>
          </cell>
          <cell r="H1227" t="str">
            <v>RB00000692</v>
          </cell>
          <cell r="I1227" t="str">
            <v>2230</v>
          </cell>
          <cell r="J1227">
            <v>153000</v>
          </cell>
          <cell r="K1227" t="str">
            <v>KG</v>
          </cell>
          <cell r="L1227">
            <v>112470.3</v>
          </cell>
          <cell r="M1227" t="str">
            <v>EUR</v>
          </cell>
          <cell r="N1227">
            <v>133859.70000000001</v>
          </cell>
          <cell r="P1227">
            <v>117167.4</v>
          </cell>
          <cell r="Q1227">
            <v>117167.4</v>
          </cell>
          <cell r="R1227">
            <v>-4697.1000000000004</v>
          </cell>
          <cell r="S1227">
            <v>-4697.1000000000004</v>
          </cell>
          <cell r="T1227">
            <v>0</v>
          </cell>
        </row>
        <row r="1228">
          <cell r="B1228">
            <v>1120000</v>
          </cell>
          <cell r="C1228" t="str">
            <v>Fertige Erz</v>
          </cell>
          <cell r="D1228" t="str">
            <v>RHSM</v>
          </cell>
          <cell r="E1228" t="str">
            <v>56517360</v>
          </cell>
          <cell r="G1228" t="str">
            <v>TANIGAN OS</v>
          </cell>
          <cell r="H1228" t="str">
            <v>RB00000692</v>
          </cell>
          <cell r="I1228" t="str">
            <v>2230</v>
          </cell>
          <cell r="J1228">
            <v>59080</v>
          </cell>
          <cell r="K1228" t="str">
            <v>KG</v>
          </cell>
          <cell r="L1228">
            <v>43949.61</v>
          </cell>
          <cell r="M1228" t="str">
            <v>EUR</v>
          </cell>
          <cell r="N1228">
            <v>50879.7</v>
          </cell>
          <cell r="P1228">
            <v>45804.72</v>
          </cell>
          <cell r="Q1228">
            <v>45804.72</v>
          </cell>
          <cell r="R1228">
            <v>-1855.11</v>
          </cell>
          <cell r="S1228">
            <v>-1855.11</v>
          </cell>
          <cell r="T1228">
            <v>0</v>
          </cell>
        </row>
        <row r="1229">
          <cell r="B1229">
            <v>1120000</v>
          </cell>
          <cell r="C1229" t="str">
            <v>Fertige Erz</v>
          </cell>
          <cell r="D1229" t="str">
            <v>RHSM</v>
          </cell>
          <cell r="E1229" t="str">
            <v>56516828</v>
          </cell>
          <cell r="G1229" t="str">
            <v>LEVADERM BLACK B liq</v>
          </cell>
          <cell r="H1229" t="str">
            <v>RB00000692</v>
          </cell>
          <cell r="I1229" t="str">
            <v>2230</v>
          </cell>
          <cell r="J1229">
            <v>9720</v>
          </cell>
          <cell r="K1229" t="str">
            <v>KG</v>
          </cell>
          <cell r="L1229">
            <v>28942.26</v>
          </cell>
          <cell r="M1229" t="str">
            <v>EUR</v>
          </cell>
          <cell r="N1229">
            <v>54020.84</v>
          </cell>
          <cell r="P1229">
            <v>28994.76</v>
          </cell>
          <cell r="Q1229">
            <v>28994.76</v>
          </cell>
          <cell r="R1229">
            <v>-52.5</v>
          </cell>
          <cell r="S1229">
            <v>-52.5</v>
          </cell>
          <cell r="T1229">
            <v>0</v>
          </cell>
        </row>
        <row r="1230">
          <cell r="B1230">
            <v>1120000</v>
          </cell>
          <cell r="C1230" t="str">
            <v>Fertige Erz</v>
          </cell>
          <cell r="D1230" t="str">
            <v>RHKF</v>
          </cell>
          <cell r="E1230" t="str">
            <v>56475196</v>
          </cell>
          <cell r="G1230" t="str">
            <v>BAYGEN FINISH P   12</v>
          </cell>
          <cell r="H1230" t="str">
            <v>RB00000692</v>
          </cell>
          <cell r="I1230" t="str">
            <v>2230</v>
          </cell>
          <cell r="J1230">
            <v>67</v>
          </cell>
          <cell r="K1230" t="str">
            <v>KG</v>
          </cell>
          <cell r="L1230">
            <v>201.69</v>
          </cell>
          <cell r="M1230" t="str">
            <v>EUR</v>
          </cell>
          <cell r="N1230">
            <v>165.95</v>
          </cell>
          <cell r="P1230">
            <v>199.72</v>
          </cell>
          <cell r="Q1230">
            <v>165.95</v>
          </cell>
          <cell r="R1230">
            <v>35.74</v>
          </cell>
          <cell r="S1230">
            <v>1.97</v>
          </cell>
          <cell r="T1230">
            <v>33.770000000000003</v>
          </cell>
        </row>
        <row r="1231">
          <cell r="B1231">
            <v>1120000</v>
          </cell>
          <cell r="C1231" t="str">
            <v>Fertige Erz</v>
          </cell>
          <cell r="D1231" t="str">
            <v>RHST</v>
          </cell>
          <cell r="E1231" t="str">
            <v>56475196</v>
          </cell>
          <cell r="G1231" t="str">
            <v>BAYGEN FINISH P   12</v>
          </cell>
          <cell r="H1231" t="str">
            <v>RB00000692</v>
          </cell>
          <cell r="I1231" t="str">
            <v>2230</v>
          </cell>
          <cell r="J1231">
            <v>23160</v>
          </cell>
          <cell r="K1231" t="str">
            <v>KG</v>
          </cell>
          <cell r="L1231">
            <v>69716.23</v>
          </cell>
          <cell r="M1231" t="str">
            <v>EUR</v>
          </cell>
          <cell r="N1231">
            <v>57362.69</v>
          </cell>
          <cell r="P1231">
            <v>69037.64</v>
          </cell>
          <cell r="Q1231">
            <v>57362.69</v>
          </cell>
          <cell r="R1231">
            <v>12353.54</v>
          </cell>
          <cell r="S1231">
            <v>678.59</v>
          </cell>
          <cell r="T1231">
            <v>11674.95</v>
          </cell>
        </row>
        <row r="1232">
          <cell r="B1232">
            <v>1120000</v>
          </cell>
          <cell r="C1232" t="str">
            <v>Fertige Erz</v>
          </cell>
          <cell r="D1232" t="str">
            <v>RHSM</v>
          </cell>
          <cell r="E1232" t="str">
            <v>56427744</v>
          </cell>
          <cell r="G1232" t="str">
            <v>TANIGAN BX</v>
          </cell>
          <cell r="H1232" t="str">
            <v>RB00000692</v>
          </cell>
          <cell r="I1232" t="str">
            <v>2230</v>
          </cell>
          <cell r="J1232">
            <v>12000</v>
          </cell>
          <cell r="K1232" t="str">
            <v>KG</v>
          </cell>
          <cell r="L1232">
            <v>8410.7999999999993</v>
          </cell>
          <cell r="M1232" t="str">
            <v>EUR</v>
          </cell>
          <cell r="N1232">
            <v>9374.4</v>
          </cell>
          <cell r="P1232">
            <v>8905.2000000000007</v>
          </cell>
          <cell r="Q1232">
            <v>8905.2000000000007</v>
          </cell>
          <cell r="R1232">
            <v>-494.4</v>
          </cell>
          <cell r="S1232">
            <v>-494.4</v>
          </cell>
          <cell r="T1232">
            <v>0</v>
          </cell>
        </row>
        <row r="1233">
          <cell r="B1233">
            <v>1120000</v>
          </cell>
          <cell r="C1233" t="str">
            <v>Fertige Erz</v>
          </cell>
          <cell r="D1233" t="str">
            <v>RHRD</v>
          </cell>
          <cell r="E1233" t="str">
            <v>56207515</v>
          </cell>
          <cell r="G1233" t="str">
            <v>PREVENTOL TP LXS 300</v>
          </cell>
          <cell r="H1233" t="str">
            <v>RB00000692</v>
          </cell>
          <cell r="I1233" t="str">
            <v>2230</v>
          </cell>
          <cell r="J1233">
            <v>4140</v>
          </cell>
          <cell r="K1233" t="str">
            <v>KG</v>
          </cell>
          <cell r="L1233">
            <v>9499.64</v>
          </cell>
          <cell r="M1233" t="str">
            <v>EUR</v>
          </cell>
          <cell r="N1233">
            <v>9499.64</v>
          </cell>
          <cell r="P1233">
            <v>9499.64</v>
          </cell>
          <cell r="Q1233">
            <v>9499.64</v>
          </cell>
          <cell r="R1233">
            <v>0</v>
          </cell>
          <cell r="S1233">
            <v>0</v>
          </cell>
          <cell r="T1233">
            <v>0</v>
          </cell>
        </row>
        <row r="1234">
          <cell r="B1234">
            <v>1120000</v>
          </cell>
          <cell r="C1234" t="str">
            <v>Fertige Erz</v>
          </cell>
          <cell r="D1234" t="str">
            <v>RHRD</v>
          </cell>
          <cell r="E1234" t="str">
            <v>56207507</v>
          </cell>
          <cell r="G1234" t="str">
            <v>PREVENTOL TP LXS 300</v>
          </cell>
          <cell r="H1234" t="str">
            <v>RB00000692</v>
          </cell>
          <cell r="I1234" t="str">
            <v>2230</v>
          </cell>
          <cell r="J1234">
            <v>2200</v>
          </cell>
          <cell r="K1234" t="str">
            <v>KG</v>
          </cell>
          <cell r="L1234">
            <v>4880.7</v>
          </cell>
          <cell r="M1234" t="str">
            <v>EUR</v>
          </cell>
          <cell r="N1234">
            <v>10589.52</v>
          </cell>
          <cell r="P1234">
            <v>4880.7</v>
          </cell>
          <cell r="Q1234">
            <v>4880.7</v>
          </cell>
          <cell r="R1234">
            <v>0</v>
          </cell>
          <cell r="S1234">
            <v>0</v>
          </cell>
          <cell r="T1234">
            <v>0</v>
          </cell>
        </row>
        <row r="1235">
          <cell r="B1235">
            <v>1120000</v>
          </cell>
          <cell r="C1235" t="str">
            <v>Fertige Erz</v>
          </cell>
          <cell r="D1235" t="str">
            <v>RHRD</v>
          </cell>
          <cell r="E1235" t="str">
            <v>56198915</v>
          </cell>
          <cell r="G1235" t="str">
            <v>PREVENTOL TP LXS 300</v>
          </cell>
          <cell r="H1235" t="str">
            <v>RB00000692</v>
          </cell>
          <cell r="I1235" t="str">
            <v>2230</v>
          </cell>
          <cell r="J1235">
            <v>1330</v>
          </cell>
          <cell r="K1235" t="str">
            <v>KG</v>
          </cell>
          <cell r="L1235">
            <v>2793</v>
          </cell>
          <cell r="M1235" t="str">
            <v>EUR</v>
          </cell>
          <cell r="N1235">
            <v>2793</v>
          </cell>
          <cell r="P1235">
            <v>2793</v>
          </cell>
          <cell r="Q1235">
            <v>2793</v>
          </cell>
          <cell r="R1235">
            <v>0</v>
          </cell>
          <cell r="S1235">
            <v>0</v>
          </cell>
          <cell r="T1235">
            <v>0</v>
          </cell>
        </row>
        <row r="1236">
          <cell r="B1236">
            <v>1120000</v>
          </cell>
          <cell r="C1236" t="str">
            <v>Fertige Erz</v>
          </cell>
          <cell r="D1236" t="str">
            <v>RHSM</v>
          </cell>
          <cell r="E1236" t="str">
            <v>56198311</v>
          </cell>
          <cell r="G1236" t="str">
            <v>DISPERSING AGENT 523</v>
          </cell>
          <cell r="H1236" t="str">
            <v>RB00000692</v>
          </cell>
          <cell r="I1236" t="str">
            <v>2230</v>
          </cell>
          <cell r="J1236">
            <v>11400</v>
          </cell>
          <cell r="K1236" t="str">
            <v>KG</v>
          </cell>
          <cell r="L1236">
            <v>34278.660000000003</v>
          </cell>
          <cell r="M1236" t="str">
            <v>EUR</v>
          </cell>
          <cell r="N1236">
            <v>2.2799999999999998</v>
          </cell>
          <cell r="P1236">
            <v>35257.919999999998</v>
          </cell>
          <cell r="Q1236">
            <v>2.2799999999999998</v>
          </cell>
          <cell r="R1236">
            <v>34276.379999999997</v>
          </cell>
          <cell r="S1236">
            <v>-979.26</v>
          </cell>
          <cell r="T1236">
            <v>35255.64</v>
          </cell>
        </row>
        <row r="1237">
          <cell r="B1237">
            <v>1120000</v>
          </cell>
          <cell r="C1237" t="str">
            <v>Fertige Erz</v>
          </cell>
          <cell r="D1237" t="str">
            <v>RHSM</v>
          </cell>
          <cell r="E1237" t="str">
            <v>56150203</v>
          </cell>
          <cell r="G1237" t="str">
            <v>RETINGAN R6   50X20K</v>
          </cell>
          <cell r="H1237" t="str">
            <v>RB00000692</v>
          </cell>
          <cell r="I1237" t="str">
            <v>2230</v>
          </cell>
          <cell r="J1237">
            <v>19000</v>
          </cell>
          <cell r="K1237" t="str">
            <v>KG</v>
          </cell>
          <cell r="L1237">
            <v>30770.5</v>
          </cell>
          <cell r="M1237" t="str">
            <v>EUR</v>
          </cell>
          <cell r="N1237">
            <v>35330.5</v>
          </cell>
          <cell r="P1237">
            <v>32915.599999999999</v>
          </cell>
          <cell r="Q1237">
            <v>32915.599999999999</v>
          </cell>
          <cell r="R1237">
            <v>-2145.1</v>
          </cell>
          <cell r="S1237">
            <v>-2145.1</v>
          </cell>
          <cell r="T1237">
            <v>0</v>
          </cell>
        </row>
        <row r="1238">
          <cell r="B1238">
            <v>1120000</v>
          </cell>
          <cell r="C1238" t="str">
            <v>Fertige Erz</v>
          </cell>
          <cell r="D1238" t="str">
            <v>RHSM</v>
          </cell>
          <cell r="E1238" t="str">
            <v>56150157</v>
          </cell>
          <cell r="G1238" t="str">
            <v>RETINGAN R6   25X20K</v>
          </cell>
          <cell r="H1238" t="str">
            <v>RB00000692</v>
          </cell>
          <cell r="I1238" t="str">
            <v>2230</v>
          </cell>
          <cell r="J1238">
            <v>500</v>
          </cell>
          <cell r="K1238" t="str">
            <v>KG</v>
          </cell>
          <cell r="L1238">
            <v>816.2</v>
          </cell>
          <cell r="M1238" t="str">
            <v>EUR</v>
          </cell>
          <cell r="N1238">
            <v>693</v>
          </cell>
          <cell r="P1238">
            <v>872.5</v>
          </cell>
          <cell r="Q1238">
            <v>693</v>
          </cell>
          <cell r="R1238">
            <v>123.2</v>
          </cell>
          <cell r="S1238">
            <v>-56.3</v>
          </cell>
          <cell r="T1238">
            <v>179.5</v>
          </cell>
        </row>
        <row r="1239">
          <cell r="B1239">
            <v>1120000</v>
          </cell>
          <cell r="C1239" t="str">
            <v>Fertige Erz</v>
          </cell>
          <cell r="D1239" t="str">
            <v>RHSM</v>
          </cell>
          <cell r="E1239" t="str">
            <v>56145234</v>
          </cell>
          <cell r="G1239" t="str">
            <v>TANIGAN HO   500KG</v>
          </cell>
          <cell r="H1239" t="str">
            <v>RB00000692</v>
          </cell>
          <cell r="I1239" t="str">
            <v>2230</v>
          </cell>
          <cell r="J1239">
            <v>10000</v>
          </cell>
          <cell r="K1239" t="str">
            <v>KG</v>
          </cell>
          <cell r="L1239">
            <v>9466</v>
          </cell>
          <cell r="M1239" t="str">
            <v>EUR</v>
          </cell>
          <cell r="N1239">
            <v>8944</v>
          </cell>
          <cell r="P1239">
            <v>9944</v>
          </cell>
          <cell r="Q1239">
            <v>8944</v>
          </cell>
          <cell r="R1239">
            <v>522</v>
          </cell>
          <cell r="S1239">
            <v>-478</v>
          </cell>
          <cell r="T1239">
            <v>1000</v>
          </cell>
        </row>
        <row r="1240">
          <cell r="B1240">
            <v>1120000</v>
          </cell>
          <cell r="C1240" t="str">
            <v>Fertige Erz</v>
          </cell>
          <cell r="D1240" t="str">
            <v>RHRD</v>
          </cell>
          <cell r="E1240" t="str">
            <v>56120681</v>
          </cell>
          <cell r="G1240" t="str">
            <v>PREVENTOL TP LXS 300</v>
          </cell>
          <cell r="H1240" t="str">
            <v>RB00000692</v>
          </cell>
          <cell r="I1240" t="str">
            <v>2230</v>
          </cell>
          <cell r="J1240">
            <v>978</v>
          </cell>
          <cell r="K1240" t="str">
            <v>KG</v>
          </cell>
          <cell r="L1240">
            <v>7148.69</v>
          </cell>
          <cell r="M1240" t="str">
            <v>EUR</v>
          </cell>
          <cell r="N1240">
            <v>7816.67</v>
          </cell>
          <cell r="P1240">
            <v>7816.67</v>
          </cell>
          <cell r="Q1240">
            <v>7816.67</v>
          </cell>
          <cell r="R1240">
            <v>-667.98</v>
          </cell>
          <cell r="S1240">
            <v>-667.98</v>
          </cell>
          <cell r="T1240">
            <v>0</v>
          </cell>
        </row>
        <row r="1241">
          <cell r="B1241">
            <v>1120000</v>
          </cell>
          <cell r="C1241" t="str">
            <v>Fertige Erz</v>
          </cell>
          <cell r="D1241" t="str">
            <v>RHSM</v>
          </cell>
          <cell r="E1241" t="str">
            <v>56095601</v>
          </cell>
          <cell r="G1241" t="str">
            <v>TANIGAN 3LN   50X20K</v>
          </cell>
          <cell r="H1241" t="str">
            <v>RB00000692</v>
          </cell>
          <cell r="I1241" t="str">
            <v>2230</v>
          </cell>
          <cell r="J1241">
            <v>63000</v>
          </cell>
          <cell r="K1241" t="str">
            <v>KG</v>
          </cell>
          <cell r="L1241">
            <v>69003.899999999994</v>
          </cell>
          <cell r="M1241" t="str">
            <v>EUR</v>
          </cell>
          <cell r="N1241">
            <v>80457.3</v>
          </cell>
          <cell r="P1241">
            <v>73067.399999999994</v>
          </cell>
          <cell r="Q1241">
            <v>73067.399999999994</v>
          </cell>
          <cell r="R1241">
            <v>-4063.5</v>
          </cell>
          <cell r="S1241">
            <v>-4063.5</v>
          </cell>
          <cell r="T1241">
            <v>0</v>
          </cell>
        </row>
        <row r="1242">
          <cell r="B1242">
            <v>1120000</v>
          </cell>
          <cell r="C1242" t="str">
            <v>Fertige Erz</v>
          </cell>
          <cell r="D1242" t="str">
            <v>RHSM</v>
          </cell>
          <cell r="E1242" t="str">
            <v>56095490</v>
          </cell>
          <cell r="G1242" t="str">
            <v>TANIGAN 3LN   25X20K</v>
          </cell>
          <cell r="H1242" t="str">
            <v>RB00000692</v>
          </cell>
          <cell r="I1242" t="str">
            <v>2230</v>
          </cell>
          <cell r="J1242">
            <v>15080</v>
          </cell>
          <cell r="K1242" t="str">
            <v>KG</v>
          </cell>
          <cell r="L1242">
            <v>16707.12</v>
          </cell>
          <cell r="M1242" t="str">
            <v>EUR</v>
          </cell>
          <cell r="N1242">
            <v>17611.93</v>
          </cell>
          <cell r="P1242">
            <v>17678.28</v>
          </cell>
          <cell r="Q1242">
            <v>17611.93</v>
          </cell>
          <cell r="R1242">
            <v>-904.81</v>
          </cell>
          <cell r="S1242">
            <v>-971.16</v>
          </cell>
          <cell r="T1242">
            <v>66.349999999999994</v>
          </cell>
        </row>
        <row r="1243">
          <cell r="B1243">
            <v>1120000</v>
          </cell>
          <cell r="C1243" t="str">
            <v>Fertige Erz</v>
          </cell>
          <cell r="D1243" t="str">
            <v>RHSM</v>
          </cell>
          <cell r="E1243" t="str">
            <v>56082631</v>
          </cell>
          <cell r="G1243" t="str">
            <v>TANIGAN AN   500KG</v>
          </cell>
          <cell r="H1243" t="str">
            <v>RB00000692</v>
          </cell>
          <cell r="I1243" t="str">
            <v>2230</v>
          </cell>
          <cell r="J1243">
            <v>50000</v>
          </cell>
          <cell r="K1243" t="str">
            <v>KG</v>
          </cell>
          <cell r="L1243">
            <v>42630</v>
          </cell>
          <cell r="M1243" t="str">
            <v>EUR</v>
          </cell>
          <cell r="N1243">
            <v>53535</v>
          </cell>
          <cell r="P1243">
            <v>43830</v>
          </cell>
          <cell r="Q1243">
            <v>43830</v>
          </cell>
          <cell r="R1243">
            <v>-1200</v>
          </cell>
          <cell r="S1243">
            <v>-1200</v>
          </cell>
          <cell r="T1243">
            <v>0</v>
          </cell>
        </row>
        <row r="1244">
          <cell r="B1244">
            <v>1120000</v>
          </cell>
          <cell r="C1244" t="str">
            <v>Fertige Erz</v>
          </cell>
          <cell r="D1244" t="str">
            <v>RHST</v>
          </cell>
          <cell r="E1244" t="str">
            <v>56037628</v>
          </cell>
          <cell r="G1244" t="str">
            <v>LEVOTAN C 01   ROTA</v>
          </cell>
          <cell r="H1244" t="str">
            <v>RB00000692</v>
          </cell>
          <cell r="I1244" t="str">
            <v>2230</v>
          </cell>
          <cell r="J1244">
            <v>43</v>
          </cell>
          <cell r="K1244" t="str">
            <v>KG</v>
          </cell>
          <cell r="L1244">
            <v>22.61</v>
          </cell>
          <cell r="M1244" t="str">
            <v>EUR</v>
          </cell>
          <cell r="N1244">
            <v>28.3</v>
          </cell>
          <cell r="P1244">
            <v>28.3</v>
          </cell>
          <cell r="Q1244">
            <v>28.3</v>
          </cell>
          <cell r="R1244">
            <v>-5.69</v>
          </cell>
          <cell r="S1244">
            <v>-5.69</v>
          </cell>
          <cell r="T1244">
            <v>0</v>
          </cell>
        </row>
        <row r="1245">
          <cell r="B1245">
            <v>1120000</v>
          </cell>
          <cell r="C1245" t="str">
            <v>Fertige Erz</v>
          </cell>
          <cell r="D1245" t="str">
            <v>RHST</v>
          </cell>
          <cell r="E1245" t="str">
            <v>56037598</v>
          </cell>
          <cell r="G1245" t="str">
            <v>LEVOTAN C 01   120KG</v>
          </cell>
          <cell r="H1245" t="str">
            <v>RB00000692</v>
          </cell>
          <cell r="I1245" t="str">
            <v>2230</v>
          </cell>
          <cell r="J1245">
            <v>19080</v>
          </cell>
          <cell r="K1245" t="str">
            <v>KG</v>
          </cell>
          <cell r="L1245">
            <v>12569.9</v>
          </cell>
          <cell r="M1245" t="str">
            <v>EUR</v>
          </cell>
          <cell r="N1245">
            <v>21613.82</v>
          </cell>
          <cell r="P1245">
            <v>15176.23</v>
          </cell>
          <cell r="Q1245">
            <v>15176.23</v>
          </cell>
          <cell r="R1245">
            <v>-2606.33</v>
          </cell>
          <cell r="S1245">
            <v>-2606.33</v>
          </cell>
          <cell r="T1245">
            <v>0</v>
          </cell>
        </row>
        <row r="1246">
          <cell r="B1246">
            <v>1120000</v>
          </cell>
          <cell r="C1246" t="str">
            <v>Fertige Erz</v>
          </cell>
          <cell r="D1246" t="str">
            <v>RHST</v>
          </cell>
          <cell r="E1246" t="str">
            <v>56037504</v>
          </cell>
          <cell r="G1246" t="str">
            <v>LEVOTAN C 01   1000K</v>
          </cell>
          <cell r="H1246" t="str">
            <v>RB00000692</v>
          </cell>
          <cell r="I1246" t="str">
            <v>2230</v>
          </cell>
          <cell r="J1246">
            <v>13000</v>
          </cell>
          <cell r="K1246" t="str">
            <v>KG</v>
          </cell>
          <cell r="L1246">
            <v>8320</v>
          </cell>
          <cell r="M1246" t="str">
            <v>EUR</v>
          </cell>
          <cell r="N1246">
            <v>16155.1</v>
          </cell>
          <cell r="P1246">
            <v>10041.200000000001</v>
          </cell>
          <cell r="Q1246">
            <v>10041.200000000001</v>
          </cell>
          <cell r="R1246">
            <v>-1721.2</v>
          </cell>
          <cell r="S1246">
            <v>-1721.2</v>
          </cell>
          <cell r="T1246">
            <v>0</v>
          </cell>
        </row>
        <row r="1247">
          <cell r="B1247">
            <v>1120000</v>
          </cell>
          <cell r="C1247" t="str">
            <v>Fertige Erz</v>
          </cell>
          <cell r="D1247" t="str">
            <v>RHSM</v>
          </cell>
          <cell r="E1247" t="str">
            <v>56033142</v>
          </cell>
          <cell r="G1247" t="str">
            <v>LEVOTAN C 01</v>
          </cell>
          <cell r="H1247" t="str">
            <v>RB00000692</v>
          </cell>
          <cell r="I1247" t="str">
            <v>2230</v>
          </cell>
          <cell r="J1247">
            <v>36360</v>
          </cell>
          <cell r="K1247" t="str">
            <v>KG</v>
          </cell>
          <cell r="L1247">
            <v>19114.46</v>
          </cell>
          <cell r="M1247" t="str">
            <v>EUR</v>
          </cell>
          <cell r="N1247">
            <v>23932.15</v>
          </cell>
          <cell r="P1247">
            <v>23932.15</v>
          </cell>
          <cell r="Q1247">
            <v>23932.15</v>
          </cell>
          <cell r="R1247">
            <v>-4817.6899999999996</v>
          </cell>
          <cell r="S1247">
            <v>-4817.6899999999996</v>
          </cell>
          <cell r="T1247">
            <v>0</v>
          </cell>
        </row>
        <row r="1248">
          <cell r="B1248">
            <v>1120000</v>
          </cell>
          <cell r="C1248" t="str">
            <v>Fertige Erz</v>
          </cell>
          <cell r="D1248" t="str">
            <v>RHST</v>
          </cell>
          <cell r="E1248" t="str">
            <v>56027568</v>
          </cell>
          <cell r="G1248" t="str">
            <v>AQUADERM FINISH HAT</v>
          </cell>
          <cell r="H1248" t="str">
            <v>RB00000692</v>
          </cell>
          <cell r="I1248" t="str">
            <v>2230</v>
          </cell>
          <cell r="J1248">
            <v>2000</v>
          </cell>
          <cell r="K1248" t="str">
            <v>KG</v>
          </cell>
          <cell r="L1248">
            <v>7128.6</v>
          </cell>
          <cell r="M1248" t="str">
            <v>EUR</v>
          </cell>
          <cell r="N1248">
            <v>7104.4</v>
          </cell>
          <cell r="P1248">
            <v>6790.4</v>
          </cell>
          <cell r="Q1248">
            <v>6790.4</v>
          </cell>
          <cell r="R1248">
            <v>338.2</v>
          </cell>
          <cell r="S1248">
            <v>338.2</v>
          </cell>
          <cell r="T1248">
            <v>0</v>
          </cell>
        </row>
        <row r="1249">
          <cell r="B1249">
            <v>1120000</v>
          </cell>
          <cell r="C1249" t="str">
            <v>Fertige Erz</v>
          </cell>
          <cell r="D1249" t="str">
            <v>RHSM</v>
          </cell>
          <cell r="E1249" t="str">
            <v>56017503</v>
          </cell>
          <cell r="G1249" t="str">
            <v>TANIGAN RFS   50X20K</v>
          </cell>
          <cell r="H1249" t="str">
            <v>RB00000692</v>
          </cell>
          <cell r="I1249" t="str">
            <v>2230</v>
          </cell>
          <cell r="J1249">
            <v>64000</v>
          </cell>
          <cell r="K1249" t="str">
            <v>KG</v>
          </cell>
          <cell r="L1249">
            <v>45792</v>
          </cell>
          <cell r="M1249" t="str">
            <v>EUR</v>
          </cell>
          <cell r="N1249">
            <v>64217.599999999999</v>
          </cell>
          <cell r="P1249">
            <v>48723.199999999997</v>
          </cell>
          <cell r="Q1249">
            <v>48723.199999999997</v>
          </cell>
          <cell r="R1249">
            <v>-2931.2</v>
          </cell>
          <cell r="S1249">
            <v>-2931.2</v>
          </cell>
          <cell r="T1249">
            <v>0</v>
          </cell>
        </row>
        <row r="1250">
          <cell r="B1250">
            <v>1120000</v>
          </cell>
          <cell r="C1250" t="str">
            <v>Fertige Erz</v>
          </cell>
          <cell r="D1250" t="str">
            <v>RHSM</v>
          </cell>
          <cell r="E1250" t="str">
            <v>56017449</v>
          </cell>
          <cell r="G1250" t="str">
            <v>TANIGAN RFS   25X20K</v>
          </cell>
          <cell r="H1250" t="str">
            <v>RB00000692</v>
          </cell>
          <cell r="I1250" t="str">
            <v>2230</v>
          </cell>
          <cell r="J1250">
            <v>5600</v>
          </cell>
          <cell r="K1250" t="str">
            <v>KG</v>
          </cell>
          <cell r="L1250">
            <v>4079.03</v>
          </cell>
          <cell r="M1250" t="str">
            <v>EUR</v>
          </cell>
          <cell r="N1250">
            <v>6496.56</v>
          </cell>
          <cell r="P1250">
            <v>4333.84</v>
          </cell>
          <cell r="Q1250">
            <v>4333.84</v>
          </cell>
          <cell r="R1250">
            <v>-254.81</v>
          </cell>
          <cell r="S1250">
            <v>-254.81</v>
          </cell>
          <cell r="T1250">
            <v>0</v>
          </cell>
        </row>
        <row r="1251">
          <cell r="B1251">
            <v>1120000</v>
          </cell>
          <cell r="C1251" t="str">
            <v>Fertige Erz</v>
          </cell>
          <cell r="D1251" t="str">
            <v>RHRD</v>
          </cell>
          <cell r="E1251" t="str">
            <v>06527760</v>
          </cell>
          <cell r="G1251" t="str">
            <v>PREVENTOL TP LXS 300</v>
          </cell>
          <cell r="H1251" t="str">
            <v>RB00000692</v>
          </cell>
          <cell r="I1251" t="str">
            <v>2230</v>
          </cell>
          <cell r="J1251">
            <v>433</v>
          </cell>
          <cell r="K1251" t="str">
            <v>KG</v>
          </cell>
          <cell r="L1251">
            <v>1431.97</v>
          </cell>
          <cell r="M1251" t="str">
            <v>EUR</v>
          </cell>
          <cell r="N1251">
            <v>1573.74</v>
          </cell>
          <cell r="P1251">
            <v>1573.74</v>
          </cell>
          <cell r="Q1251">
            <v>1573.74</v>
          </cell>
          <cell r="R1251">
            <v>-141.77000000000001</v>
          </cell>
          <cell r="S1251">
            <v>-141.77000000000001</v>
          </cell>
          <cell r="T1251">
            <v>0</v>
          </cell>
        </row>
        <row r="1252">
          <cell r="B1252">
            <v>1120000</v>
          </cell>
          <cell r="C1252" t="str">
            <v>Fertige Erz</v>
          </cell>
          <cell r="D1252" t="str">
            <v>RHSM</v>
          </cell>
          <cell r="E1252" t="str">
            <v>05263913</v>
          </cell>
          <cell r="G1252" t="str">
            <v>TANIGAN OS-N LIQ.</v>
          </cell>
          <cell r="H1252" t="str">
            <v>RB00000692</v>
          </cell>
          <cell r="I1252" t="str">
            <v>2230</v>
          </cell>
          <cell r="J1252">
            <v>57320</v>
          </cell>
          <cell r="K1252" t="str">
            <v>KG</v>
          </cell>
          <cell r="L1252">
            <v>19603.439999999999</v>
          </cell>
          <cell r="M1252" t="str">
            <v>EUR</v>
          </cell>
          <cell r="N1252">
            <v>20961.919999999998</v>
          </cell>
          <cell r="P1252">
            <v>20961.919999999998</v>
          </cell>
          <cell r="Q1252">
            <v>20961.919999999998</v>
          </cell>
          <cell r="R1252">
            <v>-1358.48</v>
          </cell>
          <cell r="S1252">
            <v>-1358.48</v>
          </cell>
          <cell r="T1252">
            <v>0</v>
          </cell>
        </row>
        <row r="1253">
          <cell r="B1253">
            <v>1120000</v>
          </cell>
          <cell r="C1253" t="str">
            <v>Fertige Erz</v>
          </cell>
          <cell r="D1253" t="str">
            <v>RHSM</v>
          </cell>
          <cell r="E1253" t="str">
            <v>04326725</v>
          </cell>
          <cell r="G1253" t="str">
            <v>AVOLAN IS LIQ.</v>
          </cell>
          <cell r="H1253" t="str">
            <v>RB00000692</v>
          </cell>
          <cell r="I1253" t="str">
            <v>2230</v>
          </cell>
          <cell r="J1253">
            <v>10440</v>
          </cell>
          <cell r="K1253" t="str">
            <v>KG</v>
          </cell>
          <cell r="L1253">
            <v>3402.39</v>
          </cell>
          <cell r="M1253" t="str">
            <v>EUR</v>
          </cell>
          <cell r="N1253">
            <v>3600.76</v>
          </cell>
          <cell r="P1253">
            <v>3600.76</v>
          </cell>
          <cell r="Q1253">
            <v>3600.76</v>
          </cell>
          <cell r="R1253">
            <v>-198.37</v>
          </cell>
          <cell r="S1253">
            <v>-198.37</v>
          </cell>
          <cell r="T1253">
            <v>0</v>
          </cell>
        </row>
        <row r="1254">
          <cell r="B1254">
            <v>1120000</v>
          </cell>
          <cell r="C1254" t="str">
            <v>Fertige Erz</v>
          </cell>
          <cell r="D1254" t="str">
            <v>RHSM</v>
          </cell>
          <cell r="E1254" t="str">
            <v>04230519</v>
          </cell>
          <cell r="G1254" t="str">
            <v>TANIGAN HO LIQ.   12</v>
          </cell>
          <cell r="H1254" t="str">
            <v>RB00000692</v>
          </cell>
          <cell r="I1254" t="str">
            <v>2230</v>
          </cell>
          <cell r="J1254">
            <v>4290</v>
          </cell>
          <cell r="K1254" t="str">
            <v>KG</v>
          </cell>
          <cell r="L1254">
            <v>2046.75</v>
          </cell>
          <cell r="M1254" t="str">
            <v>EUR</v>
          </cell>
          <cell r="N1254">
            <v>2724.15</v>
          </cell>
          <cell r="P1254">
            <v>2164.3000000000002</v>
          </cell>
          <cell r="Q1254">
            <v>2164.3000000000002</v>
          </cell>
          <cell r="R1254">
            <v>-117.55</v>
          </cell>
          <cell r="S1254">
            <v>-117.55</v>
          </cell>
          <cell r="T1254">
            <v>0</v>
          </cell>
        </row>
        <row r="1255">
          <cell r="B1255">
            <v>1120000</v>
          </cell>
          <cell r="C1255" t="str">
            <v>Fertige Erz</v>
          </cell>
          <cell r="D1255" t="str">
            <v>RHSM</v>
          </cell>
          <cell r="E1255" t="str">
            <v>04230055</v>
          </cell>
          <cell r="G1255" t="str">
            <v>TANIGAN HO   50X20KG</v>
          </cell>
          <cell r="H1255" t="str">
            <v>RB00000692</v>
          </cell>
          <cell r="I1255" t="str">
            <v>2230</v>
          </cell>
          <cell r="J1255">
            <v>42000</v>
          </cell>
          <cell r="K1255" t="str">
            <v>KG</v>
          </cell>
          <cell r="L1255">
            <v>40118.410000000003</v>
          </cell>
          <cell r="M1255" t="str">
            <v>EUR</v>
          </cell>
          <cell r="N1255">
            <v>31399.200000000001</v>
          </cell>
          <cell r="P1255">
            <v>42201.599999999999</v>
          </cell>
          <cell r="Q1255">
            <v>31399.200000000001</v>
          </cell>
          <cell r="R1255">
            <v>8719.2099999999991</v>
          </cell>
          <cell r="S1255">
            <v>-2083.19</v>
          </cell>
          <cell r="T1255">
            <v>10802.4</v>
          </cell>
        </row>
        <row r="1256">
          <cell r="B1256">
            <v>1120000</v>
          </cell>
          <cell r="C1256" t="str">
            <v>Fertige Erz</v>
          </cell>
          <cell r="D1256" t="str">
            <v>RHSM</v>
          </cell>
          <cell r="E1256" t="str">
            <v>04230047</v>
          </cell>
          <cell r="G1256" t="str">
            <v>TANIGAN HO   25X20KG</v>
          </cell>
          <cell r="H1256" t="str">
            <v>RB00000692</v>
          </cell>
          <cell r="I1256" t="str">
            <v>2230</v>
          </cell>
          <cell r="J1256">
            <v>18100</v>
          </cell>
          <cell r="K1256" t="str">
            <v>KG</v>
          </cell>
          <cell r="L1256">
            <v>17518.990000000002</v>
          </cell>
          <cell r="M1256" t="str">
            <v>EUR</v>
          </cell>
          <cell r="N1256">
            <v>11334.22</v>
          </cell>
          <cell r="P1256">
            <v>18413.13</v>
          </cell>
          <cell r="Q1256">
            <v>11334.22</v>
          </cell>
          <cell r="R1256">
            <v>6184.77</v>
          </cell>
          <cell r="S1256">
            <v>-894.14</v>
          </cell>
          <cell r="T1256">
            <v>7078.91</v>
          </cell>
        </row>
        <row r="1257">
          <cell r="B1257">
            <v>1120000</v>
          </cell>
          <cell r="C1257" t="str">
            <v>Fertige Erz</v>
          </cell>
          <cell r="D1257" t="str">
            <v>RHSM</v>
          </cell>
          <cell r="E1257" t="str">
            <v>04191009</v>
          </cell>
          <cell r="G1257" t="str">
            <v>AQUADERM XL DI   10K</v>
          </cell>
          <cell r="H1257" t="str">
            <v>RB00000692</v>
          </cell>
          <cell r="I1257" t="str">
            <v>2230</v>
          </cell>
          <cell r="J1257">
            <v>5050</v>
          </cell>
          <cell r="K1257" t="str">
            <v>KG</v>
          </cell>
          <cell r="L1257">
            <v>27108.400000000001</v>
          </cell>
          <cell r="M1257" t="str">
            <v>EUR</v>
          </cell>
          <cell r="N1257">
            <v>30632.29</v>
          </cell>
          <cell r="P1257">
            <v>30846.92</v>
          </cell>
          <cell r="Q1257">
            <v>30632.29</v>
          </cell>
          <cell r="R1257">
            <v>-3523.89</v>
          </cell>
          <cell r="S1257">
            <v>-3738.52</v>
          </cell>
          <cell r="T1257">
            <v>214.63</v>
          </cell>
        </row>
        <row r="1258">
          <cell r="B1258">
            <v>1120000</v>
          </cell>
          <cell r="C1258" t="str">
            <v>Fertige Erz</v>
          </cell>
          <cell r="D1258" t="str">
            <v>RHSM</v>
          </cell>
          <cell r="E1258" t="str">
            <v>04190991</v>
          </cell>
          <cell r="G1258" t="str">
            <v>AQUADERM XL DI   200</v>
          </cell>
          <cell r="H1258" t="str">
            <v>RB00000692</v>
          </cell>
          <cell r="I1258" t="str">
            <v>2230</v>
          </cell>
          <cell r="J1258">
            <v>13000</v>
          </cell>
          <cell r="K1258" t="str">
            <v>KG</v>
          </cell>
          <cell r="L1258">
            <v>61152</v>
          </cell>
          <cell r="M1258" t="str">
            <v>EUR</v>
          </cell>
          <cell r="N1258">
            <v>102125.4</v>
          </cell>
          <cell r="P1258">
            <v>63363.3</v>
          </cell>
          <cell r="Q1258">
            <v>63363.3</v>
          </cell>
          <cell r="R1258">
            <v>-2211.3000000000002</v>
          </cell>
          <cell r="S1258">
            <v>-2211.3000000000002</v>
          </cell>
          <cell r="T1258">
            <v>0</v>
          </cell>
        </row>
        <row r="1259">
          <cell r="B1259">
            <v>1120000</v>
          </cell>
          <cell r="C1259" t="str">
            <v>Fertige Erz</v>
          </cell>
          <cell r="D1259" t="str">
            <v>RHSM</v>
          </cell>
          <cell r="E1259" t="str">
            <v>04097696</v>
          </cell>
          <cell r="G1259" t="str">
            <v>TANIGAN RFS LIQ.</v>
          </cell>
          <cell r="H1259" t="str">
            <v>RB00000692</v>
          </cell>
          <cell r="I1259" t="str">
            <v>2230</v>
          </cell>
          <cell r="J1259">
            <v>40166</v>
          </cell>
          <cell r="K1259" t="str">
            <v>KG</v>
          </cell>
          <cell r="L1259">
            <v>12784.84</v>
          </cell>
          <cell r="M1259" t="str">
            <v>EUR</v>
          </cell>
          <cell r="N1259">
            <v>13491.76</v>
          </cell>
          <cell r="P1259">
            <v>13491.76</v>
          </cell>
          <cell r="Q1259">
            <v>13491.76</v>
          </cell>
          <cell r="R1259">
            <v>-706.92</v>
          </cell>
          <cell r="S1259">
            <v>-706.92</v>
          </cell>
          <cell r="T1259">
            <v>0</v>
          </cell>
        </row>
        <row r="1260">
          <cell r="B1260">
            <v>1120000</v>
          </cell>
          <cell r="C1260" t="str">
            <v>Fertige Erz</v>
          </cell>
          <cell r="D1260" t="str">
            <v>RHSM</v>
          </cell>
          <cell r="E1260" t="str">
            <v>04092783</v>
          </cell>
          <cell r="G1260" t="str">
            <v>TANIGAN PAK-N LIQ.</v>
          </cell>
          <cell r="H1260" t="str">
            <v>RB00000692</v>
          </cell>
          <cell r="I1260" t="str">
            <v>2230</v>
          </cell>
          <cell r="J1260">
            <v>14106</v>
          </cell>
          <cell r="K1260" t="str">
            <v>KG</v>
          </cell>
          <cell r="L1260">
            <v>4433.5200000000004</v>
          </cell>
          <cell r="M1260" t="str">
            <v>EUR</v>
          </cell>
          <cell r="N1260">
            <v>4750.8999999999996</v>
          </cell>
          <cell r="P1260">
            <v>4750.8999999999996</v>
          </cell>
          <cell r="Q1260">
            <v>4750.8999999999996</v>
          </cell>
          <cell r="R1260">
            <v>-317.38</v>
          </cell>
          <cell r="S1260">
            <v>-317.38</v>
          </cell>
          <cell r="T1260">
            <v>0</v>
          </cell>
        </row>
        <row r="1261">
          <cell r="B1261">
            <v>1120000</v>
          </cell>
          <cell r="C1261" t="str">
            <v>Fertige Erz</v>
          </cell>
          <cell r="D1261" t="str">
            <v>RHSM</v>
          </cell>
          <cell r="E1261" t="str">
            <v>04022114</v>
          </cell>
          <cell r="G1261" t="str">
            <v>TANIGAN 3LN LIQ.</v>
          </cell>
          <cell r="H1261" t="str">
            <v>RB00000692</v>
          </cell>
          <cell r="I1261" t="str">
            <v>2230</v>
          </cell>
          <cell r="J1261">
            <v>25980</v>
          </cell>
          <cell r="K1261" t="str">
            <v>KG</v>
          </cell>
          <cell r="L1261">
            <v>9952.94</v>
          </cell>
          <cell r="M1261" t="str">
            <v>EUR</v>
          </cell>
          <cell r="N1261">
            <v>10781.7</v>
          </cell>
          <cell r="P1261">
            <v>10781.7</v>
          </cell>
          <cell r="Q1261">
            <v>10781.7</v>
          </cell>
          <cell r="R1261">
            <v>-828.76</v>
          </cell>
          <cell r="S1261">
            <v>-828.76</v>
          </cell>
          <cell r="T1261">
            <v>0</v>
          </cell>
        </row>
        <row r="1262">
          <cell r="B1262">
            <v>1120000</v>
          </cell>
          <cell r="C1262" t="str">
            <v>Fertige Erz</v>
          </cell>
          <cell r="D1262" t="str">
            <v>RHRD</v>
          </cell>
          <cell r="E1262" t="str">
            <v>03967429</v>
          </cell>
          <cell r="G1262" t="str">
            <v>PREVENTOL TP LXS 300</v>
          </cell>
          <cell r="H1262" t="str">
            <v>RB00000692</v>
          </cell>
          <cell r="I1262" t="str">
            <v>2230</v>
          </cell>
          <cell r="J1262">
            <v>3660</v>
          </cell>
          <cell r="K1262" t="str">
            <v>KG</v>
          </cell>
          <cell r="L1262">
            <v>12816.23</v>
          </cell>
          <cell r="M1262" t="str">
            <v>EUR</v>
          </cell>
          <cell r="N1262">
            <v>16483.18</v>
          </cell>
          <cell r="P1262">
            <v>14011.94</v>
          </cell>
          <cell r="Q1262">
            <v>14011.94</v>
          </cell>
          <cell r="R1262">
            <v>-1195.71</v>
          </cell>
          <cell r="S1262">
            <v>-1195.71</v>
          </cell>
          <cell r="T1262">
            <v>0</v>
          </cell>
        </row>
        <row r="1263">
          <cell r="B1263">
            <v>1120000</v>
          </cell>
          <cell r="C1263" t="str">
            <v>Fertige Erz</v>
          </cell>
          <cell r="D1263" t="str">
            <v>RHRD</v>
          </cell>
          <cell r="E1263" t="str">
            <v>03967410</v>
          </cell>
          <cell r="G1263" t="str">
            <v>PREVENTOL TP LXS 300</v>
          </cell>
          <cell r="H1263" t="str">
            <v>RB00000692</v>
          </cell>
          <cell r="I1263" t="str">
            <v>2230</v>
          </cell>
          <cell r="J1263">
            <v>12000</v>
          </cell>
          <cell r="K1263" t="str">
            <v>KG</v>
          </cell>
          <cell r="L1263">
            <v>41072.400000000001</v>
          </cell>
          <cell r="M1263" t="str">
            <v>EUR</v>
          </cell>
          <cell r="N1263">
            <v>54123.6</v>
          </cell>
          <cell r="P1263">
            <v>44988</v>
          </cell>
          <cell r="Q1263">
            <v>44988</v>
          </cell>
          <cell r="R1263">
            <v>-3915.6</v>
          </cell>
          <cell r="S1263">
            <v>-3915.6</v>
          </cell>
          <cell r="T1263">
            <v>0</v>
          </cell>
        </row>
        <row r="1264">
          <cell r="B1264">
            <v>1120000</v>
          </cell>
          <cell r="C1264" t="str">
            <v>Fertige Erz</v>
          </cell>
          <cell r="D1264" t="str">
            <v>RHSM</v>
          </cell>
          <cell r="E1264" t="str">
            <v>03937880</v>
          </cell>
          <cell r="G1264" t="str">
            <v>TANIGAN LF-N   500KG</v>
          </cell>
          <cell r="H1264" t="str">
            <v>RB00000692</v>
          </cell>
          <cell r="I1264" t="str">
            <v>2230</v>
          </cell>
          <cell r="J1264">
            <v>10000</v>
          </cell>
          <cell r="K1264" t="str">
            <v>KG</v>
          </cell>
          <cell r="L1264">
            <v>7227</v>
          </cell>
          <cell r="M1264" t="str">
            <v>EUR</v>
          </cell>
          <cell r="N1264">
            <v>9360</v>
          </cell>
          <cell r="P1264">
            <v>7591</v>
          </cell>
          <cell r="Q1264">
            <v>7591</v>
          </cell>
          <cell r="R1264">
            <v>-364</v>
          </cell>
          <cell r="S1264">
            <v>-364</v>
          </cell>
          <cell r="T1264">
            <v>0</v>
          </cell>
        </row>
        <row r="1265">
          <cell r="B1265">
            <v>1120000</v>
          </cell>
          <cell r="C1265" t="str">
            <v>Fertige Erz</v>
          </cell>
          <cell r="D1265" t="str">
            <v>RHST</v>
          </cell>
          <cell r="E1265" t="str">
            <v>03912292</v>
          </cell>
          <cell r="G1265" t="str">
            <v>BAYDERM CARAMEL CO</v>
          </cell>
          <cell r="H1265" t="str">
            <v>RB00000692</v>
          </cell>
          <cell r="I1265" t="str">
            <v>2230</v>
          </cell>
          <cell r="J1265">
            <v>720</v>
          </cell>
          <cell r="K1265" t="str">
            <v>KG</v>
          </cell>
          <cell r="L1265">
            <v>2684.3</v>
          </cell>
          <cell r="M1265" t="str">
            <v>EUR</v>
          </cell>
          <cell r="N1265">
            <v>3166.99</v>
          </cell>
          <cell r="P1265">
            <v>2638.66</v>
          </cell>
          <cell r="Q1265">
            <v>2638.66</v>
          </cell>
          <cell r="R1265">
            <v>45.64</v>
          </cell>
          <cell r="S1265">
            <v>45.64</v>
          </cell>
          <cell r="T1265">
            <v>0</v>
          </cell>
        </row>
        <row r="1266">
          <cell r="B1266">
            <v>1120000</v>
          </cell>
          <cell r="C1266" t="str">
            <v>Fertige Erz</v>
          </cell>
          <cell r="D1266" t="str">
            <v>RHSM</v>
          </cell>
          <cell r="E1266" t="str">
            <v>03910192</v>
          </cell>
          <cell r="G1266" t="str">
            <v>BAYGEN FINISH AL   6</v>
          </cell>
          <cell r="H1266" t="str">
            <v>RB00000692</v>
          </cell>
          <cell r="I1266" t="str">
            <v>2230</v>
          </cell>
          <cell r="J1266">
            <v>1440</v>
          </cell>
          <cell r="K1266" t="str">
            <v>KG</v>
          </cell>
          <cell r="L1266">
            <v>3439.74</v>
          </cell>
          <cell r="M1266" t="str">
            <v>EUR</v>
          </cell>
          <cell r="N1266">
            <v>1379.23</v>
          </cell>
          <cell r="P1266">
            <v>3488.54</v>
          </cell>
          <cell r="Q1266">
            <v>1379.23</v>
          </cell>
          <cell r="R1266">
            <v>2060.5100000000002</v>
          </cell>
          <cell r="S1266">
            <v>-48.8</v>
          </cell>
          <cell r="T1266">
            <v>2109.31</v>
          </cell>
        </row>
        <row r="1267">
          <cell r="B1267">
            <v>1120000</v>
          </cell>
          <cell r="C1267" t="str">
            <v>Fertige Erz</v>
          </cell>
          <cell r="D1267" t="str">
            <v>RHST</v>
          </cell>
          <cell r="E1267" t="str">
            <v>03907019</v>
          </cell>
          <cell r="G1267" t="str">
            <v>BAYDERM YELLOW BO</v>
          </cell>
          <cell r="H1267" t="str">
            <v>RB00000692</v>
          </cell>
          <cell r="I1267" t="str">
            <v>2230</v>
          </cell>
          <cell r="J1267">
            <v>2325</v>
          </cell>
          <cell r="K1267" t="str">
            <v>KG</v>
          </cell>
          <cell r="L1267">
            <v>11497.13</v>
          </cell>
          <cell r="M1267" t="str">
            <v>EUR</v>
          </cell>
          <cell r="N1267">
            <v>18876.669999999998</v>
          </cell>
          <cell r="P1267">
            <v>10920.99</v>
          </cell>
          <cell r="Q1267">
            <v>10920.99</v>
          </cell>
          <cell r="R1267">
            <v>576.14</v>
          </cell>
          <cell r="S1267">
            <v>576.14</v>
          </cell>
          <cell r="T1267">
            <v>0</v>
          </cell>
        </row>
        <row r="1268">
          <cell r="B1268">
            <v>1120000</v>
          </cell>
          <cell r="C1268" t="str">
            <v>Fertige Erz</v>
          </cell>
          <cell r="D1268" t="str">
            <v>RHSM</v>
          </cell>
          <cell r="E1268" t="str">
            <v>03887484</v>
          </cell>
          <cell r="G1268" t="str">
            <v>BAYKANOL SL   50X20K</v>
          </cell>
          <cell r="H1268" t="str">
            <v>RB00000692</v>
          </cell>
          <cell r="I1268" t="str">
            <v>2230</v>
          </cell>
          <cell r="J1268">
            <v>59000</v>
          </cell>
          <cell r="K1268" t="str">
            <v>KG</v>
          </cell>
          <cell r="L1268">
            <v>41860.5</v>
          </cell>
          <cell r="M1268" t="str">
            <v>EUR</v>
          </cell>
          <cell r="N1268">
            <v>82859.600000000006</v>
          </cell>
          <cell r="P1268">
            <v>43701.3</v>
          </cell>
          <cell r="Q1268">
            <v>43701.3</v>
          </cell>
          <cell r="R1268">
            <v>-1840.8</v>
          </cell>
          <cell r="S1268">
            <v>-1840.8</v>
          </cell>
          <cell r="T1268">
            <v>0</v>
          </cell>
        </row>
        <row r="1269">
          <cell r="B1269">
            <v>1120000</v>
          </cell>
          <cell r="C1269" t="str">
            <v>Fertige Erz</v>
          </cell>
          <cell r="D1269" t="str">
            <v>RHSM</v>
          </cell>
          <cell r="E1269" t="str">
            <v>03887476</v>
          </cell>
          <cell r="G1269" t="str">
            <v>BAYKANOL SL   25X20K</v>
          </cell>
          <cell r="H1269" t="str">
            <v>RB00000692</v>
          </cell>
          <cell r="I1269" t="str">
            <v>2230</v>
          </cell>
          <cell r="J1269">
            <v>2060</v>
          </cell>
          <cell r="K1269" t="str">
            <v>KG</v>
          </cell>
          <cell r="L1269">
            <v>1487.75</v>
          </cell>
          <cell r="M1269" t="str">
            <v>EUR</v>
          </cell>
          <cell r="N1269">
            <v>2406.9</v>
          </cell>
          <cell r="P1269">
            <v>1551.59</v>
          </cell>
          <cell r="Q1269">
            <v>1551.59</v>
          </cell>
          <cell r="R1269">
            <v>-63.84</v>
          </cell>
          <cell r="S1269">
            <v>-63.84</v>
          </cell>
          <cell r="T1269">
            <v>0</v>
          </cell>
        </row>
        <row r="1270">
          <cell r="B1270">
            <v>1120000</v>
          </cell>
          <cell r="C1270" t="str">
            <v>Fertige Erz</v>
          </cell>
          <cell r="D1270" t="str">
            <v>RHST</v>
          </cell>
          <cell r="E1270" t="str">
            <v>03876024</v>
          </cell>
          <cell r="G1270" t="str">
            <v>BAYDERM LEMON BO   2</v>
          </cell>
          <cell r="H1270" t="str">
            <v>RB00000692</v>
          </cell>
          <cell r="I1270" t="str">
            <v>2230</v>
          </cell>
          <cell r="J1270">
            <v>800</v>
          </cell>
          <cell r="K1270" t="str">
            <v>KG</v>
          </cell>
          <cell r="L1270">
            <v>8838.16</v>
          </cell>
          <cell r="M1270" t="str">
            <v>EUR</v>
          </cell>
          <cell r="N1270">
            <v>11840.88</v>
          </cell>
          <cell r="P1270">
            <v>9350.4</v>
          </cell>
          <cell r="Q1270">
            <v>9350.4</v>
          </cell>
          <cell r="R1270">
            <v>-512.24</v>
          </cell>
          <cell r="S1270">
            <v>-512.24</v>
          </cell>
          <cell r="T1270">
            <v>0</v>
          </cell>
        </row>
        <row r="1271">
          <cell r="B1271">
            <v>1120000</v>
          </cell>
          <cell r="C1271" t="str">
            <v>Fertige Erz</v>
          </cell>
          <cell r="D1271" t="str">
            <v>RHST</v>
          </cell>
          <cell r="E1271" t="str">
            <v>03851269</v>
          </cell>
          <cell r="G1271" t="str">
            <v>BAYDERM SAPPHIRE BO</v>
          </cell>
          <cell r="H1271" t="str">
            <v>RB00000692</v>
          </cell>
          <cell r="I1271" t="str">
            <v>2230</v>
          </cell>
          <cell r="J1271">
            <v>425</v>
          </cell>
          <cell r="K1271" t="str">
            <v>KG</v>
          </cell>
          <cell r="L1271">
            <v>5573.87</v>
          </cell>
          <cell r="M1271" t="str">
            <v>EUR</v>
          </cell>
          <cell r="N1271">
            <v>6299.44</v>
          </cell>
          <cell r="P1271">
            <v>6058.5</v>
          </cell>
          <cell r="Q1271">
            <v>6058.5</v>
          </cell>
          <cell r="R1271">
            <v>-484.63</v>
          </cell>
          <cell r="S1271">
            <v>-484.63</v>
          </cell>
          <cell r="T1271">
            <v>0</v>
          </cell>
        </row>
        <row r="1272">
          <cell r="B1272">
            <v>1120000</v>
          </cell>
          <cell r="C1272" t="str">
            <v>Fertige Erz</v>
          </cell>
          <cell r="D1272" t="str">
            <v>RHST</v>
          </cell>
          <cell r="E1272" t="str">
            <v>03851188</v>
          </cell>
          <cell r="G1272" t="str">
            <v>BAYDERM DARK BROWN C</v>
          </cell>
          <cell r="H1272" t="str">
            <v>RB00000692</v>
          </cell>
          <cell r="I1272" t="str">
            <v>2230</v>
          </cell>
          <cell r="J1272">
            <v>360</v>
          </cell>
          <cell r="K1272" t="str">
            <v>KG</v>
          </cell>
          <cell r="L1272">
            <v>1108.08</v>
          </cell>
          <cell r="M1272" t="str">
            <v>EUR</v>
          </cell>
          <cell r="N1272">
            <v>1960.38</v>
          </cell>
          <cell r="P1272">
            <v>1153.58</v>
          </cell>
          <cell r="Q1272">
            <v>1153.58</v>
          </cell>
          <cell r="R1272">
            <v>-45.5</v>
          </cell>
          <cell r="S1272">
            <v>-45.5</v>
          </cell>
          <cell r="T1272">
            <v>0</v>
          </cell>
        </row>
        <row r="1273">
          <cell r="B1273">
            <v>1120000</v>
          </cell>
          <cell r="C1273" t="str">
            <v>Fertige Erz</v>
          </cell>
          <cell r="D1273" t="str">
            <v>RHST</v>
          </cell>
          <cell r="E1273" t="str">
            <v>03851072</v>
          </cell>
          <cell r="G1273" t="str">
            <v>BAYDERM BROWN CO   4</v>
          </cell>
          <cell r="H1273" t="str">
            <v>RB00000692</v>
          </cell>
          <cell r="I1273" t="str">
            <v>2230</v>
          </cell>
          <cell r="J1273">
            <v>1760</v>
          </cell>
          <cell r="K1273" t="str">
            <v>KG</v>
          </cell>
          <cell r="L1273">
            <v>5356.56</v>
          </cell>
          <cell r="M1273" t="str">
            <v>EUR</v>
          </cell>
          <cell r="N1273">
            <v>5872.06</v>
          </cell>
          <cell r="P1273">
            <v>5437.7</v>
          </cell>
          <cell r="Q1273">
            <v>5437.7</v>
          </cell>
          <cell r="R1273">
            <v>-81.14</v>
          </cell>
          <cell r="S1273">
            <v>-81.14</v>
          </cell>
          <cell r="T1273">
            <v>0</v>
          </cell>
        </row>
        <row r="1274">
          <cell r="B1274">
            <v>1120000</v>
          </cell>
          <cell r="C1274" t="str">
            <v>Fertige Erz</v>
          </cell>
          <cell r="D1274" t="str">
            <v>RHST</v>
          </cell>
          <cell r="E1274" t="str">
            <v>03839331</v>
          </cell>
          <cell r="G1274" t="str">
            <v>BAYDERM RED VIOLET B</v>
          </cell>
          <cell r="H1274" t="str">
            <v>RB00000692</v>
          </cell>
          <cell r="I1274" t="str">
            <v>2230</v>
          </cell>
          <cell r="J1274">
            <v>900</v>
          </cell>
          <cell r="K1274" t="str">
            <v>KG</v>
          </cell>
          <cell r="L1274">
            <v>9288</v>
          </cell>
          <cell r="M1274" t="str">
            <v>EUR</v>
          </cell>
          <cell r="N1274">
            <v>12606.66</v>
          </cell>
          <cell r="P1274">
            <v>9945.09</v>
          </cell>
          <cell r="Q1274">
            <v>9945.09</v>
          </cell>
          <cell r="R1274">
            <v>-657.09</v>
          </cell>
          <cell r="S1274">
            <v>-657.09</v>
          </cell>
          <cell r="T1274">
            <v>0</v>
          </cell>
        </row>
        <row r="1275">
          <cell r="B1275">
            <v>1120000</v>
          </cell>
          <cell r="C1275" t="str">
            <v>Fertige Erz</v>
          </cell>
          <cell r="D1275" t="str">
            <v>RHST</v>
          </cell>
          <cell r="E1275" t="str">
            <v>03833538</v>
          </cell>
          <cell r="G1275" t="str">
            <v>BAYDERM FINISH 85 UD</v>
          </cell>
          <cell r="H1275" t="str">
            <v>RB00000692</v>
          </cell>
          <cell r="I1275" t="str">
            <v>2230</v>
          </cell>
          <cell r="J1275">
            <v>4320</v>
          </cell>
          <cell r="K1275" t="str">
            <v>KG</v>
          </cell>
          <cell r="L1275">
            <v>13492.22</v>
          </cell>
          <cell r="M1275" t="str">
            <v>EUR</v>
          </cell>
          <cell r="N1275">
            <v>15076.37</v>
          </cell>
          <cell r="P1275">
            <v>13509.5</v>
          </cell>
          <cell r="Q1275">
            <v>13509.5</v>
          </cell>
          <cell r="R1275">
            <v>-17.28</v>
          </cell>
          <cell r="S1275">
            <v>-17.28</v>
          </cell>
          <cell r="T1275">
            <v>0</v>
          </cell>
        </row>
        <row r="1276">
          <cell r="B1276">
            <v>1120000</v>
          </cell>
          <cell r="C1276" t="str">
            <v>Fertige Erz</v>
          </cell>
          <cell r="D1276" t="str">
            <v>RHKF</v>
          </cell>
          <cell r="E1276" t="str">
            <v>03829808</v>
          </cell>
          <cell r="G1276" t="str">
            <v>BAYDERM BOTTOM DLV-N</v>
          </cell>
          <cell r="H1276" t="str">
            <v>RB00000692</v>
          </cell>
          <cell r="I1276" t="str">
            <v>2230</v>
          </cell>
          <cell r="J1276">
            <v>50</v>
          </cell>
          <cell r="K1276" t="str">
            <v>KG</v>
          </cell>
          <cell r="L1276">
            <v>140.30000000000001</v>
          </cell>
          <cell r="M1276" t="str">
            <v>EUR</v>
          </cell>
          <cell r="N1276">
            <v>178.49</v>
          </cell>
          <cell r="P1276">
            <v>135.36000000000001</v>
          </cell>
          <cell r="Q1276">
            <v>135.36000000000001</v>
          </cell>
          <cell r="R1276">
            <v>4.9400000000000004</v>
          </cell>
          <cell r="S1276">
            <v>4.9400000000000004</v>
          </cell>
          <cell r="T1276">
            <v>0</v>
          </cell>
        </row>
        <row r="1277">
          <cell r="B1277">
            <v>1120000</v>
          </cell>
          <cell r="C1277" t="str">
            <v>Fertige Erz</v>
          </cell>
          <cell r="D1277" t="str">
            <v>RHST</v>
          </cell>
          <cell r="E1277" t="str">
            <v>03829808</v>
          </cell>
          <cell r="G1277" t="str">
            <v>BAYDERM BOTTOM DLV-N</v>
          </cell>
          <cell r="H1277" t="str">
            <v>RB00000692</v>
          </cell>
          <cell r="I1277" t="str">
            <v>2230</v>
          </cell>
          <cell r="J1277">
            <v>14400</v>
          </cell>
          <cell r="K1277" t="str">
            <v>KG</v>
          </cell>
          <cell r="L1277">
            <v>40406.400000000001</v>
          </cell>
          <cell r="M1277" t="str">
            <v>EUR</v>
          </cell>
          <cell r="N1277">
            <v>51405.120000000003</v>
          </cell>
          <cell r="P1277">
            <v>38983.68</v>
          </cell>
          <cell r="Q1277">
            <v>38983.68</v>
          </cell>
          <cell r="R1277">
            <v>1422.72</v>
          </cell>
          <cell r="S1277">
            <v>1422.72</v>
          </cell>
          <cell r="T1277">
            <v>0</v>
          </cell>
        </row>
        <row r="1278">
          <cell r="B1278">
            <v>1120000</v>
          </cell>
          <cell r="C1278" t="str">
            <v>Fertige Erz</v>
          </cell>
          <cell r="D1278" t="str">
            <v>RHST</v>
          </cell>
          <cell r="E1278" t="str">
            <v>03829794</v>
          </cell>
          <cell r="G1278" t="str">
            <v>BAYDERM BOTTOM DLV-N</v>
          </cell>
          <cell r="H1278" t="str">
            <v>RB00000692</v>
          </cell>
          <cell r="I1278" t="str">
            <v>2230</v>
          </cell>
          <cell r="J1278">
            <v>69120</v>
          </cell>
          <cell r="K1278" t="str">
            <v>KG</v>
          </cell>
          <cell r="L1278">
            <v>192644.35</v>
          </cell>
          <cell r="M1278" t="str">
            <v>EUR</v>
          </cell>
          <cell r="N1278">
            <v>185110.27</v>
          </cell>
          <cell r="P1278">
            <v>185531.9</v>
          </cell>
          <cell r="Q1278">
            <v>185110.27</v>
          </cell>
          <cell r="R1278">
            <v>7534.08</v>
          </cell>
          <cell r="S1278">
            <v>7112.45</v>
          </cell>
          <cell r="T1278">
            <v>421.63</v>
          </cell>
        </row>
        <row r="1279">
          <cell r="B1279">
            <v>1120000</v>
          </cell>
          <cell r="C1279" t="str">
            <v>Fertige Erz</v>
          </cell>
          <cell r="D1279" t="str">
            <v>RHSM</v>
          </cell>
          <cell r="E1279" t="str">
            <v>03817591</v>
          </cell>
          <cell r="G1279" t="str">
            <v>AQUADERM XL 70   25K</v>
          </cell>
          <cell r="H1279" t="str">
            <v>RB00000692</v>
          </cell>
          <cell r="I1279" t="str">
            <v>2230</v>
          </cell>
          <cell r="J1279">
            <v>2375</v>
          </cell>
          <cell r="K1279" t="str">
            <v>KG</v>
          </cell>
          <cell r="L1279">
            <v>15633.91</v>
          </cell>
          <cell r="M1279" t="str">
            <v>EUR</v>
          </cell>
          <cell r="N1279">
            <v>23388.53</v>
          </cell>
          <cell r="P1279">
            <v>15783.54</v>
          </cell>
          <cell r="Q1279">
            <v>15783.54</v>
          </cell>
          <cell r="R1279">
            <v>-149.63</v>
          </cell>
          <cell r="S1279">
            <v>-149.63</v>
          </cell>
          <cell r="T1279">
            <v>0</v>
          </cell>
        </row>
        <row r="1280">
          <cell r="B1280">
            <v>1120000</v>
          </cell>
          <cell r="C1280" t="str">
            <v>Fertige Erz</v>
          </cell>
          <cell r="D1280" t="str">
            <v>RHSM</v>
          </cell>
          <cell r="E1280" t="str">
            <v>03817559</v>
          </cell>
          <cell r="G1280" t="str">
            <v>AQUADERM XL 70   10K</v>
          </cell>
          <cell r="H1280" t="str">
            <v>RB00000692</v>
          </cell>
          <cell r="I1280" t="str">
            <v>2230</v>
          </cell>
          <cell r="J1280">
            <v>5130</v>
          </cell>
          <cell r="K1280" t="str">
            <v>KG</v>
          </cell>
          <cell r="L1280">
            <v>35591.94</v>
          </cell>
          <cell r="M1280" t="str">
            <v>EUR</v>
          </cell>
          <cell r="N1280">
            <v>45125.53</v>
          </cell>
          <cell r="P1280">
            <v>37491.58</v>
          </cell>
          <cell r="Q1280">
            <v>37491.58</v>
          </cell>
          <cell r="R1280">
            <v>-1899.64</v>
          </cell>
          <cell r="S1280">
            <v>-1899.64</v>
          </cell>
          <cell r="T1280">
            <v>0</v>
          </cell>
        </row>
        <row r="1281">
          <cell r="B1281">
            <v>1120000</v>
          </cell>
          <cell r="C1281" t="str">
            <v>Fertige Erz</v>
          </cell>
          <cell r="D1281" t="str">
            <v>RHST</v>
          </cell>
          <cell r="E1281" t="str">
            <v>03784332</v>
          </cell>
          <cell r="G1281" t="str">
            <v>BAYDERM WHITE CGO</v>
          </cell>
          <cell r="H1281" t="str">
            <v>RB00000692</v>
          </cell>
          <cell r="I1281" t="str">
            <v>2230</v>
          </cell>
          <cell r="J1281">
            <v>3450</v>
          </cell>
          <cell r="K1281" t="str">
            <v>KG</v>
          </cell>
          <cell r="L1281">
            <v>13173.14</v>
          </cell>
          <cell r="M1281" t="str">
            <v>EUR</v>
          </cell>
          <cell r="N1281">
            <v>19569.09</v>
          </cell>
          <cell r="P1281">
            <v>12815.03</v>
          </cell>
          <cell r="Q1281">
            <v>12815.03</v>
          </cell>
          <cell r="R1281">
            <v>358.11</v>
          </cell>
          <cell r="S1281">
            <v>358.11</v>
          </cell>
          <cell r="T1281">
            <v>0</v>
          </cell>
        </row>
        <row r="1282">
          <cell r="B1282">
            <v>1120000</v>
          </cell>
          <cell r="C1282" t="str">
            <v>Fertige Erz</v>
          </cell>
          <cell r="D1282" t="str">
            <v>RHST</v>
          </cell>
          <cell r="E1282" t="str">
            <v>03784189</v>
          </cell>
          <cell r="G1282" t="str">
            <v>BAYDERM WHITE CBO</v>
          </cell>
          <cell r="H1282" t="str">
            <v>RB00000692</v>
          </cell>
          <cell r="I1282" t="str">
            <v>2230</v>
          </cell>
          <cell r="J1282">
            <v>5250</v>
          </cell>
          <cell r="K1282" t="str">
            <v>KG</v>
          </cell>
          <cell r="L1282">
            <v>20036.099999999999</v>
          </cell>
          <cell r="M1282" t="str">
            <v>EUR</v>
          </cell>
          <cell r="N1282">
            <v>18613.88</v>
          </cell>
          <cell r="P1282">
            <v>19443.900000000001</v>
          </cell>
          <cell r="Q1282">
            <v>18613.88</v>
          </cell>
          <cell r="R1282">
            <v>1422.22</v>
          </cell>
          <cell r="S1282">
            <v>592.20000000000005</v>
          </cell>
          <cell r="T1282">
            <v>830.02</v>
          </cell>
        </row>
        <row r="1283">
          <cell r="B1283">
            <v>1120000</v>
          </cell>
          <cell r="C1283" t="str">
            <v>Fertige Erz</v>
          </cell>
          <cell r="D1283" t="str">
            <v>RHST</v>
          </cell>
          <cell r="E1283" t="str">
            <v>03784073</v>
          </cell>
          <cell r="G1283" t="str">
            <v>BAYDERM WHITE CRO</v>
          </cell>
          <cell r="H1283" t="str">
            <v>RB00000692</v>
          </cell>
          <cell r="I1283" t="str">
            <v>2230</v>
          </cell>
          <cell r="J1283">
            <v>4650</v>
          </cell>
          <cell r="K1283" t="str">
            <v>KG</v>
          </cell>
          <cell r="L1283">
            <v>17801.59</v>
          </cell>
          <cell r="M1283" t="str">
            <v>EUR</v>
          </cell>
          <cell r="N1283">
            <v>17182.22</v>
          </cell>
          <cell r="P1283">
            <v>17286.38</v>
          </cell>
          <cell r="Q1283">
            <v>17182.22</v>
          </cell>
          <cell r="R1283">
            <v>619.37</v>
          </cell>
          <cell r="S1283">
            <v>515.21</v>
          </cell>
          <cell r="T1283">
            <v>104.16</v>
          </cell>
        </row>
        <row r="1284">
          <cell r="B1284">
            <v>1120000</v>
          </cell>
          <cell r="C1284" t="str">
            <v>Fertige Erz</v>
          </cell>
          <cell r="D1284" t="str">
            <v>RHST</v>
          </cell>
          <cell r="E1284" t="str">
            <v>03784030</v>
          </cell>
          <cell r="G1284" t="str">
            <v>BAYDERM TURQUOISE BO</v>
          </cell>
          <cell r="H1284" t="str">
            <v>RB00000692</v>
          </cell>
          <cell r="I1284" t="str">
            <v>2230</v>
          </cell>
          <cell r="J1284">
            <v>1050</v>
          </cell>
          <cell r="K1284" t="str">
            <v>KG</v>
          </cell>
          <cell r="L1284">
            <v>5495.7</v>
          </cell>
          <cell r="M1284" t="str">
            <v>EUR</v>
          </cell>
          <cell r="N1284">
            <v>8894.02</v>
          </cell>
          <cell r="P1284">
            <v>5461.05</v>
          </cell>
          <cell r="Q1284">
            <v>5461.05</v>
          </cell>
          <cell r="R1284">
            <v>34.65</v>
          </cell>
          <cell r="S1284">
            <v>34.65</v>
          </cell>
          <cell r="T1284">
            <v>0</v>
          </cell>
        </row>
        <row r="1285">
          <cell r="B1285">
            <v>1120000</v>
          </cell>
          <cell r="C1285" t="str">
            <v>Fertige Erz</v>
          </cell>
          <cell r="D1285" t="str">
            <v>RHST</v>
          </cell>
          <cell r="E1285" t="str">
            <v>03783573</v>
          </cell>
          <cell r="G1285" t="str">
            <v>BAYDERM RED BO   25K</v>
          </cell>
          <cell r="H1285" t="str">
            <v>RB00000692</v>
          </cell>
          <cell r="I1285" t="str">
            <v>2230</v>
          </cell>
          <cell r="J1285">
            <v>350</v>
          </cell>
          <cell r="K1285" t="str">
            <v>KG</v>
          </cell>
          <cell r="L1285">
            <v>3141.95</v>
          </cell>
          <cell r="M1285" t="str">
            <v>EUR</v>
          </cell>
          <cell r="N1285">
            <v>4381.51</v>
          </cell>
          <cell r="P1285">
            <v>3169.43</v>
          </cell>
          <cell r="Q1285">
            <v>3169.43</v>
          </cell>
          <cell r="R1285">
            <v>-27.48</v>
          </cell>
          <cell r="S1285">
            <v>-27.48</v>
          </cell>
          <cell r="T1285">
            <v>0</v>
          </cell>
        </row>
        <row r="1286">
          <cell r="B1286">
            <v>1120000</v>
          </cell>
          <cell r="C1286" t="str">
            <v>Fertige Erz</v>
          </cell>
          <cell r="D1286" t="str">
            <v>RHST</v>
          </cell>
          <cell r="E1286" t="str">
            <v>03774426</v>
          </cell>
          <cell r="G1286" t="str">
            <v>BAYDERM BLACK CO   3</v>
          </cell>
          <cell r="H1286" t="str">
            <v>RB00000692</v>
          </cell>
          <cell r="I1286" t="str">
            <v>2230</v>
          </cell>
          <cell r="J1286">
            <v>3990</v>
          </cell>
          <cell r="K1286" t="str">
            <v>KG</v>
          </cell>
          <cell r="L1286">
            <v>15493.57</v>
          </cell>
          <cell r="M1286" t="str">
            <v>EUR</v>
          </cell>
          <cell r="N1286">
            <v>21175.33</v>
          </cell>
          <cell r="P1286">
            <v>15361.1</v>
          </cell>
          <cell r="Q1286">
            <v>15361.1</v>
          </cell>
          <cell r="R1286">
            <v>132.47</v>
          </cell>
          <cell r="S1286">
            <v>132.47</v>
          </cell>
          <cell r="T1286">
            <v>0</v>
          </cell>
        </row>
        <row r="1287">
          <cell r="B1287">
            <v>1120000</v>
          </cell>
          <cell r="C1287" t="str">
            <v>Fertige Erz</v>
          </cell>
          <cell r="D1287" t="str">
            <v>RHSM</v>
          </cell>
          <cell r="E1287" t="str">
            <v>03753437</v>
          </cell>
          <cell r="G1287" t="str">
            <v>TANIGAN CK   50X20KG</v>
          </cell>
          <cell r="H1287" t="str">
            <v>RB00000692</v>
          </cell>
          <cell r="I1287" t="str">
            <v>2230</v>
          </cell>
          <cell r="J1287">
            <v>10000</v>
          </cell>
          <cell r="K1287" t="str">
            <v>KG</v>
          </cell>
          <cell r="L1287">
            <v>8021</v>
          </cell>
          <cell r="M1287" t="str">
            <v>EUR</v>
          </cell>
          <cell r="N1287">
            <v>6846</v>
          </cell>
          <cell r="P1287">
            <v>7556</v>
          </cell>
          <cell r="Q1287">
            <v>6846</v>
          </cell>
          <cell r="R1287">
            <v>1175</v>
          </cell>
          <cell r="S1287">
            <v>465</v>
          </cell>
          <cell r="T1287">
            <v>710</v>
          </cell>
        </row>
        <row r="1288">
          <cell r="B1288">
            <v>1120000</v>
          </cell>
          <cell r="C1288" t="str">
            <v>Fertige Erz</v>
          </cell>
          <cell r="D1288" t="str">
            <v>RHSM</v>
          </cell>
          <cell r="E1288" t="str">
            <v>03753402</v>
          </cell>
          <cell r="G1288" t="str">
            <v>TANIGAN CK   25X20KG</v>
          </cell>
          <cell r="H1288" t="str">
            <v>RB00000692</v>
          </cell>
          <cell r="I1288" t="str">
            <v>2230</v>
          </cell>
          <cell r="J1288">
            <v>880</v>
          </cell>
          <cell r="K1288" t="str">
            <v>KG</v>
          </cell>
          <cell r="L1288">
            <v>717.02</v>
          </cell>
          <cell r="M1288" t="str">
            <v>EUR</v>
          </cell>
          <cell r="N1288">
            <v>625.24</v>
          </cell>
          <cell r="P1288">
            <v>675.93</v>
          </cell>
          <cell r="Q1288">
            <v>625.24</v>
          </cell>
          <cell r="R1288">
            <v>91.78</v>
          </cell>
          <cell r="S1288">
            <v>41.09</v>
          </cell>
          <cell r="T1288">
            <v>50.69</v>
          </cell>
        </row>
        <row r="1289">
          <cell r="B1289">
            <v>1120000</v>
          </cell>
          <cell r="C1289" t="str">
            <v>Fertige Erz</v>
          </cell>
          <cell r="D1289" t="str">
            <v>RHSM</v>
          </cell>
          <cell r="E1289" t="str">
            <v>03722167</v>
          </cell>
          <cell r="G1289" t="str">
            <v>EUDERM BLACK B-N   1</v>
          </cell>
          <cell r="H1289" t="str">
            <v>RB00000692</v>
          </cell>
          <cell r="I1289" t="str">
            <v>2230</v>
          </cell>
          <cell r="J1289">
            <v>6000</v>
          </cell>
          <cell r="K1289" t="str">
            <v>KG</v>
          </cell>
          <cell r="L1289">
            <v>8312.4</v>
          </cell>
          <cell r="M1289" t="str">
            <v>EUR</v>
          </cell>
          <cell r="N1289">
            <v>15303</v>
          </cell>
          <cell r="P1289">
            <v>9328.2000000000007</v>
          </cell>
          <cell r="Q1289">
            <v>9328.2000000000007</v>
          </cell>
          <cell r="R1289">
            <v>-1015.8</v>
          </cell>
          <cell r="S1289">
            <v>-1015.8</v>
          </cell>
          <cell r="T1289">
            <v>0</v>
          </cell>
        </row>
        <row r="1290">
          <cell r="B1290">
            <v>1120000</v>
          </cell>
          <cell r="C1290" t="str">
            <v>Fertige Erz</v>
          </cell>
          <cell r="D1290" t="str">
            <v>RHSM</v>
          </cell>
          <cell r="E1290" t="str">
            <v>03702484</v>
          </cell>
          <cell r="G1290" t="str">
            <v>AVOLAN IS-G   400KG</v>
          </cell>
          <cell r="H1290" t="str">
            <v>RB00000692</v>
          </cell>
          <cell r="I1290" t="str">
            <v>2230</v>
          </cell>
          <cell r="J1290">
            <v>2400</v>
          </cell>
          <cell r="K1290" t="str">
            <v>KG</v>
          </cell>
          <cell r="L1290">
            <v>1879.44</v>
          </cell>
          <cell r="M1290" t="str">
            <v>EUR</v>
          </cell>
          <cell r="N1290">
            <v>1653.84</v>
          </cell>
          <cell r="P1290">
            <v>1938.24</v>
          </cell>
          <cell r="Q1290">
            <v>1653.84</v>
          </cell>
          <cell r="R1290">
            <v>225.6</v>
          </cell>
          <cell r="S1290">
            <v>-58.8</v>
          </cell>
          <cell r="T1290">
            <v>284.39999999999998</v>
          </cell>
        </row>
        <row r="1291">
          <cell r="B1291">
            <v>1120000</v>
          </cell>
          <cell r="C1291" t="str">
            <v>Fertige Erz</v>
          </cell>
          <cell r="D1291" t="str">
            <v>RHST</v>
          </cell>
          <cell r="E1291" t="str">
            <v>03689224</v>
          </cell>
          <cell r="G1291" t="str">
            <v>BAYDERM SCHWARZ BO</v>
          </cell>
          <cell r="H1291" t="str">
            <v>RB00000692</v>
          </cell>
          <cell r="I1291" t="str">
            <v>2230</v>
          </cell>
          <cell r="J1291">
            <v>8140</v>
          </cell>
          <cell r="K1291" t="str">
            <v>KG</v>
          </cell>
          <cell r="L1291">
            <v>36783.019999999997</v>
          </cell>
          <cell r="M1291" t="str">
            <v>EUR</v>
          </cell>
          <cell r="N1291">
            <v>45431.78</v>
          </cell>
          <cell r="P1291">
            <v>36014.620000000003</v>
          </cell>
          <cell r="Q1291">
            <v>36014.620000000003</v>
          </cell>
          <cell r="R1291">
            <v>768.4</v>
          </cell>
          <cell r="S1291">
            <v>768.4</v>
          </cell>
          <cell r="T1291">
            <v>0</v>
          </cell>
        </row>
        <row r="1292">
          <cell r="B1292">
            <v>1120000</v>
          </cell>
          <cell r="C1292" t="str">
            <v>Fertige Erz</v>
          </cell>
          <cell r="D1292" t="str">
            <v>RHSM</v>
          </cell>
          <cell r="E1292" t="str">
            <v>03664299</v>
          </cell>
          <cell r="G1292" t="str">
            <v>RETINGAN R7   25X18K</v>
          </cell>
          <cell r="H1292" t="str">
            <v>RB00000692</v>
          </cell>
          <cell r="I1292" t="str">
            <v>2230</v>
          </cell>
          <cell r="J1292">
            <v>96600</v>
          </cell>
          <cell r="K1292" t="str">
            <v>KG</v>
          </cell>
          <cell r="L1292">
            <v>85858.08</v>
          </cell>
          <cell r="M1292" t="str">
            <v>EUR</v>
          </cell>
          <cell r="N1292">
            <v>80883.179999999993</v>
          </cell>
          <cell r="P1292">
            <v>90707.4</v>
          </cell>
          <cell r="Q1292">
            <v>80883.179999999993</v>
          </cell>
          <cell r="R1292">
            <v>4974.8999999999996</v>
          </cell>
          <cell r="S1292">
            <v>-4849.32</v>
          </cell>
          <cell r="T1292">
            <v>9824.2199999999993</v>
          </cell>
        </row>
        <row r="1293">
          <cell r="B1293">
            <v>1120000</v>
          </cell>
          <cell r="C1293" t="str">
            <v>Fertige Erz</v>
          </cell>
          <cell r="D1293" t="str">
            <v>RHSM</v>
          </cell>
          <cell r="E1293" t="str">
            <v>03664280</v>
          </cell>
          <cell r="G1293" t="str">
            <v>RETINGAN R7   50X18K</v>
          </cell>
          <cell r="H1293" t="str">
            <v>RB00000692</v>
          </cell>
          <cell r="I1293" t="str">
            <v>2230</v>
          </cell>
          <cell r="J1293">
            <v>216000</v>
          </cell>
          <cell r="K1293" t="str">
            <v>KG</v>
          </cell>
          <cell r="L1293">
            <v>188892</v>
          </cell>
          <cell r="M1293" t="str">
            <v>EUR</v>
          </cell>
          <cell r="N1293">
            <v>181483.2</v>
          </cell>
          <cell r="P1293">
            <v>199800</v>
          </cell>
          <cell r="Q1293">
            <v>181483.2</v>
          </cell>
          <cell r="R1293">
            <v>7408.8</v>
          </cell>
          <cell r="S1293">
            <v>-10908</v>
          </cell>
          <cell r="T1293">
            <v>18316.8</v>
          </cell>
        </row>
        <row r="1294">
          <cell r="B1294">
            <v>1120000</v>
          </cell>
          <cell r="C1294" t="str">
            <v>Fertige Erz</v>
          </cell>
          <cell r="D1294" t="str">
            <v>RHSM</v>
          </cell>
          <cell r="E1294" t="str">
            <v>03594908</v>
          </cell>
          <cell r="G1294" t="str">
            <v>AVOLAN IS-G   40X25K</v>
          </cell>
          <cell r="H1294" t="str">
            <v>RB00000692</v>
          </cell>
          <cell r="I1294" t="str">
            <v>2230</v>
          </cell>
          <cell r="J1294">
            <v>11000</v>
          </cell>
          <cell r="K1294" t="str">
            <v>KG</v>
          </cell>
          <cell r="L1294">
            <v>8488.7000000000007</v>
          </cell>
          <cell r="M1294" t="str">
            <v>EUR</v>
          </cell>
          <cell r="N1294">
            <v>7685.7</v>
          </cell>
          <cell r="P1294">
            <v>8750.5</v>
          </cell>
          <cell r="Q1294">
            <v>7685.7</v>
          </cell>
          <cell r="R1294">
            <v>803</v>
          </cell>
          <cell r="S1294">
            <v>-261.8</v>
          </cell>
          <cell r="T1294">
            <v>1064.8</v>
          </cell>
        </row>
        <row r="1295">
          <cell r="B1295">
            <v>1120000</v>
          </cell>
          <cell r="C1295" t="str">
            <v>Fertige Erz</v>
          </cell>
          <cell r="D1295" t="str">
            <v>RHSM</v>
          </cell>
          <cell r="E1295" t="str">
            <v>03594894</v>
          </cell>
          <cell r="G1295" t="str">
            <v>AVOLAN IS-G   20X25K</v>
          </cell>
          <cell r="H1295" t="str">
            <v>RB00000692</v>
          </cell>
          <cell r="I1295" t="str">
            <v>2230</v>
          </cell>
          <cell r="J1295">
            <v>975</v>
          </cell>
          <cell r="K1295" t="str">
            <v>KG</v>
          </cell>
          <cell r="L1295">
            <v>764.11</v>
          </cell>
          <cell r="M1295" t="str">
            <v>EUR</v>
          </cell>
          <cell r="N1295">
            <v>705.12</v>
          </cell>
          <cell r="P1295">
            <v>787.02</v>
          </cell>
          <cell r="Q1295">
            <v>705.12</v>
          </cell>
          <cell r="R1295">
            <v>58.99</v>
          </cell>
          <cell r="S1295">
            <v>-22.91</v>
          </cell>
          <cell r="T1295">
            <v>81.900000000000006</v>
          </cell>
        </row>
        <row r="1296">
          <cell r="B1296">
            <v>1120000</v>
          </cell>
          <cell r="C1296" t="str">
            <v>Fertige Erz</v>
          </cell>
          <cell r="D1296" t="str">
            <v>RHSM</v>
          </cell>
          <cell r="E1296" t="str">
            <v>03553977</v>
          </cell>
          <cell r="G1296" t="str">
            <v>EUDERM BROWN C-N   4</v>
          </cell>
          <cell r="H1296" t="str">
            <v>RB00000692</v>
          </cell>
          <cell r="I1296" t="str">
            <v>2230</v>
          </cell>
          <cell r="J1296">
            <v>18040</v>
          </cell>
          <cell r="K1296" t="str">
            <v>KG</v>
          </cell>
          <cell r="L1296">
            <v>28411.200000000001</v>
          </cell>
          <cell r="M1296" t="str">
            <v>EUR</v>
          </cell>
          <cell r="N1296">
            <v>36747.480000000003</v>
          </cell>
          <cell r="P1296">
            <v>33686.089999999997</v>
          </cell>
          <cell r="Q1296">
            <v>33686.089999999997</v>
          </cell>
          <cell r="R1296">
            <v>-5274.89</v>
          </cell>
          <cell r="S1296">
            <v>-5274.89</v>
          </cell>
          <cell r="T1296">
            <v>0</v>
          </cell>
        </row>
        <row r="1297">
          <cell r="B1297">
            <v>1120000</v>
          </cell>
          <cell r="C1297" t="str">
            <v>Fertige Erz</v>
          </cell>
          <cell r="D1297" t="str">
            <v>RHZS</v>
          </cell>
          <cell r="E1297" t="str">
            <v>03553977</v>
          </cell>
          <cell r="G1297" t="str">
            <v>EUDERM BROWN C-N   4</v>
          </cell>
          <cell r="H1297" t="str">
            <v>RB00000692</v>
          </cell>
          <cell r="I1297" t="str">
            <v>2230</v>
          </cell>
          <cell r="J1297">
            <v>29.5</v>
          </cell>
          <cell r="K1297" t="str">
            <v>KG</v>
          </cell>
          <cell r="L1297">
            <v>46.46</v>
          </cell>
          <cell r="M1297" t="str">
            <v>EUR</v>
          </cell>
          <cell r="N1297">
            <v>60.09</v>
          </cell>
          <cell r="P1297">
            <v>55.09</v>
          </cell>
          <cell r="Q1297">
            <v>55.09</v>
          </cell>
          <cell r="R1297">
            <v>-8.6300000000000008</v>
          </cell>
          <cell r="S1297">
            <v>-8.6300000000000008</v>
          </cell>
          <cell r="T1297">
            <v>0</v>
          </cell>
        </row>
        <row r="1298">
          <cell r="B1298">
            <v>1120000</v>
          </cell>
          <cell r="C1298" t="str">
            <v>Fertige Erz</v>
          </cell>
          <cell r="D1298" t="str">
            <v>RHST</v>
          </cell>
          <cell r="E1298" t="str">
            <v>03553594</v>
          </cell>
          <cell r="G1298" t="str">
            <v>BAYDERM FINISH 95 UD</v>
          </cell>
          <cell r="H1298" t="str">
            <v>RB00000692</v>
          </cell>
          <cell r="I1298" t="str">
            <v>2230</v>
          </cell>
          <cell r="J1298">
            <v>120</v>
          </cell>
          <cell r="K1298" t="str">
            <v>KG</v>
          </cell>
          <cell r="L1298">
            <v>471.98</v>
          </cell>
          <cell r="M1298" t="str">
            <v>EUR</v>
          </cell>
          <cell r="N1298">
            <v>569.91999999999996</v>
          </cell>
          <cell r="P1298">
            <v>484.46</v>
          </cell>
          <cell r="Q1298">
            <v>484.46</v>
          </cell>
          <cell r="R1298">
            <v>-12.48</v>
          </cell>
          <cell r="S1298">
            <v>-12.48</v>
          </cell>
          <cell r="T1298">
            <v>0</v>
          </cell>
        </row>
        <row r="1299">
          <cell r="B1299">
            <v>1120000</v>
          </cell>
          <cell r="C1299" t="str">
            <v>Fertige Erz</v>
          </cell>
          <cell r="D1299" t="str">
            <v>RHST</v>
          </cell>
          <cell r="E1299" t="str">
            <v>03553357</v>
          </cell>
          <cell r="G1299" t="str">
            <v>BAYDERM FINISH 95 UD</v>
          </cell>
          <cell r="H1299" t="str">
            <v>RB00000692</v>
          </cell>
          <cell r="I1299" t="str">
            <v>2230</v>
          </cell>
          <cell r="J1299">
            <v>1000</v>
          </cell>
          <cell r="K1299" t="str">
            <v>KG</v>
          </cell>
          <cell r="L1299">
            <v>3914.3</v>
          </cell>
          <cell r="M1299" t="str">
            <v>EUR</v>
          </cell>
          <cell r="N1299">
            <v>2610.6999999999998</v>
          </cell>
          <cell r="P1299">
            <v>4014.2</v>
          </cell>
          <cell r="Q1299">
            <v>2610.6999999999998</v>
          </cell>
          <cell r="R1299">
            <v>1303.5999999999999</v>
          </cell>
          <cell r="S1299">
            <v>-99.9</v>
          </cell>
          <cell r="T1299">
            <v>1403.5</v>
          </cell>
        </row>
        <row r="1300">
          <cell r="B1300">
            <v>1120000</v>
          </cell>
          <cell r="C1300" t="str">
            <v>Fertige Erz</v>
          </cell>
          <cell r="D1300" t="str">
            <v>RHSM</v>
          </cell>
          <cell r="E1300" t="str">
            <v>03449096</v>
          </cell>
          <cell r="G1300" t="str">
            <v>NATRIUMPHTHALATLAUGE</v>
          </cell>
          <cell r="H1300" t="str">
            <v>RB00000692</v>
          </cell>
          <cell r="I1300" t="str">
            <v>2230</v>
          </cell>
          <cell r="J1300">
            <v>245210</v>
          </cell>
          <cell r="K1300" t="str">
            <v>KG</v>
          </cell>
          <cell r="L1300">
            <v>49.05</v>
          </cell>
          <cell r="M1300" t="str">
            <v>EUR</v>
          </cell>
          <cell r="N1300">
            <v>49.05</v>
          </cell>
          <cell r="P1300">
            <v>49.05</v>
          </cell>
          <cell r="Q1300">
            <v>49.05</v>
          </cell>
          <cell r="R1300">
            <v>0</v>
          </cell>
          <cell r="S1300">
            <v>0</v>
          </cell>
          <cell r="T1300">
            <v>0</v>
          </cell>
        </row>
        <row r="1301">
          <cell r="B1301">
            <v>1120000</v>
          </cell>
          <cell r="C1301" t="str">
            <v>Fertige Erz</v>
          </cell>
          <cell r="D1301" t="str">
            <v>RHSM</v>
          </cell>
          <cell r="E1301" t="str">
            <v>03423402</v>
          </cell>
          <cell r="G1301" t="str">
            <v>EUDERM RED VIOLET B-</v>
          </cell>
          <cell r="H1301" t="str">
            <v>RB00000692</v>
          </cell>
          <cell r="I1301" t="str">
            <v>2230</v>
          </cell>
          <cell r="J1301">
            <v>4410</v>
          </cell>
          <cell r="K1301" t="str">
            <v>KG</v>
          </cell>
          <cell r="L1301">
            <v>33583.93</v>
          </cell>
          <cell r="M1301" t="str">
            <v>EUR</v>
          </cell>
          <cell r="N1301">
            <v>47702.09</v>
          </cell>
          <cell r="P1301">
            <v>34375.51</v>
          </cell>
          <cell r="Q1301">
            <v>34375.51</v>
          </cell>
          <cell r="R1301">
            <v>-791.58</v>
          </cell>
          <cell r="S1301">
            <v>-791.58</v>
          </cell>
          <cell r="T1301">
            <v>0</v>
          </cell>
        </row>
        <row r="1302">
          <cell r="B1302">
            <v>1120000</v>
          </cell>
          <cell r="C1302" t="str">
            <v>Fertige Erz</v>
          </cell>
          <cell r="D1302" t="str">
            <v>RHSM</v>
          </cell>
          <cell r="E1302" t="str">
            <v>03387597</v>
          </cell>
          <cell r="G1302" t="str">
            <v>AQUADERM XL 80   50K</v>
          </cell>
          <cell r="H1302" t="str">
            <v>RB00000692</v>
          </cell>
          <cell r="I1302" t="str">
            <v>2230</v>
          </cell>
          <cell r="J1302">
            <v>8000</v>
          </cell>
          <cell r="K1302" t="str">
            <v>KG</v>
          </cell>
          <cell r="L1302">
            <v>38616</v>
          </cell>
          <cell r="M1302" t="str">
            <v>EUR</v>
          </cell>
          <cell r="N1302">
            <v>46415.199999999997</v>
          </cell>
          <cell r="P1302">
            <v>39176</v>
          </cell>
          <cell r="Q1302">
            <v>39176</v>
          </cell>
          <cell r="R1302">
            <v>-560</v>
          </cell>
          <cell r="S1302">
            <v>-560</v>
          </cell>
          <cell r="T1302">
            <v>0</v>
          </cell>
        </row>
        <row r="1303">
          <cell r="B1303">
            <v>1120000</v>
          </cell>
          <cell r="C1303" t="str">
            <v>Fertige Erz</v>
          </cell>
          <cell r="D1303" t="str">
            <v>RHSM</v>
          </cell>
          <cell r="E1303" t="str">
            <v>03378997</v>
          </cell>
          <cell r="G1303" t="str">
            <v>EUDERM BLACK B-N   6</v>
          </cell>
          <cell r="H1303" t="str">
            <v>RB00000692</v>
          </cell>
          <cell r="I1303" t="str">
            <v>2230</v>
          </cell>
          <cell r="J1303">
            <v>20280</v>
          </cell>
          <cell r="K1303" t="str">
            <v>KG</v>
          </cell>
          <cell r="L1303">
            <v>30466.63</v>
          </cell>
          <cell r="M1303" t="str">
            <v>EUR</v>
          </cell>
          <cell r="N1303">
            <v>48298.85</v>
          </cell>
          <cell r="P1303">
            <v>33889.910000000003</v>
          </cell>
          <cell r="Q1303">
            <v>33889.910000000003</v>
          </cell>
          <cell r="R1303">
            <v>-3423.28</v>
          </cell>
          <cell r="S1303">
            <v>-3423.28</v>
          </cell>
          <cell r="T1303">
            <v>0</v>
          </cell>
        </row>
        <row r="1304">
          <cell r="B1304">
            <v>1120000</v>
          </cell>
          <cell r="C1304" t="str">
            <v>Fertige Erz</v>
          </cell>
          <cell r="D1304" t="str">
            <v>RHZS</v>
          </cell>
          <cell r="E1304" t="str">
            <v>03378997</v>
          </cell>
          <cell r="G1304" t="str">
            <v>EUDERM BLACK B-N   6</v>
          </cell>
          <cell r="H1304" t="str">
            <v>RB00000692</v>
          </cell>
          <cell r="I1304" t="str">
            <v>2230</v>
          </cell>
          <cell r="J1304">
            <v>47.5</v>
          </cell>
          <cell r="K1304" t="str">
            <v>KG</v>
          </cell>
          <cell r="L1304">
            <v>71.36</v>
          </cell>
          <cell r="M1304" t="str">
            <v>EUR</v>
          </cell>
          <cell r="N1304">
            <v>113.13</v>
          </cell>
          <cell r="P1304">
            <v>79.38</v>
          </cell>
          <cell r="Q1304">
            <v>79.38</v>
          </cell>
          <cell r="R1304">
            <v>-8.02</v>
          </cell>
          <cell r="S1304">
            <v>-8.02</v>
          </cell>
          <cell r="T1304">
            <v>0</v>
          </cell>
        </row>
        <row r="1305">
          <cell r="B1305">
            <v>1120000</v>
          </cell>
          <cell r="C1305" t="str">
            <v>Fertige Erz</v>
          </cell>
          <cell r="D1305" t="str">
            <v>RHSM</v>
          </cell>
          <cell r="E1305" t="str">
            <v>03371070</v>
          </cell>
          <cell r="G1305" t="str">
            <v>EUDERM BLUE B-N   30</v>
          </cell>
          <cell r="H1305" t="str">
            <v>RB00000692</v>
          </cell>
          <cell r="I1305" t="str">
            <v>2230</v>
          </cell>
          <cell r="J1305">
            <v>9390</v>
          </cell>
          <cell r="K1305" t="str">
            <v>KG</v>
          </cell>
          <cell r="L1305">
            <v>33036.83</v>
          </cell>
          <cell r="M1305" t="str">
            <v>EUR</v>
          </cell>
          <cell r="N1305">
            <v>34973.99</v>
          </cell>
          <cell r="P1305">
            <v>34569.29</v>
          </cell>
          <cell r="Q1305">
            <v>34569.29</v>
          </cell>
          <cell r="R1305">
            <v>-1532.46</v>
          </cell>
          <cell r="S1305">
            <v>-1532.46</v>
          </cell>
          <cell r="T1305">
            <v>0</v>
          </cell>
        </row>
        <row r="1306">
          <cell r="B1306">
            <v>1120000</v>
          </cell>
          <cell r="C1306" t="str">
            <v>Fertige Erz</v>
          </cell>
          <cell r="D1306" t="str">
            <v>RHZS</v>
          </cell>
          <cell r="E1306" t="str">
            <v>03371070</v>
          </cell>
          <cell r="G1306" t="str">
            <v>EUDERM BLUE B-N   30</v>
          </cell>
          <cell r="H1306" t="str">
            <v>RB00000692</v>
          </cell>
          <cell r="I1306" t="str">
            <v>2230</v>
          </cell>
          <cell r="J1306">
            <v>4</v>
          </cell>
          <cell r="K1306" t="str">
            <v>KG</v>
          </cell>
          <cell r="L1306">
            <v>14.07</v>
          </cell>
          <cell r="M1306" t="str">
            <v>EUR</v>
          </cell>
          <cell r="N1306">
            <v>14.9</v>
          </cell>
          <cell r="P1306">
            <v>14.73</v>
          </cell>
          <cell r="Q1306">
            <v>14.73</v>
          </cell>
          <cell r="R1306">
            <v>-0.66</v>
          </cell>
          <cell r="S1306">
            <v>-0.66</v>
          </cell>
          <cell r="T1306">
            <v>0</v>
          </cell>
        </row>
        <row r="1307">
          <cell r="B1307">
            <v>1120000</v>
          </cell>
          <cell r="C1307" t="str">
            <v>Fertige Erz</v>
          </cell>
          <cell r="D1307" t="str">
            <v>RHSM</v>
          </cell>
          <cell r="E1307" t="str">
            <v>03357868</v>
          </cell>
          <cell r="G1307" t="str">
            <v>EUDERM RED B-N   25K</v>
          </cell>
          <cell r="H1307" t="str">
            <v>RB00000692</v>
          </cell>
          <cell r="I1307" t="str">
            <v>2230</v>
          </cell>
          <cell r="J1307">
            <v>5500</v>
          </cell>
          <cell r="K1307" t="str">
            <v>KG</v>
          </cell>
          <cell r="L1307">
            <v>30059.16</v>
          </cell>
          <cell r="M1307" t="str">
            <v>EUR</v>
          </cell>
          <cell r="N1307">
            <v>39937.15</v>
          </cell>
          <cell r="P1307">
            <v>30038.25</v>
          </cell>
          <cell r="Q1307">
            <v>30038.25</v>
          </cell>
          <cell r="R1307">
            <v>20.91</v>
          </cell>
          <cell r="S1307">
            <v>20.91</v>
          </cell>
          <cell r="T1307">
            <v>0</v>
          </cell>
        </row>
        <row r="1308">
          <cell r="B1308">
            <v>1120000</v>
          </cell>
          <cell r="C1308" t="str">
            <v>Fertige Erz</v>
          </cell>
          <cell r="D1308" t="str">
            <v>RHSM</v>
          </cell>
          <cell r="E1308" t="str">
            <v>03357337</v>
          </cell>
          <cell r="G1308" t="str">
            <v>EUDERM GOLDEN YELLOW</v>
          </cell>
          <cell r="H1308" t="str">
            <v>RB00000692</v>
          </cell>
          <cell r="I1308" t="str">
            <v>2230</v>
          </cell>
          <cell r="J1308">
            <v>2800</v>
          </cell>
          <cell r="K1308" t="str">
            <v>KG</v>
          </cell>
          <cell r="L1308">
            <v>9864.9599999999991</v>
          </cell>
          <cell r="M1308" t="str">
            <v>EUR</v>
          </cell>
          <cell r="N1308">
            <v>14779.24</v>
          </cell>
          <cell r="P1308">
            <v>10597.44</v>
          </cell>
          <cell r="Q1308">
            <v>10597.44</v>
          </cell>
          <cell r="R1308">
            <v>-732.48</v>
          </cell>
          <cell r="S1308">
            <v>-732.48</v>
          </cell>
          <cell r="T1308">
            <v>0</v>
          </cell>
        </row>
        <row r="1309">
          <cell r="B1309">
            <v>1120000</v>
          </cell>
          <cell r="C1309" t="str">
            <v>Fertige Erz</v>
          </cell>
          <cell r="D1309" t="str">
            <v>RHSM</v>
          </cell>
          <cell r="E1309" t="str">
            <v>03357329</v>
          </cell>
          <cell r="G1309" t="str">
            <v>EUDERM GOLDEN YELLOW</v>
          </cell>
          <cell r="H1309" t="str">
            <v>RB00000692</v>
          </cell>
          <cell r="I1309" t="str">
            <v>2230</v>
          </cell>
          <cell r="J1309">
            <v>4225</v>
          </cell>
          <cell r="K1309" t="str">
            <v>KG</v>
          </cell>
          <cell r="L1309">
            <v>15781.64</v>
          </cell>
          <cell r="M1309" t="str">
            <v>EUR</v>
          </cell>
          <cell r="N1309">
            <v>23432.27</v>
          </cell>
          <cell r="P1309">
            <v>16963.8</v>
          </cell>
          <cell r="Q1309">
            <v>16963.8</v>
          </cell>
          <cell r="R1309">
            <v>-1182.1600000000001</v>
          </cell>
          <cell r="S1309">
            <v>-1182.1600000000001</v>
          </cell>
          <cell r="T1309">
            <v>0</v>
          </cell>
        </row>
        <row r="1310">
          <cell r="B1310">
            <v>1120000</v>
          </cell>
          <cell r="C1310" t="str">
            <v>Fertige Erz</v>
          </cell>
          <cell r="D1310" t="str">
            <v>RHZS</v>
          </cell>
          <cell r="E1310" t="str">
            <v>03357329</v>
          </cell>
          <cell r="G1310" t="str">
            <v>EUDERM GOLDEN YELLOW</v>
          </cell>
          <cell r="H1310" t="str">
            <v>RB00000692</v>
          </cell>
          <cell r="I1310" t="str">
            <v>2230</v>
          </cell>
          <cell r="J1310">
            <v>22</v>
          </cell>
          <cell r="K1310" t="str">
            <v>KG</v>
          </cell>
          <cell r="L1310">
            <v>84.62</v>
          </cell>
          <cell r="M1310" t="str">
            <v>EUR</v>
          </cell>
          <cell r="N1310">
            <v>122.01</v>
          </cell>
          <cell r="P1310">
            <v>88.33</v>
          </cell>
          <cell r="Q1310">
            <v>88.33</v>
          </cell>
          <cell r="R1310">
            <v>-3.71</v>
          </cell>
          <cell r="S1310">
            <v>-3.71</v>
          </cell>
          <cell r="T1310">
            <v>0</v>
          </cell>
        </row>
        <row r="1311">
          <cell r="B1311">
            <v>1120000</v>
          </cell>
          <cell r="C1311" t="str">
            <v>Fertige Erz</v>
          </cell>
          <cell r="D1311" t="str">
            <v>RHSM</v>
          </cell>
          <cell r="E1311" t="str">
            <v>03217179</v>
          </cell>
          <cell r="G1311" t="str">
            <v>TANIGAN PAK   50X20K</v>
          </cell>
          <cell r="H1311" t="str">
            <v>RB00000692</v>
          </cell>
          <cell r="I1311" t="str">
            <v>2230</v>
          </cell>
          <cell r="J1311">
            <v>389000</v>
          </cell>
          <cell r="K1311" t="str">
            <v>KG</v>
          </cell>
          <cell r="L1311">
            <v>228343</v>
          </cell>
          <cell r="M1311" t="str">
            <v>EUR</v>
          </cell>
          <cell r="N1311">
            <v>251060.6</v>
          </cell>
          <cell r="P1311">
            <v>186758.9</v>
          </cell>
          <cell r="Q1311">
            <v>186758.9</v>
          </cell>
          <cell r="R1311">
            <v>41584.1</v>
          </cell>
          <cell r="S1311">
            <v>41584.1</v>
          </cell>
          <cell r="T1311">
            <v>0</v>
          </cell>
        </row>
        <row r="1312">
          <cell r="B1312">
            <v>1120000</v>
          </cell>
          <cell r="C1312" t="str">
            <v>Fertige Erz</v>
          </cell>
          <cell r="D1312" t="str">
            <v>RHSM</v>
          </cell>
          <cell r="E1312" t="str">
            <v>03217152</v>
          </cell>
          <cell r="G1312" t="str">
            <v>TANIGAN PAK   25X20K</v>
          </cell>
          <cell r="H1312" t="str">
            <v>RB00000692</v>
          </cell>
          <cell r="I1312" t="str">
            <v>2230</v>
          </cell>
          <cell r="J1312">
            <v>60240</v>
          </cell>
          <cell r="K1312" t="str">
            <v>KG</v>
          </cell>
          <cell r="L1312">
            <v>36113.879999999997</v>
          </cell>
          <cell r="M1312" t="str">
            <v>EUR</v>
          </cell>
          <cell r="N1312">
            <v>37288.559999999998</v>
          </cell>
          <cell r="P1312">
            <v>29674.22</v>
          </cell>
          <cell r="Q1312">
            <v>29674.22</v>
          </cell>
          <cell r="R1312">
            <v>6439.66</v>
          </cell>
          <cell r="S1312">
            <v>6439.66</v>
          </cell>
          <cell r="T1312">
            <v>0</v>
          </cell>
        </row>
        <row r="1313">
          <cell r="B1313">
            <v>1120000</v>
          </cell>
          <cell r="C1313" t="str">
            <v>Fertige Erz</v>
          </cell>
          <cell r="D1313" t="str">
            <v>RHSM</v>
          </cell>
          <cell r="E1313" t="str">
            <v>03217144</v>
          </cell>
          <cell r="G1313" t="str">
            <v>TANIGAN PAK   20KG</v>
          </cell>
          <cell r="H1313" t="str">
            <v>RB00000692</v>
          </cell>
          <cell r="I1313" t="str">
            <v>2230</v>
          </cell>
          <cell r="J1313">
            <v>20</v>
          </cell>
          <cell r="K1313" t="str">
            <v>KG</v>
          </cell>
          <cell r="L1313">
            <v>11.88</v>
          </cell>
          <cell r="M1313" t="str">
            <v>EUR</v>
          </cell>
          <cell r="N1313">
            <v>10.039999999999999</v>
          </cell>
          <cell r="P1313">
            <v>10.039999999999999</v>
          </cell>
          <cell r="Q1313">
            <v>10.039999999999999</v>
          </cell>
          <cell r="R1313">
            <v>1.84</v>
          </cell>
          <cell r="S1313">
            <v>1.84</v>
          </cell>
          <cell r="T1313">
            <v>0</v>
          </cell>
        </row>
        <row r="1314">
          <cell r="B1314">
            <v>1120000</v>
          </cell>
          <cell r="C1314" t="str">
            <v>Fertige Erz</v>
          </cell>
          <cell r="D1314" t="str">
            <v>RHSM</v>
          </cell>
          <cell r="E1314" t="str">
            <v>03216318</v>
          </cell>
          <cell r="G1314" t="str">
            <v>TANIGAN LTN LIQ.   1</v>
          </cell>
          <cell r="H1314" t="str">
            <v>RB00000692</v>
          </cell>
          <cell r="I1314" t="str">
            <v>2230</v>
          </cell>
          <cell r="J1314">
            <v>10895</v>
          </cell>
          <cell r="K1314" t="str">
            <v>KG</v>
          </cell>
          <cell r="L1314">
            <v>7409.67</v>
          </cell>
          <cell r="M1314" t="str">
            <v>EUR</v>
          </cell>
          <cell r="N1314">
            <v>3320.8</v>
          </cell>
          <cell r="P1314">
            <v>8044.87</v>
          </cell>
          <cell r="Q1314">
            <v>3320.8</v>
          </cell>
          <cell r="R1314">
            <v>4088.87</v>
          </cell>
          <cell r="S1314">
            <v>-635.20000000000005</v>
          </cell>
          <cell r="T1314">
            <v>4724.07</v>
          </cell>
        </row>
        <row r="1315">
          <cell r="B1315">
            <v>1120000</v>
          </cell>
          <cell r="C1315" t="str">
            <v>Fertige Erz</v>
          </cell>
          <cell r="D1315" t="str">
            <v>RHSM</v>
          </cell>
          <cell r="E1315" t="str">
            <v>03212800</v>
          </cell>
          <cell r="G1315" t="str">
            <v>EUDERM CARAMEL C-N</v>
          </cell>
          <cell r="H1315" t="str">
            <v>RB00000692</v>
          </cell>
          <cell r="I1315" t="str">
            <v>2230</v>
          </cell>
          <cell r="J1315">
            <v>9100</v>
          </cell>
          <cell r="K1315" t="str">
            <v>KG</v>
          </cell>
          <cell r="L1315">
            <v>12035.66</v>
          </cell>
          <cell r="M1315" t="str">
            <v>EUR</v>
          </cell>
          <cell r="N1315">
            <v>12446.98</v>
          </cell>
          <cell r="P1315">
            <v>13006.63</v>
          </cell>
          <cell r="Q1315">
            <v>12446.98</v>
          </cell>
          <cell r="R1315">
            <v>-411.32</v>
          </cell>
          <cell r="S1315">
            <v>-970.97</v>
          </cell>
          <cell r="T1315">
            <v>559.65</v>
          </cell>
        </row>
        <row r="1316">
          <cell r="B1316">
            <v>1120000</v>
          </cell>
          <cell r="C1316" t="str">
            <v>Fertige Erz</v>
          </cell>
          <cell r="D1316" t="str">
            <v>RHZS</v>
          </cell>
          <cell r="E1316" t="str">
            <v>03212800</v>
          </cell>
          <cell r="G1316" t="str">
            <v>EUDERM CARAMEL C-N</v>
          </cell>
          <cell r="H1316" t="str">
            <v>RB00000692</v>
          </cell>
          <cell r="I1316" t="str">
            <v>2230</v>
          </cell>
          <cell r="J1316">
            <v>61</v>
          </cell>
          <cell r="K1316" t="str">
            <v>KG</v>
          </cell>
          <cell r="L1316">
            <v>80.680000000000007</v>
          </cell>
          <cell r="M1316" t="str">
            <v>EUR</v>
          </cell>
          <cell r="N1316">
            <v>83.44</v>
          </cell>
          <cell r="P1316">
            <v>87.19</v>
          </cell>
          <cell r="Q1316">
            <v>83.44</v>
          </cell>
          <cell r="R1316">
            <v>-2.76</v>
          </cell>
          <cell r="S1316">
            <v>-6.51</v>
          </cell>
          <cell r="T1316">
            <v>3.75</v>
          </cell>
        </row>
        <row r="1317">
          <cell r="B1317">
            <v>1120000</v>
          </cell>
          <cell r="C1317" t="str">
            <v>Fertige Erz</v>
          </cell>
          <cell r="D1317" t="str">
            <v>RHSM</v>
          </cell>
          <cell r="E1317" t="str">
            <v>03212797</v>
          </cell>
          <cell r="G1317" t="str">
            <v>EUDERM CARAMEL C-N</v>
          </cell>
          <cell r="H1317" t="str">
            <v>RB00000692</v>
          </cell>
          <cell r="I1317" t="str">
            <v>2230</v>
          </cell>
          <cell r="J1317">
            <v>9040</v>
          </cell>
          <cell r="K1317" t="str">
            <v>KG</v>
          </cell>
          <cell r="L1317">
            <v>12675.88</v>
          </cell>
          <cell r="M1317" t="str">
            <v>EUR</v>
          </cell>
          <cell r="N1317">
            <v>18690.2</v>
          </cell>
          <cell r="P1317">
            <v>13644.98</v>
          </cell>
          <cell r="Q1317">
            <v>13644.98</v>
          </cell>
          <cell r="R1317">
            <v>-969.1</v>
          </cell>
          <cell r="S1317">
            <v>-969.1</v>
          </cell>
          <cell r="T1317">
            <v>0</v>
          </cell>
        </row>
        <row r="1318">
          <cell r="B1318">
            <v>1120000</v>
          </cell>
          <cell r="C1318" t="str">
            <v>Fertige Erz</v>
          </cell>
          <cell r="D1318" t="str">
            <v>RHZS</v>
          </cell>
          <cell r="E1318" t="str">
            <v>03212797</v>
          </cell>
          <cell r="G1318" t="str">
            <v>EUDERM CARAMEL C-N</v>
          </cell>
          <cell r="H1318" t="str">
            <v>RB00000692</v>
          </cell>
          <cell r="I1318" t="str">
            <v>2230</v>
          </cell>
          <cell r="J1318">
            <v>35</v>
          </cell>
          <cell r="K1318" t="str">
            <v>KG</v>
          </cell>
          <cell r="L1318">
            <v>49.08</v>
          </cell>
          <cell r="M1318" t="str">
            <v>EUR</v>
          </cell>
          <cell r="N1318">
            <v>72.36</v>
          </cell>
          <cell r="P1318">
            <v>52.83</v>
          </cell>
          <cell r="Q1318">
            <v>52.83</v>
          </cell>
          <cell r="R1318">
            <v>-3.75</v>
          </cell>
          <cell r="S1318">
            <v>-3.75</v>
          </cell>
          <cell r="T1318">
            <v>0</v>
          </cell>
        </row>
        <row r="1319">
          <cell r="B1319">
            <v>1120000</v>
          </cell>
          <cell r="C1319" t="str">
            <v>Fertige Erz</v>
          </cell>
          <cell r="D1319" t="str">
            <v>RHSM</v>
          </cell>
          <cell r="E1319" t="str">
            <v>03055993</v>
          </cell>
          <cell r="G1319" t="str">
            <v>EUDERM WHITE CG-N</v>
          </cell>
          <cell r="H1319" t="str">
            <v>RB00000692</v>
          </cell>
          <cell r="I1319" t="str">
            <v>2230</v>
          </cell>
          <cell r="J1319">
            <v>11520</v>
          </cell>
          <cell r="K1319" t="str">
            <v>KG</v>
          </cell>
          <cell r="L1319">
            <v>20952.57</v>
          </cell>
          <cell r="M1319" t="str">
            <v>EUR</v>
          </cell>
          <cell r="N1319">
            <v>36131.33</v>
          </cell>
          <cell r="P1319">
            <v>21076.99</v>
          </cell>
          <cell r="Q1319">
            <v>21076.99</v>
          </cell>
          <cell r="R1319">
            <v>-124.42</v>
          </cell>
          <cell r="S1319">
            <v>-124.42</v>
          </cell>
          <cell r="T1319">
            <v>0</v>
          </cell>
        </row>
        <row r="1320">
          <cell r="B1320">
            <v>1120000</v>
          </cell>
          <cell r="C1320" t="str">
            <v>Fertige Erz</v>
          </cell>
          <cell r="D1320" t="str">
            <v>RHSM</v>
          </cell>
          <cell r="E1320" t="str">
            <v>03055918</v>
          </cell>
          <cell r="G1320" t="str">
            <v>EUDERM WHITE CB-N</v>
          </cell>
          <cell r="H1320" t="str">
            <v>RB00000692</v>
          </cell>
          <cell r="I1320" t="str">
            <v>2230</v>
          </cell>
          <cell r="J1320">
            <v>8000</v>
          </cell>
          <cell r="K1320" t="str">
            <v>KG</v>
          </cell>
          <cell r="L1320">
            <v>13999.2</v>
          </cell>
          <cell r="M1320" t="str">
            <v>EUR</v>
          </cell>
          <cell r="N1320">
            <v>21252</v>
          </cell>
          <cell r="P1320">
            <v>14174.4</v>
          </cell>
          <cell r="Q1320">
            <v>14174.4</v>
          </cell>
          <cell r="R1320">
            <v>-175.2</v>
          </cell>
          <cell r="S1320">
            <v>-175.2</v>
          </cell>
          <cell r="T1320">
            <v>0</v>
          </cell>
        </row>
        <row r="1321">
          <cell r="B1321">
            <v>1120000</v>
          </cell>
          <cell r="C1321" t="str">
            <v>Fertige Erz</v>
          </cell>
          <cell r="D1321" t="str">
            <v>RHSM</v>
          </cell>
          <cell r="E1321" t="str">
            <v>03055861</v>
          </cell>
          <cell r="G1321" t="str">
            <v>EUDERM WHITE CB-N</v>
          </cell>
          <cell r="H1321" t="str">
            <v>RB00000692</v>
          </cell>
          <cell r="I1321" t="str">
            <v>2230</v>
          </cell>
          <cell r="J1321">
            <v>45855</v>
          </cell>
          <cell r="K1321" t="str">
            <v>KG</v>
          </cell>
          <cell r="L1321">
            <v>85556.26</v>
          </cell>
          <cell r="M1321" t="str">
            <v>EUR</v>
          </cell>
          <cell r="N1321">
            <v>128311.46</v>
          </cell>
          <cell r="P1321">
            <v>86285.35</v>
          </cell>
          <cell r="Q1321">
            <v>86285.35</v>
          </cell>
          <cell r="R1321">
            <v>-729.09</v>
          </cell>
          <cell r="S1321">
            <v>-729.09</v>
          </cell>
          <cell r="T1321">
            <v>0</v>
          </cell>
        </row>
        <row r="1322">
          <cell r="B1322">
            <v>1120000</v>
          </cell>
          <cell r="C1322" t="str">
            <v>Fertige Erz</v>
          </cell>
          <cell r="D1322" t="str">
            <v>RHSM</v>
          </cell>
          <cell r="E1322" t="str">
            <v>03055810</v>
          </cell>
          <cell r="G1322" t="str">
            <v>EUDERM WHITE CR-N</v>
          </cell>
          <cell r="H1322" t="str">
            <v>RB00000692</v>
          </cell>
          <cell r="I1322" t="str">
            <v>2230</v>
          </cell>
          <cell r="J1322">
            <v>23715</v>
          </cell>
          <cell r="K1322" t="str">
            <v>KG</v>
          </cell>
          <cell r="L1322">
            <v>43381.86</v>
          </cell>
          <cell r="M1322" t="str">
            <v>EUR</v>
          </cell>
          <cell r="N1322">
            <v>49469.49</v>
          </cell>
          <cell r="P1322">
            <v>44031.64</v>
          </cell>
          <cell r="Q1322">
            <v>44031.64</v>
          </cell>
          <cell r="R1322">
            <v>-649.78</v>
          </cell>
          <cell r="S1322">
            <v>-649.78</v>
          </cell>
          <cell r="T1322">
            <v>0</v>
          </cell>
        </row>
        <row r="1323">
          <cell r="B1323">
            <v>1120000</v>
          </cell>
          <cell r="C1323" t="str">
            <v>Fertige Erz</v>
          </cell>
          <cell r="D1323" t="str">
            <v>RHZS</v>
          </cell>
          <cell r="E1323" t="str">
            <v>03055810</v>
          </cell>
          <cell r="G1323" t="str">
            <v>EUDERM WHITE CR-N</v>
          </cell>
          <cell r="H1323" t="str">
            <v>RB00000692</v>
          </cell>
          <cell r="I1323" t="str">
            <v>2230</v>
          </cell>
          <cell r="J1323">
            <v>6</v>
          </cell>
          <cell r="K1323" t="str">
            <v>KG</v>
          </cell>
          <cell r="L1323">
            <v>10.98</v>
          </cell>
          <cell r="M1323" t="str">
            <v>EUR</v>
          </cell>
          <cell r="N1323">
            <v>12.52</v>
          </cell>
          <cell r="P1323">
            <v>11.14</v>
          </cell>
          <cell r="Q1323">
            <v>11.14</v>
          </cell>
          <cell r="R1323">
            <v>-0.16</v>
          </cell>
          <cell r="S1323">
            <v>-0.16</v>
          </cell>
          <cell r="T1323">
            <v>0</v>
          </cell>
        </row>
        <row r="1324">
          <cell r="B1324">
            <v>1120000</v>
          </cell>
          <cell r="C1324" t="str">
            <v>Fertige Erz</v>
          </cell>
          <cell r="D1324" t="str">
            <v>RHSM</v>
          </cell>
          <cell r="E1324" t="str">
            <v>03055241</v>
          </cell>
          <cell r="G1324" t="str">
            <v>EUDERM BOTTOM BLACK</v>
          </cell>
          <cell r="H1324" t="str">
            <v>RB00000692</v>
          </cell>
          <cell r="I1324" t="str">
            <v>2230</v>
          </cell>
          <cell r="J1324">
            <v>19825</v>
          </cell>
          <cell r="K1324" t="str">
            <v>KG</v>
          </cell>
          <cell r="L1324">
            <v>31359.19</v>
          </cell>
          <cell r="M1324" t="str">
            <v>EUR</v>
          </cell>
          <cell r="N1324">
            <v>39090.93</v>
          </cell>
          <cell r="P1324">
            <v>36255.96</v>
          </cell>
          <cell r="Q1324">
            <v>36255.96</v>
          </cell>
          <cell r="R1324">
            <v>-4896.7700000000004</v>
          </cell>
          <cell r="S1324">
            <v>-4896.7700000000004</v>
          </cell>
          <cell r="T1324">
            <v>0</v>
          </cell>
        </row>
        <row r="1325">
          <cell r="B1325">
            <v>1120000</v>
          </cell>
          <cell r="C1325" t="str">
            <v>Fertige Erz</v>
          </cell>
          <cell r="D1325" t="str">
            <v>RHZS</v>
          </cell>
          <cell r="E1325" t="str">
            <v>03055241</v>
          </cell>
          <cell r="G1325" t="str">
            <v>EUDERM BOTTOM BLACK</v>
          </cell>
          <cell r="H1325" t="str">
            <v>RB00000692</v>
          </cell>
          <cell r="I1325" t="str">
            <v>2230</v>
          </cell>
          <cell r="J1325">
            <v>9945</v>
          </cell>
          <cell r="K1325" t="str">
            <v>KG</v>
          </cell>
          <cell r="L1325">
            <v>15731</v>
          </cell>
          <cell r="M1325" t="str">
            <v>EUR</v>
          </cell>
          <cell r="N1325">
            <v>19609.55</v>
          </cell>
          <cell r="P1325">
            <v>18187.419999999998</v>
          </cell>
          <cell r="Q1325">
            <v>18187.419999999998</v>
          </cell>
          <cell r="R1325">
            <v>-2456.42</v>
          </cell>
          <cell r="S1325">
            <v>-2456.42</v>
          </cell>
          <cell r="T1325">
            <v>0</v>
          </cell>
        </row>
        <row r="1326">
          <cell r="B1326">
            <v>1120000</v>
          </cell>
          <cell r="C1326" t="str">
            <v>Fertige Erz</v>
          </cell>
          <cell r="D1326" t="str">
            <v>RHSM</v>
          </cell>
          <cell r="E1326" t="str">
            <v>02873846</v>
          </cell>
          <cell r="G1326" t="str">
            <v>TANIGAN F   50X20KG</v>
          </cell>
          <cell r="H1326" t="str">
            <v>RB00000692</v>
          </cell>
          <cell r="I1326" t="str">
            <v>2230</v>
          </cell>
          <cell r="J1326">
            <v>18000</v>
          </cell>
          <cell r="K1326" t="str">
            <v>KG</v>
          </cell>
          <cell r="L1326">
            <v>14812.2</v>
          </cell>
          <cell r="M1326" t="str">
            <v>EUR</v>
          </cell>
          <cell r="N1326">
            <v>21963.599999999999</v>
          </cell>
          <cell r="P1326">
            <v>15253.2</v>
          </cell>
          <cell r="Q1326">
            <v>15253.2</v>
          </cell>
          <cell r="R1326">
            <v>-441</v>
          </cell>
          <cell r="S1326">
            <v>-441</v>
          </cell>
          <cell r="T1326">
            <v>0</v>
          </cell>
        </row>
        <row r="1327">
          <cell r="B1327">
            <v>1120000</v>
          </cell>
          <cell r="C1327" t="str">
            <v>Fertige Erz</v>
          </cell>
          <cell r="D1327" t="str">
            <v>RHSM</v>
          </cell>
          <cell r="E1327" t="str">
            <v>02873838</v>
          </cell>
          <cell r="G1327" t="str">
            <v>TANIGAN F   25X20KG</v>
          </cell>
          <cell r="H1327" t="str">
            <v>RB00000692</v>
          </cell>
          <cell r="I1327" t="str">
            <v>2230</v>
          </cell>
          <cell r="J1327">
            <v>3420</v>
          </cell>
          <cell r="K1327" t="str">
            <v>KG</v>
          </cell>
          <cell r="L1327">
            <v>2857.76</v>
          </cell>
          <cell r="M1327" t="str">
            <v>EUR</v>
          </cell>
          <cell r="N1327">
            <v>3133.75</v>
          </cell>
          <cell r="P1327">
            <v>2940.86</v>
          </cell>
          <cell r="Q1327">
            <v>2940.86</v>
          </cell>
          <cell r="R1327">
            <v>-83.1</v>
          </cell>
          <cell r="S1327">
            <v>-83.1</v>
          </cell>
          <cell r="T1327">
            <v>0</v>
          </cell>
        </row>
        <row r="1328">
          <cell r="B1328">
            <v>1120000</v>
          </cell>
          <cell r="C1328" t="str">
            <v>Fertige Erz</v>
          </cell>
          <cell r="D1328" t="str">
            <v>RHKF</v>
          </cell>
          <cell r="E1328" t="str">
            <v>02631516</v>
          </cell>
          <cell r="G1328" t="str">
            <v>PREVENTOL WB-L   60K</v>
          </cell>
          <cell r="H1328" t="str">
            <v>RB00000692</v>
          </cell>
          <cell r="I1328" t="str">
            <v>2230</v>
          </cell>
          <cell r="J1328">
            <v>45</v>
          </cell>
          <cell r="K1328" t="str">
            <v>KG</v>
          </cell>
          <cell r="L1328">
            <v>86.22</v>
          </cell>
          <cell r="M1328" t="str">
            <v>EUR</v>
          </cell>
          <cell r="N1328">
            <v>132.38999999999999</v>
          </cell>
          <cell r="P1328">
            <v>93.4</v>
          </cell>
          <cell r="Q1328">
            <v>93.4</v>
          </cell>
          <cell r="R1328">
            <v>-7.18</v>
          </cell>
          <cell r="S1328">
            <v>-7.18</v>
          </cell>
          <cell r="T1328">
            <v>0</v>
          </cell>
        </row>
        <row r="1329">
          <cell r="B1329">
            <v>1120000</v>
          </cell>
          <cell r="C1329" t="str">
            <v>Fertige Erz</v>
          </cell>
          <cell r="D1329" t="str">
            <v>RHRD</v>
          </cell>
          <cell r="E1329" t="str">
            <v>02631516</v>
          </cell>
          <cell r="G1329" t="str">
            <v>PREVENTOL WB-L   60K</v>
          </cell>
          <cell r="H1329" t="str">
            <v>RB00000692</v>
          </cell>
          <cell r="I1329" t="str">
            <v>2230</v>
          </cell>
          <cell r="J1329">
            <v>8040</v>
          </cell>
          <cell r="K1329" t="str">
            <v>KG</v>
          </cell>
          <cell r="L1329">
            <v>15403.83</v>
          </cell>
          <cell r="M1329" t="str">
            <v>EUR</v>
          </cell>
          <cell r="N1329">
            <v>23652.880000000001</v>
          </cell>
          <cell r="P1329">
            <v>16687.82</v>
          </cell>
          <cell r="Q1329">
            <v>16687.82</v>
          </cell>
          <cell r="R1329">
            <v>-1283.99</v>
          </cell>
          <cell r="S1329">
            <v>-1283.99</v>
          </cell>
          <cell r="T1329">
            <v>0</v>
          </cell>
        </row>
        <row r="1330">
          <cell r="B1330">
            <v>1120000</v>
          </cell>
          <cell r="C1330" t="str">
            <v>Fertige Erz</v>
          </cell>
          <cell r="D1330" t="str">
            <v>RHSM</v>
          </cell>
          <cell r="E1330" t="str">
            <v>02522989</v>
          </cell>
          <cell r="G1330" t="str">
            <v>AQUADERM XL 80   10K</v>
          </cell>
          <cell r="H1330" t="str">
            <v>RB00000692</v>
          </cell>
          <cell r="I1330" t="str">
            <v>2230</v>
          </cell>
          <cell r="J1330">
            <v>29420</v>
          </cell>
          <cell r="K1330" t="str">
            <v>KG</v>
          </cell>
          <cell r="L1330">
            <v>157926.56</v>
          </cell>
          <cell r="M1330" t="str">
            <v>EUR</v>
          </cell>
          <cell r="N1330">
            <v>259652.09</v>
          </cell>
          <cell r="P1330">
            <v>179706.19</v>
          </cell>
          <cell r="Q1330">
            <v>179706.19</v>
          </cell>
          <cell r="R1330">
            <v>-21779.63</v>
          </cell>
          <cell r="S1330">
            <v>-21779.63</v>
          </cell>
          <cell r="T1330">
            <v>0</v>
          </cell>
        </row>
        <row r="1331">
          <cell r="B1331">
            <v>1120000</v>
          </cell>
          <cell r="C1331" t="str">
            <v>Fertige Erz</v>
          </cell>
          <cell r="D1331" t="str">
            <v>RHRD</v>
          </cell>
          <cell r="E1331" t="str">
            <v>02347435</v>
          </cell>
          <cell r="G1331" t="str">
            <v>PREVENTOL WB PLUS-L</v>
          </cell>
          <cell r="H1331" t="str">
            <v>RB00000692</v>
          </cell>
          <cell r="I1331" t="str">
            <v>2230</v>
          </cell>
          <cell r="J1331">
            <v>16740</v>
          </cell>
          <cell r="K1331" t="str">
            <v>KG</v>
          </cell>
          <cell r="L1331">
            <v>35323.07</v>
          </cell>
          <cell r="M1331" t="str">
            <v>EUR</v>
          </cell>
          <cell r="N1331">
            <v>51450.39</v>
          </cell>
          <cell r="P1331">
            <v>37949.58</v>
          </cell>
          <cell r="Q1331">
            <v>37949.58</v>
          </cell>
          <cell r="R1331">
            <v>-2626.51</v>
          </cell>
          <cell r="S1331">
            <v>-2626.51</v>
          </cell>
          <cell r="T1331">
            <v>0</v>
          </cell>
        </row>
        <row r="1332">
          <cell r="B1332">
            <v>1120000</v>
          </cell>
          <cell r="C1332" t="str">
            <v>Fertige Erz</v>
          </cell>
          <cell r="D1332" t="str">
            <v>RHKF</v>
          </cell>
          <cell r="E1332" t="str">
            <v>02347427</v>
          </cell>
          <cell r="G1332" t="str">
            <v>PREVENTOL WB PLUS-L</v>
          </cell>
          <cell r="H1332" t="str">
            <v>RB00000692</v>
          </cell>
          <cell r="I1332" t="str">
            <v>2230</v>
          </cell>
          <cell r="J1332">
            <v>5</v>
          </cell>
          <cell r="K1332" t="str">
            <v>KG</v>
          </cell>
          <cell r="L1332">
            <v>11.39</v>
          </cell>
          <cell r="M1332" t="str">
            <v>EUR</v>
          </cell>
          <cell r="N1332">
            <v>12.14</v>
          </cell>
          <cell r="P1332">
            <v>12.14</v>
          </cell>
          <cell r="Q1332">
            <v>12.14</v>
          </cell>
          <cell r="R1332">
            <v>-0.75</v>
          </cell>
          <cell r="S1332">
            <v>-0.75</v>
          </cell>
          <cell r="T1332">
            <v>0</v>
          </cell>
        </row>
        <row r="1333">
          <cell r="B1333">
            <v>1120000</v>
          </cell>
          <cell r="C1333" t="str">
            <v>Fertige Erz</v>
          </cell>
          <cell r="D1333" t="str">
            <v>RHSM</v>
          </cell>
          <cell r="E1333" t="str">
            <v>02313069</v>
          </cell>
          <cell r="G1333" t="str">
            <v>NA.BISULFIT 38-40%(L</v>
          </cell>
          <cell r="H1333" t="str">
            <v>RB00000692</v>
          </cell>
          <cell r="I1333" t="str">
            <v>2230</v>
          </cell>
          <cell r="J1333">
            <v>23335</v>
          </cell>
          <cell r="K1333" t="str">
            <v>KG</v>
          </cell>
          <cell r="L1333">
            <v>1257.75</v>
          </cell>
          <cell r="M1333" t="str">
            <v>EUR</v>
          </cell>
          <cell r="N1333">
            <v>1799.13</v>
          </cell>
          <cell r="P1333">
            <v>1799.13</v>
          </cell>
          <cell r="Q1333">
            <v>1799.13</v>
          </cell>
          <cell r="R1333">
            <v>-541.38</v>
          </cell>
          <cell r="S1333">
            <v>-541.38</v>
          </cell>
          <cell r="T1333">
            <v>0</v>
          </cell>
        </row>
        <row r="1334">
          <cell r="B1334">
            <v>1120000</v>
          </cell>
          <cell r="C1334" t="str">
            <v>Fertige Erz</v>
          </cell>
          <cell r="D1334" t="str">
            <v>RHSM</v>
          </cell>
          <cell r="E1334" t="str">
            <v>02256618</v>
          </cell>
          <cell r="G1334" t="str">
            <v>AQUADERM XL 50   25K</v>
          </cell>
          <cell r="H1334" t="str">
            <v>RB00000692</v>
          </cell>
          <cell r="I1334" t="str">
            <v>2230</v>
          </cell>
          <cell r="J1334">
            <v>61975</v>
          </cell>
          <cell r="K1334" t="str">
            <v>KG</v>
          </cell>
          <cell r="L1334">
            <v>289417.05</v>
          </cell>
          <cell r="M1334" t="str">
            <v>EUR</v>
          </cell>
          <cell r="N1334">
            <v>384325.57</v>
          </cell>
          <cell r="P1334">
            <v>306509.76</v>
          </cell>
          <cell r="Q1334">
            <v>306509.76</v>
          </cell>
          <cell r="R1334">
            <v>-17092.71</v>
          </cell>
          <cell r="S1334">
            <v>-17092.71</v>
          </cell>
          <cell r="T1334">
            <v>0</v>
          </cell>
        </row>
        <row r="1335">
          <cell r="B1335">
            <v>1120000</v>
          </cell>
          <cell r="C1335" t="str">
            <v>Fertige Erz</v>
          </cell>
          <cell r="D1335" t="str">
            <v>RHSM</v>
          </cell>
          <cell r="E1335" t="str">
            <v>02256596</v>
          </cell>
          <cell r="G1335" t="str">
            <v>AQUADERM XL 50   10K</v>
          </cell>
          <cell r="H1335" t="str">
            <v>RB00000692</v>
          </cell>
          <cell r="I1335" t="str">
            <v>2230</v>
          </cell>
          <cell r="J1335">
            <v>8240</v>
          </cell>
          <cell r="K1335" t="str">
            <v>KG</v>
          </cell>
          <cell r="L1335">
            <v>41407.65</v>
          </cell>
          <cell r="M1335" t="str">
            <v>EUR</v>
          </cell>
          <cell r="N1335">
            <v>73812.27</v>
          </cell>
          <cell r="P1335">
            <v>46212.39</v>
          </cell>
          <cell r="Q1335">
            <v>46212.39</v>
          </cell>
          <cell r="R1335">
            <v>-4804.74</v>
          </cell>
          <cell r="S1335">
            <v>-4804.74</v>
          </cell>
          <cell r="T1335">
            <v>0</v>
          </cell>
        </row>
        <row r="1336">
          <cell r="B1336">
            <v>1120000</v>
          </cell>
          <cell r="C1336" t="str">
            <v>Fertige Erz</v>
          </cell>
          <cell r="D1336" t="str">
            <v>RHSM</v>
          </cell>
          <cell r="E1336" t="str">
            <v>02244776</v>
          </cell>
          <cell r="G1336" t="str">
            <v>TANIGAN PR   500KG</v>
          </cell>
          <cell r="H1336" t="str">
            <v>RB00000692</v>
          </cell>
          <cell r="I1336" t="str">
            <v>2230</v>
          </cell>
          <cell r="J1336">
            <v>9500</v>
          </cell>
          <cell r="K1336" t="str">
            <v>KG</v>
          </cell>
          <cell r="L1336">
            <v>7362.5</v>
          </cell>
          <cell r="M1336" t="str">
            <v>EUR</v>
          </cell>
          <cell r="N1336">
            <v>9126.65</v>
          </cell>
          <cell r="P1336">
            <v>7584.8</v>
          </cell>
          <cell r="Q1336">
            <v>7584.8</v>
          </cell>
          <cell r="R1336">
            <v>-222.3</v>
          </cell>
          <cell r="S1336">
            <v>-222.3</v>
          </cell>
          <cell r="T1336">
            <v>0</v>
          </cell>
        </row>
        <row r="1337">
          <cell r="B1337">
            <v>1120000</v>
          </cell>
          <cell r="C1337" t="str">
            <v>Fertige Erz</v>
          </cell>
          <cell r="D1337" t="str">
            <v>RHSM</v>
          </cell>
          <cell r="E1337" t="str">
            <v>01764865</v>
          </cell>
          <cell r="G1337" t="str">
            <v>RETINGAN PRECURSOR R</v>
          </cell>
          <cell r="H1337" t="str">
            <v>RB00000692</v>
          </cell>
          <cell r="I1337" t="str">
            <v>2230</v>
          </cell>
          <cell r="J1337">
            <v>600</v>
          </cell>
          <cell r="K1337" t="str">
            <v>KG</v>
          </cell>
          <cell r="L1337">
            <v>1055.8800000000001</v>
          </cell>
          <cell r="M1337" t="str">
            <v>EUR</v>
          </cell>
          <cell r="N1337">
            <v>990.84</v>
          </cell>
          <cell r="P1337">
            <v>1142.1600000000001</v>
          </cell>
          <cell r="Q1337">
            <v>990.84</v>
          </cell>
          <cell r="R1337">
            <v>65.040000000000006</v>
          </cell>
          <cell r="S1337">
            <v>-86.28</v>
          </cell>
          <cell r="T1337">
            <v>151.32</v>
          </cell>
        </row>
        <row r="1338">
          <cell r="B1338">
            <v>1120000</v>
          </cell>
          <cell r="C1338" t="str">
            <v>Fertige Erz</v>
          </cell>
          <cell r="D1338" t="str">
            <v>RHSM</v>
          </cell>
          <cell r="E1338" t="str">
            <v>01752573</v>
          </cell>
          <cell r="G1338" t="str">
            <v>TANIGAN LF-N   20X25</v>
          </cell>
          <cell r="H1338" t="str">
            <v>RB00000692</v>
          </cell>
          <cell r="I1338" t="str">
            <v>2230</v>
          </cell>
          <cell r="J1338">
            <v>1450</v>
          </cell>
          <cell r="K1338" t="str">
            <v>KG</v>
          </cell>
          <cell r="L1338">
            <v>1070.53</v>
          </cell>
          <cell r="M1338" t="str">
            <v>EUR</v>
          </cell>
          <cell r="N1338">
            <v>1506.69</v>
          </cell>
          <cell r="P1338">
            <v>1125.3499999999999</v>
          </cell>
          <cell r="Q1338">
            <v>1125.3499999999999</v>
          </cell>
          <cell r="R1338">
            <v>-54.82</v>
          </cell>
          <cell r="S1338">
            <v>-54.82</v>
          </cell>
          <cell r="T1338">
            <v>0</v>
          </cell>
        </row>
        <row r="1339">
          <cell r="B1339">
            <v>1120000</v>
          </cell>
          <cell r="C1339" t="str">
            <v>Fertige Erz</v>
          </cell>
          <cell r="D1339" t="str">
            <v>RHSM</v>
          </cell>
          <cell r="E1339" t="str">
            <v>01614405</v>
          </cell>
          <cell r="G1339" t="str">
            <v>Ditolylether T (NAB)</v>
          </cell>
          <cell r="H1339" t="str">
            <v>RB00000692</v>
          </cell>
          <cell r="I1339" t="str">
            <v>2230</v>
          </cell>
          <cell r="J1339">
            <v>38202</v>
          </cell>
          <cell r="K1339" t="str">
            <v>KG</v>
          </cell>
          <cell r="L1339">
            <v>10314.540000000001</v>
          </cell>
          <cell r="M1339" t="str">
            <v>EUR</v>
          </cell>
          <cell r="N1339">
            <v>10314.540000000001</v>
          </cell>
          <cell r="P1339">
            <v>10314.540000000001</v>
          </cell>
          <cell r="Q1339">
            <v>10314.540000000001</v>
          </cell>
          <cell r="R1339">
            <v>0</v>
          </cell>
          <cell r="S1339">
            <v>0</v>
          </cell>
          <cell r="T1339">
            <v>0</v>
          </cell>
        </row>
        <row r="1340">
          <cell r="B1340">
            <v>1120000</v>
          </cell>
          <cell r="C1340" t="str">
            <v>Fertige Erz</v>
          </cell>
          <cell r="D1340" t="str">
            <v>RHSM</v>
          </cell>
          <cell r="E1340" t="str">
            <v>01559129</v>
          </cell>
          <cell r="G1340" t="str">
            <v>TANIGAN OS-N LIQ.</v>
          </cell>
          <cell r="H1340" t="str">
            <v>RB00000692</v>
          </cell>
          <cell r="I1340" t="str">
            <v>2230</v>
          </cell>
          <cell r="J1340">
            <v>15600</v>
          </cell>
          <cell r="K1340" t="str">
            <v>KG</v>
          </cell>
          <cell r="L1340">
            <v>6285.24</v>
          </cell>
          <cell r="M1340" t="str">
            <v>EUR</v>
          </cell>
          <cell r="N1340">
            <v>9636.1200000000008</v>
          </cell>
          <cell r="P1340">
            <v>6670.56</v>
          </cell>
          <cell r="Q1340">
            <v>6670.56</v>
          </cell>
          <cell r="R1340">
            <v>-385.32</v>
          </cell>
          <cell r="S1340">
            <v>-385.32</v>
          </cell>
          <cell r="T1340">
            <v>0</v>
          </cell>
        </row>
        <row r="1341">
          <cell r="B1341">
            <v>1120000</v>
          </cell>
          <cell r="C1341" t="str">
            <v>Fertige Erz</v>
          </cell>
          <cell r="D1341" t="str">
            <v>RHSM</v>
          </cell>
          <cell r="E1341" t="str">
            <v>01400367</v>
          </cell>
          <cell r="G1341" t="str">
            <v>BAYKANOL HLX LIQ.</v>
          </cell>
          <cell r="H1341" t="str">
            <v>RB00000692</v>
          </cell>
          <cell r="I1341" t="str">
            <v>2230</v>
          </cell>
          <cell r="J1341">
            <v>27010</v>
          </cell>
          <cell r="K1341" t="str">
            <v>KG</v>
          </cell>
          <cell r="L1341">
            <v>13812.91</v>
          </cell>
          <cell r="M1341" t="str">
            <v>EUR</v>
          </cell>
          <cell r="N1341">
            <v>21486.46</v>
          </cell>
          <cell r="P1341">
            <v>14620.51</v>
          </cell>
          <cell r="Q1341">
            <v>14620.51</v>
          </cell>
          <cell r="R1341">
            <v>-807.6</v>
          </cell>
          <cell r="S1341">
            <v>-807.6</v>
          </cell>
          <cell r="T1341">
            <v>0</v>
          </cell>
        </row>
        <row r="1342">
          <cell r="B1342">
            <v>1120000</v>
          </cell>
          <cell r="C1342" t="str">
            <v>Fertige Erz</v>
          </cell>
          <cell r="D1342" t="str">
            <v>RHSM</v>
          </cell>
          <cell r="E1342" t="str">
            <v>01399199</v>
          </cell>
          <cell r="G1342" t="str">
            <v>RETINGAN PRECURSOR R</v>
          </cell>
          <cell r="H1342" t="str">
            <v>RB00000692</v>
          </cell>
          <cell r="I1342" t="str">
            <v>2230</v>
          </cell>
          <cell r="J1342">
            <v>6000</v>
          </cell>
          <cell r="K1342" t="str">
            <v>KG</v>
          </cell>
          <cell r="L1342">
            <v>10429.799999999999</v>
          </cell>
          <cell r="M1342" t="str">
            <v>EUR</v>
          </cell>
          <cell r="N1342">
            <v>9060</v>
          </cell>
          <cell r="P1342">
            <v>11296.2</v>
          </cell>
          <cell r="Q1342">
            <v>9060</v>
          </cell>
          <cell r="R1342">
            <v>1369.8</v>
          </cell>
          <cell r="S1342">
            <v>-866.4</v>
          </cell>
          <cell r="T1342">
            <v>2236.1999999999998</v>
          </cell>
        </row>
        <row r="1343">
          <cell r="B1343">
            <v>1120000</v>
          </cell>
          <cell r="C1343" t="str">
            <v>Fertige Erz</v>
          </cell>
          <cell r="D1343" t="str">
            <v>RHSM</v>
          </cell>
          <cell r="E1343" t="str">
            <v>01358220</v>
          </cell>
          <cell r="G1343" t="str">
            <v>TANIGAN PR   20X25KG</v>
          </cell>
          <cell r="H1343" t="str">
            <v>RB00000692</v>
          </cell>
          <cell r="I1343" t="str">
            <v>2230</v>
          </cell>
          <cell r="J1343">
            <v>7455</v>
          </cell>
          <cell r="K1343" t="str">
            <v>KG</v>
          </cell>
          <cell r="L1343">
            <v>5905.85</v>
          </cell>
          <cell r="M1343" t="str">
            <v>EUR</v>
          </cell>
          <cell r="N1343">
            <v>4913.59</v>
          </cell>
          <cell r="P1343">
            <v>6081.79</v>
          </cell>
          <cell r="Q1343">
            <v>4913.59</v>
          </cell>
          <cell r="R1343">
            <v>992.26</v>
          </cell>
          <cell r="S1343">
            <v>-175.94</v>
          </cell>
          <cell r="T1343">
            <v>1168.2</v>
          </cell>
        </row>
        <row r="1344">
          <cell r="B1344">
            <v>1120000</v>
          </cell>
          <cell r="C1344" t="str">
            <v>Fertige Erz</v>
          </cell>
          <cell r="D1344" t="str">
            <v>RHSM</v>
          </cell>
          <cell r="E1344" t="str">
            <v>01358069</v>
          </cell>
          <cell r="G1344" t="str">
            <v>TANIGAN BN   20X25KG</v>
          </cell>
          <cell r="H1344" t="str">
            <v>RB00000692</v>
          </cell>
          <cell r="I1344" t="str">
            <v>2230</v>
          </cell>
          <cell r="J1344">
            <v>32575</v>
          </cell>
          <cell r="K1344" t="str">
            <v>KG</v>
          </cell>
          <cell r="L1344">
            <v>29425</v>
          </cell>
          <cell r="M1344" t="str">
            <v>EUR</v>
          </cell>
          <cell r="N1344">
            <v>31506.54</v>
          </cell>
          <cell r="P1344">
            <v>30913.67</v>
          </cell>
          <cell r="Q1344">
            <v>30913.67</v>
          </cell>
          <cell r="R1344">
            <v>-1488.67</v>
          </cell>
          <cell r="S1344">
            <v>-1488.67</v>
          </cell>
          <cell r="T1344">
            <v>0</v>
          </cell>
        </row>
        <row r="1345">
          <cell r="B1345">
            <v>1120000</v>
          </cell>
          <cell r="C1345" t="str">
            <v>Fertige Erz</v>
          </cell>
          <cell r="D1345" t="str">
            <v>RHSM</v>
          </cell>
          <cell r="E1345" t="str">
            <v>01358042</v>
          </cell>
          <cell r="G1345" t="str">
            <v>TANIGAN AN   25X20KG</v>
          </cell>
          <cell r="H1345" t="str">
            <v>RB00000692</v>
          </cell>
          <cell r="I1345" t="str">
            <v>2230</v>
          </cell>
          <cell r="J1345">
            <v>70940</v>
          </cell>
          <cell r="K1345" t="str">
            <v>KG</v>
          </cell>
          <cell r="L1345">
            <v>61994.46</v>
          </cell>
          <cell r="M1345" t="str">
            <v>EUR</v>
          </cell>
          <cell r="N1345">
            <v>69393.509999999995</v>
          </cell>
          <cell r="P1345">
            <v>63810.53</v>
          </cell>
          <cell r="Q1345">
            <v>63810.53</v>
          </cell>
          <cell r="R1345">
            <v>-1816.07</v>
          </cell>
          <cell r="S1345">
            <v>-1816.07</v>
          </cell>
          <cell r="T1345">
            <v>0</v>
          </cell>
        </row>
        <row r="1346">
          <cell r="B1346">
            <v>1120000</v>
          </cell>
          <cell r="C1346" t="str">
            <v>Fertige Erz</v>
          </cell>
          <cell r="D1346" t="str">
            <v>RHSM</v>
          </cell>
          <cell r="E1346" t="str">
            <v>01357291</v>
          </cell>
          <cell r="G1346" t="str">
            <v>BAYKANOL TF-2N   25X</v>
          </cell>
          <cell r="H1346" t="str">
            <v>RB00000692</v>
          </cell>
          <cell r="I1346" t="str">
            <v>2230</v>
          </cell>
          <cell r="J1346">
            <v>420</v>
          </cell>
          <cell r="K1346" t="str">
            <v>KG</v>
          </cell>
          <cell r="L1346">
            <v>332.9</v>
          </cell>
          <cell r="M1346" t="str">
            <v>EUR</v>
          </cell>
          <cell r="N1346">
            <v>254.06</v>
          </cell>
          <cell r="P1346">
            <v>347.05</v>
          </cell>
          <cell r="Q1346">
            <v>254.06</v>
          </cell>
          <cell r="R1346">
            <v>78.84</v>
          </cell>
          <cell r="S1346">
            <v>-14.15</v>
          </cell>
          <cell r="T1346">
            <v>92.99</v>
          </cell>
        </row>
        <row r="1347">
          <cell r="B1347">
            <v>1120000</v>
          </cell>
          <cell r="C1347" t="str">
            <v>Fertige Erz</v>
          </cell>
          <cell r="D1347" t="str">
            <v>RHSM</v>
          </cell>
          <cell r="E1347" t="str">
            <v>01351102</v>
          </cell>
          <cell r="G1347" t="str">
            <v>TANIGAN PAK-N LIQ.</v>
          </cell>
          <cell r="H1347" t="str">
            <v>RB00000692</v>
          </cell>
          <cell r="I1347" t="str">
            <v>2230</v>
          </cell>
          <cell r="J1347">
            <v>10</v>
          </cell>
          <cell r="K1347" t="str">
            <v>KG</v>
          </cell>
          <cell r="L1347">
            <v>5.87</v>
          </cell>
          <cell r="M1347" t="str">
            <v>EUR</v>
          </cell>
          <cell r="N1347">
            <v>10.35</v>
          </cell>
          <cell r="P1347">
            <v>10.35</v>
          </cell>
          <cell r="Q1347">
            <v>10.35</v>
          </cell>
          <cell r="R1347">
            <v>-4.4800000000000004</v>
          </cell>
          <cell r="S1347">
            <v>-4.4800000000000004</v>
          </cell>
          <cell r="T1347">
            <v>0</v>
          </cell>
        </row>
        <row r="1348">
          <cell r="B1348">
            <v>1120000</v>
          </cell>
          <cell r="C1348" t="str">
            <v>Fertige Erz</v>
          </cell>
          <cell r="D1348" t="str">
            <v>RHSM</v>
          </cell>
          <cell r="E1348" t="str">
            <v>01350726</v>
          </cell>
          <cell r="G1348" t="str">
            <v>BAYKANOL SL   500KG</v>
          </cell>
          <cell r="H1348" t="str">
            <v>RB00000692</v>
          </cell>
          <cell r="I1348" t="str">
            <v>2230</v>
          </cell>
          <cell r="J1348">
            <v>31000</v>
          </cell>
          <cell r="K1348" t="str">
            <v>KG</v>
          </cell>
          <cell r="L1348">
            <v>21724.799999999999</v>
          </cell>
          <cell r="M1348" t="str">
            <v>EUR</v>
          </cell>
          <cell r="N1348">
            <v>40709.199999999997</v>
          </cell>
          <cell r="P1348">
            <v>22636.2</v>
          </cell>
          <cell r="Q1348">
            <v>22636.2</v>
          </cell>
          <cell r="R1348">
            <v>-911.4</v>
          </cell>
          <cell r="S1348">
            <v>-911.4</v>
          </cell>
          <cell r="T1348">
            <v>0</v>
          </cell>
        </row>
        <row r="1349">
          <cell r="B1349">
            <v>1120000</v>
          </cell>
          <cell r="C1349" t="str">
            <v>Fertige Erz</v>
          </cell>
          <cell r="D1349" t="str">
            <v>RHSM</v>
          </cell>
          <cell r="E1349" t="str">
            <v>01350491</v>
          </cell>
          <cell r="G1349" t="str">
            <v>TANIGAN LF-N   40X25</v>
          </cell>
          <cell r="H1349" t="str">
            <v>RB00000692</v>
          </cell>
          <cell r="I1349" t="str">
            <v>2230</v>
          </cell>
          <cell r="J1349">
            <v>15000</v>
          </cell>
          <cell r="K1349" t="str">
            <v>KG</v>
          </cell>
          <cell r="L1349">
            <v>10884</v>
          </cell>
          <cell r="M1349" t="str">
            <v>EUR</v>
          </cell>
          <cell r="N1349">
            <v>15985.5</v>
          </cell>
          <cell r="P1349">
            <v>11454</v>
          </cell>
          <cell r="Q1349">
            <v>11454</v>
          </cell>
          <cell r="R1349">
            <v>-570</v>
          </cell>
          <cell r="S1349">
            <v>-570</v>
          </cell>
          <cell r="T1349">
            <v>0</v>
          </cell>
        </row>
        <row r="1350">
          <cell r="B1350">
            <v>1120000</v>
          </cell>
          <cell r="C1350" t="str">
            <v>Fertige Erz</v>
          </cell>
          <cell r="D1350" t="str">
            <v>RHSM</v>
          </cell>
          <cell r="E1350" t="str">
            <v>01346516</v>
          </cell>
          <cell r="G1350" t="str">
            <v>BLANCOROL HR   25KG</v>
          </cell>
          <cell r="H1350" t="str">
            <v>RB00000692</v>
          </cell>
          <cell r="I1350" t="str">
            <v>2230</v>
          </cell>
          <cell r="J1350">
            <v>25</v>
          </cell>
          <cell r="K1350" t="str">
            <v>KG</v>
          </cell>
          <cell r="L1350">
            <v>18.04</v>
          </cell>
          <cell r="M1350" t="str">
            <v>EUR</v>
          </cell>
          <cell r="N1350">
            <v>18.09</v>
          </cell>
          <cell r="P1350">
            <v>18.09</v>
          </cell>
          <cell r="Q1350">
            <v>18.09</v>
          </cell>
          <cell r="R1350">
            <v>-0.05</v>
          </cell>
          <cell r="S1350">
            <v>-0.05</v>
          </cell>
          <cell r="T1350">
            <v>0</v>
          </cell>
        </row>
        <row r="1351">
          <cell r="B1351">
            <v>1120000</v>
          </cell>
          <cell r="C1351" t="str">
            <v>Fertige Erz</v>
          </cell>
          <cell r="D1351" t="str">
            <v>RHSM</v>
          </cell>
          <cell r="E1351" t="str">
            <v>01236419</v>
          </cell>
          <cell r="G1351" t="str">
            <v>Phenol rn. Pipeline</v>
          </cell>
          <cell r="H1351" t="str">
            <v>RB00000692</v>
          </cell>
          <cell r="I1351" t="str">
            <v>2230</v>
          </cell>
          <cell r="J1351">
            <v>50264</v>
          </cell>
          <cell r="K1351" t="str">
            <v>KG</v>
          </cell>
          <cell r="L1351">
            <v>51957.89</v>
          </cell>
          <cell r="M1351" t="str">
            <v>EUR</v>
          </cell>
          <cell r="N1351">
            <v>58160.47</v>
          </cell>
          <cell r="P1351">
            <v>58160.47</v>
          </cell>
          <cell r="Q1351">
            <v>58160.47</v>
          </cell>
          <cell r="R1351">
            <v>-6202.58</v>
          </cell>
          <cell r="S1351">
            <v>-6202.58</v>
          </cell>
          <cell r="T1351">
            <v>0</v>
          </cell>
        </row>
        <row r="1352">
          <cell r="B1352">
            <v>1120000</v>
          </cell>
          <cell r="C1352" t="str">
            <v>Fertige Erz</v>
          </cell>
          <cell r="D1352" t="str">
            <v>RHSM</v>
          </cell>
          <cell r="E1352" t="str">
            <v>01200937</v>
          </cell>
          <cell r="G1352" t="str">
            <v>BLANCOROL HR   40X25</v>
          </cell>
          <cell r="H1352" t="str">
            <v>RB00000692</v>
          </cell>
          <cell r="I1352" t="str">
            <v>2230</v>
          </cell>
          <cell r="J1352">
            <v>5950</v>
          </cell>
          <cell r="K1352" t="str">
            <v>KG</v>
          </cell>
          <cell r="L1352">
            <v>4188.2</v>
          </cell>
          <cell r="M1352" t="str">
            <v>EUR</v>
          </cell>
          <cell r="N1352">
            <v>5088.4399999999996</v>
          </cell>
          <cell r="P1352">
            <v>4201.8900000000003</v>
          </cell>
          <cell r="Q1352">
            <v>4201.8900000000003</v>
          </cell>
          <cell r="R1352">
            <v>-13.69</v>
          </cell>
          <cell r="S1352">
            <v>-13.69</v>
          </cell>
          <cell r="T1352">
            <v>0</v>
          </cell>
        </row>
        <row r="1353">
          <cell r="B1353">
            <v>1120000</v>
          </cell>
          <cell r="C1353" t="str">
            <v>Fertige Erz</v>
          </cell>
          <cell r="D1353" t="str">
            <v>RHSM</v>
          </cell>
          <cell r="E1353" t="str">
            <v>01200929</v>
          </cell>
          <cell r="G1353" t="str">
            <v>BLANCOROL MR   40X25</v>
          </cell>
          <cell r="H1353" t="str">
            <v>RB00000692</v>
          </cell>
          <cell r="I1353" t="str">
            <v>2230</v>
          </cell>
          <cell r="J1353">
            <v>18000</v>
          </cell>
          <cell r="K1353" t="str">
            <v>KG</v>
          </cell>
          <cell r="L1353">
            <v>6658.17</v>
          </cell>
          <cell r="M1353" t="str">
            <v>EUR</v>
          </cell>
          <cell r="N1353">
            <v>3.6</v>
          </cell>
          <cell r="P1353">
            <v>6615</v>
          </cell>
          <cell r="Q1353">
            <v>3.6</v>
          </cell>
          <cell r="R1353">
            <v>6654.57</v>
          </cell>
          <cell r="S1353">
            <v>43.17</v>
          </cell>
          <cell r="T1353">
            <v>6611.4</v>
          </cell>
        </row>
        <row r="1354">
          <cell r="B1354">
            <v>1120000</v>
          </cell>
          <cell r="C1354" t="str">
            <v>Fertige Erz</v>
          </cell>
          <cell r="D1354" t="str">
            <v>RHST</v>
          </cell>
          <cell r="E1354" t="str">
            <v>01131242</v>
          </cell>
          <cell r="G1354" t="str">
            <v>BAYDERM SEALER AL 01</v>
          </cell>
          <cell r="H1354" t="str">
            <v>RB00000692</v>
          </cell>
          <cell r="I1354" t="str">
            <v>2230</v>
          </cell>
          <cell r="J1354">
            <v>47300</v>
          </cell>
          <cell r="K1354" t="str">
            <v>KG</v>
          </cell>
          <cell r="L1354">
            <v>105199.96</v>
          </cell>
          <cell r="M1354" t="str">
            <v>EUR</v>
          </cell>
          <cell r="N1354">
            <v>9.4600000000000009</v>
          </cell>
          <cell r="P1354">
            <v>105199.96</v>
          </cell>
          <cell r="Q1354">
            <v>9.4600000000000009</v>
          </cell>
          <cell r="R1354">
            <v>105190.5</v>
          </cell>
          <cell r="S1354">
            <v>0</v>
          </cell>
          <cell r="T1354">
            <v>105190.5</v>
          </cell>
        </row>
        <row r="1355">
          <cell r="B1355">
            <v>1120000</v>
          </cell>
          <cell r="C1355" t="str">
            <v>Fertige Erz</v>
          </cell>
          <cell r="D1355" t="str">
            <v>RHST</v>
          </cell>
          <cell r="E1355" t="str">
            <v>01131102</v>
          </cell>
          <cell r="G1355" t="str">
            <v>BAYDERM MATT ALM 01</v>
          </cell>
          <cell r="H1355" t="str">
            <v>RB00000692</v>
          </cell>
          <cell r="I1355" t="str">
            <v>2230</v>
          </cell>
          <cell r="J1355">
            <v>17550</v>
          </cell>
          <cell r="K1355" t="str">
            <v>KG</v>
          </cell>
          <cell r="L1355">
            <v>45029.79</v>
          </cell>
          <cell r="M1355" t="str">
            <v>EUR</v>
          </cell>
          <cell r="N1355">
            <v>3.51</v>
          </cell>
          <cell r="P1355">
            <v>45029.79</v>
          </cell>
          <cell r="Q1355">
            <v>3.51</v>
          </cell>
          <cell r="R1355">
            <v>45026.28</v>
          </cell>
          <cell r="S1355">
            <v>0</v>
          </cell>
          <cell r="T1355">
            <v>45026.28</v>
          </cell>
        </row>
        <row r="1356">
          <cell r="B1356">
            <v>1120000</v>
          </cell>
          <cell r="C1356" t="str">
            <v>Fertige Erz</v>
          </cell>
          <cell r="D1356" t="str">
            <v>RHSM</v>
          </cell>
          <cell r="E1356" t="str">
            <v>01126605</v>
          </cell>
          <cell r="G1356" t="str">
            <v>TANIGAN PR   40X25KG</v>
          </cell>
          <cell r="H1356" t="str">
            <v>RB00000692</v>
          </cell>
          <cell r="I1356" t="str">
            <v>2230</v>
          </cell>
          <cell r="J1356">
            <v>1000</v>
          </cell>
          <cell r="K1356" t="str">
            <v>KG</v>
          </cell>
          <cell r="L1356">
            <v>779.3</v>
          </cell>
          <cell r="M1356" t="str">
            <v>EUR</v>
          </cell>
          <cell r="N1356">
            <v>785.6</v>
          </cell>
          <cell r="P1356">
            <v>803.3</v>
          </cell>
          <cell r="Q1356">
            <v>785.6</v>
          </cell>
          <cell r="R1356">
            <v>-6.3</v>
          </cell>
          <cell r="S1356">
            <v>-24</v>
          </cell>
          <cell r="T1356">
            <v>17.7</v>
          </cell>
        </row>
        <row r="1357">
          <cell r="B1357">
            <v>1120000</v>
          </cell>
          <cell r="C1357" t="str">
            <v>Fertige Erz</v>
          </cell>
          <cell r="D1357" t="str">
            <v>RHSM</v>
          </cell>
          <cell r="E1357" t="str">
            <v>01126141</v>
          </cell>
          <cell r="G1357" t="str">
            <v>BAYKANOL TF-2N   50X</v>
          </cell>
          <cell r="H1357" t="str">
            <v>RB00000692</v>
          </cell>
          <cell r="I1357" t="str">
            <v>2230</v>
          </cell>
          <cell r="J1357">
            <v>24000</v>
          </cell>
          <cell r="K1357" t="str">
            <v>KG</v>
          </cell>
          <cell r="L1357">
            <v>18712.8</v>
          </cell>
          <cell r="M1357" t="str">
            <v>EUR</v>
          </cell>
          <cell r="N1357">
            <v>25492.799999999999</v>
          </cell>
          <cell r="P1357">
            <v>19528.8</v>
          </cell>
          <cell r="Q1357">
            <v>19528.8</v>
          </cell>
          <cell r="R1357">
            <v>-816</v>
          </cell>
          <cell r="S1357">
            <v>-816</v>
          </cell>
          <cell r="T1357">
            <v>0</v>
          </cell>
        </row>
        <row r="1358">
          <cell r="B1358">
            <v>1120000</v>
          </cell>
          <cell r="C1358" t="str">
            <v>Fertige Erz</v>
          </cell>
          <cell r="D1358" t="str">
            <v>RHSM</v>
          </cell>
          <cell r="E1358" t="str">
            <v>01125293</v>
          </cell>
          <cell r="G1358" t="str">
            <v>TANIGAN RFS LIQ.   1</v>
          </cell>
          <cell r="H1358" t="str">
            <v>RB00000692</v>
          </cell>
          <cell r="I1358" t="str">
            <v>2230</v>
          </cell>
          <cell r="J1358">
            <v>2400</v>
          </cell>
          <cell r="K1358" t="str">
            <v>KG</v>
          </cell>
          <cell r="L1358">
            <v>910.08</v>
          </cell>
          <cell r="M1358" t="str">
            <v>EUR</v>
          </cell>
          <cell r="N1358">
            <v>813.36</v>
          </cell>
          <cell r="P1358">
            <v>954.72</v>
          </cell>
          <cell r="Q1358">
            <v>813.36</v>
          </cell>
          <cell r="R1358">
            <v>96.72</v>
          </cell>
          <cell r="S1358">
            <v>-44.64</v>
          </cell>
          <cell r="T1358">
            <v>141.36000000000001</v>
          </cell>
        </row>
        <row r="1359">
          <cell r="B1359">
            <v>1120000</v>
          </cell>
          <cell r="C1359" t="str">
            <v>Fertige Erz</v>
          </cell>
          <cell r="D1359" t="str">
            <v>RHSM</v>
          </cell>
          <cell r="E1359" t="str">
            <v>01124459</v>
          </cell>
          <cell r="G1359" t="str">
            <v>TANIGAN BN LIQ.   12</v>
          </cell>
          <cell r="H1359" t="str">
            <v>RB00000692</v>
          </cell>
          <cell r="I1359" t="str">
            <v>2230</v>
          </cell>
          <cell r="J1359">
            <v>29153</v>
          </cell>
          <cell r="K1359" t="str">
            <v>KG</v>
          </cell>
          <cell r="L1359">
            <v>15687.24</v>
          </cell>
          <cell r="M1359" t="str">
            <v>EUR</v>
          </cell>
          <cell r="N1359">
            <v>23707.22</v>
          </cell>
          <cell r="P1359">
            <v>16628.87</v>
          </cell>
          <cell r="Q1359">
            <v>16628.87</v>
          </cell>
          <cell r="R1359">
            <v>-941.63</v>
          </cell>
          <cell r="S1359">
            <v>-941.63</v>
          </cell>
          <cell r="T1359">
            <v>0</v>
          </cell>
        </row>
        <row r="1360">
          <cell r="B1360">
            <v>1120000</v>
          </cell>
          <cell r="C1360" t="str">
            <v>Fertige Erz</v>
          </cell>
          <cell r="D1360" t="str">
            <v>RHSM</v>
          </cell>
          <cell r="E1360" t="str">
            <v>01124416</v>
          </cell>
          <cell r="G1360" t="str">
            <v>TANIGAN BN   40X25KG</v>
          </cell>
          <cell r="H1360" t="str">
            <v>RB00000692</v>
          </cell>
          <cell r="I1360" t="str">
            <v>2230</v>
          </cell>
          <cell r="J1360">
            <v>48000</v>
          </cell>
          <cell r="K1360" t="str">
            <v>KG</v>
          </cell>
          <cell r="L1360">
            <v>42753.599999999999</v>
          </cell>
          <cell r="M1360" t="str">
            <v>EUR</v>
          </cell>
          <cell r="N1360">
            <v>48249.599999999999</v>
          </cell>
          <cell r="P1360">
            <v>44956.800000000003</v>
          </cell>
          <cell r="Q1360">
            <v>44956.800000000003</v>
          </cell>
          <cell r="R1360">
            <v>-2203.1999999999998</v>
          </cell>
          <cell r="S1360">
            <v>-2203.1999999999998</v>
          </cell>
          <cell r="T1360">
            <v>0</v>
          </cell>
        </row>
        <row r="1361">
          <cell r="B1361">
            <v>1120000</v>
          </cell>
          <cell r="C1361" t="str">
            <v>Fertige Erz</v>
          </cell>
          <cell r="D1361" t="str">
            <v>RHSM</v>
          </cell>
          <cell r="E1361" t="str">
            <v>01124203</v>
          </cell>
          <cell r="G1361" t="str">
            <v>TANIGAN AN   50X20KG</v>
          </cell>
          <cell r="H1361" t="str">
            <v>RB00000692</v>
          </cell>
          <cell r="I1361" t="str">
            <v>2230</v>
          </cell>
          <cell r="J1361">
            <v>184000</v>
          </cell>
          <cell r="K1361" t="str">
            <v>KG</v>
          </cell>
          <cell r="L1361">
            <v>158460.79999999999</v>
          </cell>
          <cell r="M1361" t="str">
            <v>EUR</v>
          </cell>
          <cell r="N1361">
            <v>168856.8</v>
          </cell>
          <cell r="P1361">
            <v>163208</v>
          </cell>
          <cell r="Q1361">
            <v>163208</v>
          </cell>
          <cell r="R1361">
            <v>-4747.2</v>
          </cell>
          <cell r="S1361">
            <v>-4747.2</v>
          </cell>
          <cell r="T1361">
            <v>0</v>
          </cell>
        </row>
        <row r="1362">
          <cell r="B1362">
            <v>1120000</v>
          </cell>
          <cell r="C1362" t="str">
            <v>Fertige Erz</v>
          </cell>
          <cell r="D1362" t="str">
            <v>RHSM</v>
          </cell>
          <cell r="E1362" t="str">
            <v>00837664</v>
          </cell>
          <cell r="G1362" t="str">
            <v>FORMALDEHYD 30 GEW.%</v>
          </cell>
          <cell r="H1362" t="str">
            <v>RB00000692</v>
          </cell>
          <cell r="I1362" t="str">
            <v>2230</v>
          </cell>
          <cell r="J1362">
            <v>76540</v>
          </cell>
          <cell r="K1362" t="str">
            <v>KG</v>
          </cell>
          <cell r="L1362">
            <v>9138.86</v>
          </cell>
          <cell r="M1362" t="str">
            <v>EUR</v>
          </cell>
          <cell r="N1362">
            <v>11144.22</v>
          </cell>
          <cell r="P1362">
            <v>11144.22</v>
          </cell>
          <cell r="Q1362">
            <v>11144.22</v>
          </cell>
          <cell r="R1362">
            <v>-2005.36</v>
          </cell>
          <cell r="S1362">
            <v>-2005.36</v>
          </cell>
          <cell r="T1362">
            <v>0</v>
          </cell>
        </row>
        <row r="1363">
          <cell r="B1363">
            <v>1120000</v>
          </cell>
          <cell r="C1363" t="str">
            <v>Fertige Erz</v>
          </cell>
          <cell r="D1363" t="str">
            <v>RHST</v>
          </cell>
          <cell r="E1363" t="str">
            <v>00822241</v>
          </cell>
          <cell r="G1363" t="str">
            <v>BAYDERM BOTTOM  DLN</v>
          </cell>
          <cell r="H1363" t="str">
            <v>RB00000692</v>
          </cell>
          <cell r="I1363" t="str">
            <v>2230</v>
          </cell>
          <cell r="J1363">
            <v>1200</v>
          </cell>
          <cell r="K1363" t="str">
            <v>KG</v>
          </cell>
          <cell r="L1363">
            <v>2859.84</v>
          </cell>
          <cell r="M1363" t="str">
            <v>EUR</v>
          </cell>
          <cell r="N1363">
            <v>4172.76</v>
          </cell>
          <cell r="P1363">
            <v>2864.64</v>
          </cell>
          <cell r="Q1363">
            <v>2864.64</v>
          </cell>
          <cell r="R1363">
            <v>-4.8</v>
          </cell>
          <cell r="S1363">
            <v>-4.8</v>
          </cell>
          <cell r="T1363">
            <v>0</v>
          </cell>
        </row>
        <row r="1364">
          <cell r="B1364">
            <v>1120000</v>
          </cell>
          <cell r="C1364" t="str">
            <v>Fertige Erz</v>
          </cell>
          <cell r="D1364" t="str">
            <v>RHST</v>
          </cell>
          <cell r="E1364" t="str">
            <v>00821857</v>
          </cell>
          <cell r="G1364" t="str">
            <v>BAYDERM BOTTOM  DLN</v>
          </cell>
          <cell r="H1364" t="str">
            <v>RB00000692</v>
          </cell>
          <cell r="I1364" t="str">
            <v>2230</v>
          </cell>
          <cell r="J1364">
            <v>29000</v>
          </cell>
          <cell r="K1364" t="str">
            <v>KG</v>
          </cell>
          <cell r="L1364">
            <v>68564.7</v>
          </cell>
          <cell r="M1364" t="str">
            <v>EUR</v>
          </cell>
          <cell r="N1364">
            <v>64107.4</v>
          </cell>
          <cell r="P1364">
            <v>68561.8</v>
          </cell>
          <cell r="Q1364">
            <v>64107.4</v>
          </cell>
          <cell r="R1364">
            <v>4457.3</v>
          </cell>
          <cell r="S1364">
            <v>2.9</v>
          </cell>
          <cell r="T1364">
            <v>4454.3999999999996</v>
          </cell>
        </row>
        <row r="1365">
          <cell r="B1365">
            <v>1120000</v>
          </cell>
          <cell r="C1365" t="str">
            <v>Fertige Erz</v>
          </cell>
          <cell r="D1365" t="str">
            <v>RHST</v>
          </cell>
          <cell r="E1365" t="str">
            <v>00761919</v>
          </cell>
          <cell r="G1365" t="str">
            <v>BAYDERM FINISH DLH</v>
          </cell>
          <cell r="H1365" t="str">
            <v>RB00000692</v>
          </cell>
          <cell r="I1365" t="str">
            <v>2230</v>
          </cell>
          <cell r="J1365">
            <v>30000</v>
          </cell>
          <cell r="K1365" t="str">
            <v>KG</v>
          </cell>
          <cell r="L1365">
            <v>85929</v>
          </cell>
          <cell r="M1365" t="str">
            <v>EUR</v>
          </cell>
          <cell r="N1365">
            <v>100809</v>
          </cell>
          <cell r="P1365">
            <v>85926</v>
          </cell>
          <cell r="Q1365">
            <v>85926</v>
          </cell>
          <cell r="R1365">
            <v>3</v>
          </cell>
          <cell r="S1365">
            <v>3</v>
          </cell>
          <cell r="T1365">
            <v>0</v>
          </cell>
        </row>
        <row r="1366">
          <cell r="B1366">
            <v>1120000</v>
          </cell>
          <cell r="C1366" t="str">
            <v>Fertige Erz</v>
          </cell>
          <cell r="D1366" t="str">
            <v>RHST</v>
          </cell>
          <cell r="E1366" t="str">
            <v>00761889</v>
          </cell>
          <cell r="G1366" t="str">
            <v>BAYDERM FINISH DLF</v>
          </cell>
          <cell r="H1366" t="str">
            <v>RB00000692</v>
          </cell>
          <cell r="I1366" t="str">
            <v>2230</v>
          </cell>
          <cell r="J1366">
            <v>8880</v>
          </cell>
          <cell r="K1366" t="str">
            <v>KG</v>
          </cell>
          <cell r="L1366">
            <v>28729.46</v>
          </cell>
          <cell r="M1366" t="str">
            <v>EUR</v>
          </cell>
          <cell r="N1366">
            <v>35171.9</v>
          </cell>
          <cell r="P1366">
            <v>28729.46</v>
          </cell>
          <cell r="Q1366">
            <v>28729.46</v>
          </cell>
          <cell r="R1366">
            <v>0</v>
          </cell>
          <cell r="S1366">
            <v>0</v>
          </cell>
          <cell r="T1366">
            <v>0</v>
          </cell>
        </row>
        <row r="1367">
          <cell r="B1367">
            <v>1120000</v>
          </cell>
          <cell r="C1367" t="str">
            <v>Fertige Erz</v>
          </cell>
          <cell r="D1367" t="str">
            <v>RHST</v>
          </cell>
          <cell r="E1367" t="str">
            <v>00761730</v>
          </cell>
          <cell r="G1367" t="str">
            <v>BAYDERM FINISH DLF</v>
          </cell>
          <cell r="H1367" t="str">
            <v>RB00000692</v>
          </cell>
          <cell r="I1367" t="str">
            <v>2230</v>
          </cell>
          <cell r="J1367">
            <v>6000</v>
          </cell>
          <cell r="K1367" t="str">
            <v>KG</v>
          </cell>
          <cell r="L1367">
            <v>19465.8</v>
          </cell>
          <cell r="M1367" t="str">
            <v>EUR</v>
          </cell>
          <cell r="N1367">
            <v>18315</v>
          </cell>
          <cell r="P1367">
            <v>19448.400000000001</v>
          </cell>
          <cell r="Q1367">
            <v>18315</v>
          </cell>
          <cell r="R1367">
            <v>1150.8</v>
          </cell>
          <cell r="S1367">
            <v>17.399999999999999</v>
          </cell>
          <cell r="T1367">
            <v>1133.4000000000001</v>
          </cell>
        </row>
        <row r="1368">
          <cell r="B1368">
            <v>1120000</v>
          </cell>
          <cell r="C1368" t="str">
            <v>Fertige Erz</v>
          </cell>
          <cell r="D1368" t="str">
            <v>RHST</v>
          </cell>
          <cell r="E1368" t="str">
            <v>00761498</v>
          </cell>
          <cell r="G1368" t="str">
            <v>BAYDERM BOTTOM  DLN</v>
          </cell>
          <cell r="H1368" t="str">
            <v>RB00000692</v>
          </cell>
          <cell r="I1368" t="str">
            <v>2230</v>
          </cell>
          <cell r="J1368">
            <v>32000</v>
          </cell>
          <cell r="K1368" t="str">
            <v>KG</v>
          </cell>
          <cell r="L1368">
            <v>61257.599999999999</v>
          </cell>
          <cell r="M1368" t="str">
            <v>EUR</v>
          </cell>
          <cell r="N1368">
            <v>65964.800000000003</v>
          </cell>
          <cell r="P1368">
            <v>62838.400000000001</v>
          </cell>
          <cell r="Q1368">
            <v>62838.400000000001</v>
          </cell>
          <cell r="R1368">
            <v>-1580.8</v>
          </cell>
          <cell r="S1368">
            <v>-1580.8</v>
          </cell>
          <cell r="T1368">
            <v>0</v>
          </cell>
        </row>
        <row r="1369">
          <cell r="B1369">
            <v>1120000</v>
          </cell>
          <cell r="C1369" t="str">
            <v>Fertige Erz</v>
          </cell>
          <cell r="D1369" t="str">
            <v>RHSM</v>
          </cell>
          <cell r="E1369" t="str">
            <v>00582828</v>
          </cell>
          <cell r="G1369" t="str">
            <v>SCHWEFELS. 48%......</v>
          </cell>
          <cell r="H1369" t="str">
            <v>RB00000692</v>
          </cell>
          <cell r="I1369" t="str">
            <v>2230</v>
          </cell>
          <cell r="J1369">
            <v>30019</v>
          </cell>
          <cell r="K1369" t="str">
            <v>KG</v>
          </cell>
          <cell r="L1369">
            <v>672.43</v>
          </cell>
          <cell r="M1369" t="str">
            <v>EUR</v>
          </cell>
          <cell r="N1369">
            <v>1155.73</v>
          </cell>
          <cell r="P1369">
            <v>1155.73</v>
          </cell>
          <cell r="Q1369">
            <v>1155.73</v>
          </cell>
          <cell r="R1369">
            <v>-483.3</v>
          </cell>
          <cell r="S1369">
            <v>-483.3</v>
          </cell>
          <cell r="T1369">
            <v>0</v>
          </cell>
        </row>
        <row r="1370">
          <cell r="B1370">
            <v>1120000</v>
          </cell>
          <cell r="C1370" t="str">
            <v>Fertige Erz</v>
          </cell>
          <cell r="D1370" t="str">
            <v>RHST</v>
          </cell>
          <cell r="E1370" t="str">
            <v>00568485</v>
          </cell>
          <cell r="G1370" t="str">
            <v>BAYDERM PREBOTTOM AP</v>
          </cell>
          <cell r="H1370" t="str">
            <v>RB00000692</v>
          </cell>
          <cell r="I1370" t="str">
            <v>2230</v>
          </cell>
          <cell r="J1370">
            <v>27960</v>
          </cell>
          <cell r="K1370" t="str">
            <v>KG</v>
          </cell>
          <cell r="L1370">
            <v>48214.239999999998</v>
          </cell>
          <cell r="M1370" t="str">
            <v>EUR</v>
          </cell>
          <cell r="N1370">
            <v>68806.759999999995</v>
          </cell>
          <cell r="P1370">
            <v>45496.51</v>
          </cell>
          <cell r="Q1370">
            <v>45496.51</v>
          </cell>
          <cell r="R1370">
            <v>2717.73</v>
          </cell>
          <cell r="S1370">
            <v>2717.73</v>
          </cell>
          <cell r="T1370">
            <v>0</v>
          </cell>
        </row>
        <row r="1371">
          <cell r="B1371">
            <v>1120000</v>
          </cell>
          <cell r="C1371" t="str">
            <v>Fertige Erz</v>
          </cell>
          <cell r="D1371" t="str">
            <v>RHST</v>
          </cell>
          <cell r="E1371" t="str">
            <v>00554808</v>
          </cell>
          <cell r="G1371" t="str">
            <v>BAYDERM BOTTOM  50 U</v>
          </cell>
          <cell r="H1371" t="str">
            <v>RB00000692</v>
          </cell>
          <cell r="I1371" t="str">
            <v>2230</v>
          </cell>
          <cell r="J1371">
            <v>27600</v>
          </cell>
          <cell r="K1371" t="str">
            <v>KG</v>
          </cell>
          <cell r="L1371">
            <v>71296.320000000007</v>
          </cell>
          <cell r="M1371" t="str">
            <v>EUR</v>
          </cell>
          <cell r="N1371">
            <v>67998.12</v>
          </cell>
          <cell r="P1371">
            <v>71406.720000000001</v>
          </cell>
          <cell r="Q1371">
            <v>67998.12</v>
          </cell>
          <cell r="R1371">
            <v>3298.2</v>
          </cell>
          <cell r="S1371">
            <v>-110.4</v>
          </cell>
          <cell r="T1371">
            <v>3408.6</v>
          </cell>
        </row>
        <row r="1372">
          <cell r="B1372">
            <v>1120000</v>
          </cell>
          <cell r="C1372" t="str">
            <v>Fertige Erz</v>
          </cell>
          <cell r="D1372" t="str">
            <v>RHST</v>
          </cell>
          <cell r="E1372" t="str">
            <v>00554794</v>
          </cell>
          <cell r="G1372" t="str">
            <v>BAYDERM BOTTOM  50 U</v>
          </cell>
          <cell r="H1372" t="str">
            <v>RB00000692</v>
          </cell>
          <cell r="I1372" t="str">
            <v>2230</v>
          </cell>
          <cell r="J1372">
            <v>5000</v>
          </cell>
          <cell r="K1372" t="str">
            <v>KG</v>
          </cell>
          <cell r="L1372">
            <v>12821.5</v>
          </cell>
          <cell r="M1372" t="str">
            <v>EUR</v>
          </cell>
          <cell r="N1372">
            <v>14826</v>
          </cell>
          <cell r="P1372">
            <v>12821</v>
          </cell>
          <cell r="Q1372">
            <v>12821</v>
          </cell>
          <cell r="R1372">
            <v>0.5</v>
          </cell>
          <cell r="S1372">
            <v>0.5</v>
          </cell>
          <cell r="T1372">
            <v>0</v>
          </cell>
        </row>
        <row r="1373">
          <cell r="B1373">
            <v>1120000</v>
          </cell>
          <cell r="C1373" t="str">
            <v>Fertige Erz</v>
          </cell>
          <cell r="D1373" t="str">
            <v>RHST</v>
          </cell>
          <cell r="E1373" t="str">
            <v>00554573</v>
          </cell>
          <cell r="G1373" t="str">
            <v>BAYDERM FINISH 80 UD</v>
          </cell>
          <cell r="H1373" t="str">
            <v>RB00000692</v>
          </cell>
          <cell r="I1373" t="str">
            <v>2230</v>
          </cell>
          <cell r="J1373">
            <v>4560</v>
          </cell>
          <cell r="K1373" t="str">
            <v>KG</v>
          </cell>
          <cell r="L1373">
            <v>13740.19</v>
          </cell>
          <cell r="M1373" t="str">
            <v>EUR</v>
          </cell>
          <cell r="N1373">
            <v>18162.939999999999</v>
          </cell>
          <cell r="P1373">
            <v>13758.43</v>
          </cell>
          <cell r="Q1373">
            <v>13758.43</v>
          </cell>
          <cell r="R1373">
            <v>-18.239999999999998</v>
          </cell>
          <cell r="S1373">
            <v>-18.239999999999998</v>
          </cell>
          <cell r="T1373">
            <v>0</v>
          </cell>
        </row>
        <row r="1374">
          <cell r="B1374">
            <v>1120000</v>
          </cell>
          <cell r="C1374" t="str">
            <v>Fertige Erz</v>
          </cell>
          <cell r="D1374" t="str">
            <v>RHST</v>
          </cell>
          <cell r="E1374" t="str">
            <v>00553062</v>
          </cell>
          <cell r="G1374" t="str">
            <v>BAYDERM BOTTOM SMS</v>
          </cell>
          <cell r="H1374" t="str">
            <v>RB00000692</v>
          </cell>
          <cell r="I1374" t="str">
            <v>2230</v>
          </cell>
          <cell r="J1374">
            <v>18000</v>
          </cell>
          <cell r="K1374" t="str">
            <v>KG</v>
          </cell>
          <cell r="L1374">
            <v>31737.59</v>
          </cell>
          <cell r="M1374" t="str">
            <v>EUR</v>
          </cell>
          <cell r="N1374">
            <v>39342.6</v>
          </cell>
          <cell r="P1374">
            <v>32169.599999999999</v>
          </cell>
          <cell r="Q1374">
            <v>32169.599999999999</v>
          </cell>
          <cell r="R1374">
            <v>-432.01</v>
          </cell>
          <cell r="S1374">
            <v>-432.01</v>
          </cell>
          <cell r="T1374">
            <v>0</v>
          </cell>
        </row>
        <row r="1375">
          <cell r="B1375">
            <v>1120000</v>
          </cell>
          <cell r="C1375" t="str">
            <v>Fertige Erz</v>
          </cell>
          <cell r="D1375" t="str">
            <v>RHST</v>
          </cell>
          <cell r="E1375" t="str">
            <v>00552988</v>
          </cell>
          <cell r="G1375" t="str">
            <v>BAYDERM BOTTOM SMX</v>
          </cell>
          <cell r="H1375" t="str">
            <v>RB00000692</v>
          </cell>
          <cell r="I1375" t="str">
            <v>2230</v>
          </cell>
          <cell r="J1375">
            <v>2400</v>
          </cell>
          <cell r="K1375" t="str">
            <v>KG</v>
          </cell>
          <cell r="L1375">
            <v>5095.68</v>
          </cell>
          <cell r="M1375" t="str">
            <v>EUR</v>
          </cell>
          <cell r="N1375">
            <v>6984.48</v>
          </cell>
          <cell r="P1375">
            <v>5129.28</v>
          </cell>
          <cell r="Q1375">
            <v>5129.28</v>
          </cell>
          <cell r="R1375">
            <v>-33.6</v>
          </cell>
          <cell r="S1375">
            <v>-33.6</v>
          </cell>
          <cell r="T1375">
            <v>0</v>
          </cell>
        </row>
        <row r="1376">
          <cell r="B1376">
            <v>1120000</v>
          </cell>
          <cell r="C1376" t="str">
            <v>Fertige Erz</v>
          </cell>
          <cell r="D1376" t="str">
            <v>RHST</v>
          </cell>
          <cell r="E1376" t="str">
            <v>00552961</v>
          </cell>
          <cell r="G1376" t="str">
            <v>BAYDERM BOTTOM SMX</v>
          </cell>
          <cell r="H1376" t="str">
            <v>RB00000692</v>
          </cell>
          <cell r="I1376" t="str">
            <v>2230</v>
          </cell>
          <cell r="J1376">
            <v>12000</v>
          </cell>
          <cell r="K1376" t="str">
            <v>KG</v>
          </cell>
          <cell r="L1376">
            <v>25251.599999999999</v>
          </cell>
          <cell r="M1376" t="str">
            <v>EUR</v>
          </cell>
          <cell r="N1376">
            <v>26119.200000000001</v>
          </cell>
          <cell r="P1376">
            <v>25370.400000000001</v>
          </cell>
          <cell r="Q1376">
            <v>25370.400000000001</v>
          </cell>
          <cell r="R1376">
            <v>-118.8</v>
          </cell>
          <cell r="S1376">
            <v>-118.8</v>
          </cell>
          <cell r="T1376">
            <v>0</v>
          </cell>
        </row>
        <row r="1377">
          <cell r="B1377">
            <v>1120000</v>
          </cell>
          <cell r="C1377" t="str">
            <v>Fertige Erz</v>
          </cell>
          <cell r="D1377" t="str">
            <v>RHST</v>
          </cell>
          <cell r="E1377" t="str">
            <v>00542516</v>
          </cell>
          <cell r="G1377" t="str">
            <v>LEVACAST HARDENER U</v>
          </cell>
          <cell r="H1377" t="str">
            <v>RB00000692</v>
          </cell>
          <cell r="I1377" t="str">
            <v>2230</v>
          </cell>
          <cell r="J1377">
            <v>14220</v>
          </cell>
          <cell r="K1377" t="str">
            <v>KG</v>
          </cell>
          <cell r="L1377">
            <v>36327.839999999997</v>
          </cell>
          <cell r="M1377" t="str">
            <v>EUR</v>
          </cell>
          <cell r="N1377">
            <v>46293.21</v>
          </cell>
          <cell r="P1377">
            <v>37809.56</v>
          </cell>
          <cell r="Q1377">
            <v>37809.56</v>
          </cell>
          <cell r="R1377">
            <v>-1481.72</v>
          </cell>
          <cell r="S1377">
            <v>-1481.72</v>
          </cell>
          <cell r="T1377">
            <v>0</v>
          </cell>
        </row>
        <row r="1378">
          <cell r="B1378">
            <v>1120000</v>
          </cell>
          <cell r="C1378" t="str">
            <v>Fertige Erz</v>
          </cell>
          <cell r="D1378" t="str">
            <v>RHST</v>
          </cell>
          <cell r="E1378" t="str">
            <v>00539140</v>
          </cell>
          <cell r="G1378" t="str">
            <v>BAYDERM BOTTOM 10 UD</v>
          </cell>
          <cell r="H1378" t="str">
            <v>RB00000692</v>
          </cell>
          <cell r="I1378" t="str">
            <v>2230</v>
          </cell>
          <cell r="J1378">
            <v>29040</v>
          </cell>
          <cell r="K1378" t="str">
            <v>KG</v>
          </cell>
          <cell r="L1378">
            <v>40168.120000000003</v>
          </cell>
          <cell r="M1378" t="str">
            <v>EUR</v>
          </cell>
          <cell r="N1378">
            <v>53430.7</v>
          </cell>
          <cell r="P1378">
            <v>40284.29</v>
          </cell>
          <cell r="Q1378">
            <v>40284.29</v>
          </cell>
          <cell r="R1378">
            <v>-116.17</v>
          </cell>
          <cell r="S1378">
            <v>-116.17</v>
          </cell>
          <cell r="T1378">
            <v>0</v>
          </cell>
        </row>
        <row r="1379">
          <cell r="B1379">
            <v>1120000</v>
          </cell>
          <cell r="C1379" t="str">
            <v>Fertige Erz</v>
          </cell>
          <cell r="D1379" t="str">
            <v>RHST</v>
          </cell>
          <cell r="E1379" t="str">
            <v>00539132</v>
          </cell>
          <cell r="G1379" t="str">
            <v>BAYDERM BOTTOM 10 UD</v>
          </cell>
          <cell r="H1379" t="str">
            <v>RB00000692</v>
          </cell>
          <cell r="I1379" t="str">
            <v>2230</v>
          </cell>
          <cell r="J1379">
            <v>13000</v>
          </cell>
          <cell r="K1379" t="str">
            <v>KG</v>
          </cell>
          <cell r="L1379">
            <v>17735.900000000001</v>
          </cell>
          <cell r="M1379" t="str">
            <v>EUR</v>
          </cell>
          <cell r="N1379">
            <v>21881.599999999999</v>
          </cell>
          <cell r="P1379">
            <v>17734.599999999999</v>
          </cell>
          <cell r="Q1379">
            <v>17734.599999999999</v>
          </cell>
          <cell r="R1379">
            <v>1.3</v>
          </cell>
          <cell r="S1379">
            <v>1.3</v>
          </cell>
          <cell r="T1379">
            <v>0</v>
          </cell>
        </row>
        <row r="1380">
          <cell r="B1380">
            <v>1120000</v>
          </cell>
          <cell r="C1380" t="str">
            <v>Fertige Erz</v>
          </cell>
          <cell r="D1380" t="str">
            <v>RHST</v>
          </cell>
          <cell r="E1380" t="str">
            <v>00516868</v>
          </cell>
          <cell r="G1380" t="str">
            <v>BAYFERROX 130M</v>
          </cell>
          <cell r="H1380" t="str">
            <v>RB00000692</v>
          </cell>
          <cell r="I1380" t="str">
            <v>2230</v>
          </cell>
          <cell r="J1380">
            <v>475</v>
          </cell>
          <cell r="K1380" t="str">
            <v>KG</v>
          </cell>
          <cell r="L1380">
            <v>263.06</v>
          </cell>
          <cell r="M1380" t="str">
            <v>EUR</v>
          </cell>
          <cell r="N1380">
            <v>353.69</v>
          </cell>
          <cell r="P1380">
            <v>353.69</v>
          </cell>
          <cell r="Q1380">
            <v>353.69</v>
          </cell>
          <cell r="R1380">
            <v>-90.63</v>
          </cell>
          <cell r="S1380">
            <v>-90.63</v>
          </cell>
          <cell r="T1380">
            <v>0</v>
          </cell>
        </row>
        <row r="1381">
          <cell r="B1381">
            <v>1120000</v>
          </cell>
          <cell r="C1381" t="str">
            <v>Fertige Erz</v>
          </cell>
          <cell r="D1381" t="str">
            <v>RHST</v>
          </cell>
          <cell r="E1381" t="str">
            <v>00514024</v>
          </cell>
          <cell r="G1381" t="str">
            <v>BAYFERROX 3910LV</v>
          </cell>
          <cell r="H1381" t="str">
            <v>RB00000692</v>
          </cell>
          <cell r="I1381" t="str">
            <v>2230</v>
          </cell>
          <cell r="J1381">
            <v>789.5</v>
          </cell>
          <cell r="K1381" t="str">
            <v>KG</v>
          </cell>
          <cell r="L1381">
            <v>803.79</v>
          </cell>
          <cell r="M1381" t="str">
            <v>EUR</v>
          </cell>
          <cell r="N1381">
            <v>807.42</v>
          </cell>
          <cell r="P1381">
            <v>807.42</v>
          </cell>
          <cell r="Q1381">
            <v>807.42</v>
          </cell>
          <cell r="R1381">
            <v>-3.63</v>
          </cell>
          <cell r="S1381">
            <v>-3.63</v>
          </cell>
          <cell r="T1381">
            <v>0</v>
          </cell>
        </row>
        <row r="1382">
          <cell r="B1382">
            <v>1120000</v>
          </cell>
          <cell r="C1382" t="str">
            <v>Fertige Erz</v>
          </cell>
          <cell r="D1382" t="str">
            <v>RHST</v>
          </cell>
          <cell r="E1382" t="str">
            <v>00511270</v>
          </cell>
          <cell r="G1382" t="str">
            <v>BAYFERROX 645T</v>
          </cell>
          <cell r="H1382" t="str">
            <v>RB00000692</v>
          </cell>
          <cell r="I1382" t="str">
            <v>2230</v>
          </cell>
          <cell r="J1382">
            <v>610</v>
          </cell>
          <cell r="K1382" t="str">
            <v>KG</v>
          </cell>
          <cell r="L1382">
            <v>450.12</v>
          </cell>
          <cell r="M1382" t="str">
            <v>EUR</v>
          </cell>
          <cell r="N1382">
            <v>638.85</v>
          </cell>
          <cell r="P1382">
            <v>638.85</v>
          </cell>
          <cell r="Q1382">
            <v>638.85</v>
          </cell>
          <cell r="R1382">
            <v>-188.73</v>
          </cell>
          <cell r="S1382">
            <v>-188.73</v>
          </cell>
          <cell r="T1382">
            <v>0</v>
          </cell>
        </row>
        <row r="1383">
          <cell r="B1383">
            <v>1120000</v>
          </cell>
          <cell r="C1383" t="str">
            <v>Fertige Erz</v>
          </cell>
          <cell r="D1383" t="str">
            <v>RHSM</v>
          </cell>
          <cell r="E1383" t="str">
            <v>00428566</v>
          </cell>
          <cell r="G1383" t="str">
            <v>RETINGAN ZH FL. NEUT</v>
          </cell>
          <cell r="H1383" t="str">
            <v>RB00000692</v>
          </cell>
          <cell r="I1383" t="str">
            <v>2230</v>
          </cell>
          <cell r="J1383">
            <v>30059</v>
          </cell>
          <cell r="K1383" t="str">
            <v>KG</v>
          </cell>
          <cell r="L1383">
            <v>9486.4699999999993</v>
          </cell>
          <cell r="M1383" t="str">
            <v>EUR</v>
          </cell>
          <cell r="N1383">
            <v>9739.1200000000008</v>
          </cell>
          <cell r="P1383">
            <v>9739.1200000000008</v>
          </cell>
          <cell r="Q1383">
            <v>9739.1200000000008</v>
          </cell>
          <cell r="R1383">
            <v>-252.65</v>
          </cell>
          <cell r="S1383">
            <v>-252.65</v>
          </cell>
          <cell r="T1383">
            <v>0</v>
          </cell>
        </row>
        <row r="1384">
          <cell r="B1384">
            <v>1120000</v>
          </cell>
          <cell r="C1384" t="str">
            <v>Fertige Erz</v>
          </cell>
          <cell r="D1384" t="str">
            <v>RHSM</v>
          </cell>
          <cell r="E1384" t="str">
            <v>00246224</v>
          </cell>
          <cell r="G1384" t="str">
            <v>MONOHYDRAT..........</v>
          </cell>
          <cell r="H1384" t="str">
            <v>RB00000692</v>
          </cell>
          <cell r="I1384" t="str">
            <v>2230</v>
          </cell>
          <cell r="J1384">
            <v>110325</v>
          </cell>
          <cell r="K1384" t="str">
            <v>KG</v>
          </cell>
          <cell r="L1384">
            <v>7259.38</v>
          </cell>
          <cell r="M1384" t="str">
            <v>EUR</v>
          </cell>
          <cell r="N1384">
            <v>14320.18</v>
          </cell>
          <cell r="P1384">
            <v>14320.18</v>
          </cell>
          <cell r="Q1384">
            <v>14320.18</v>
          </cell>
          <cell r="R1384">
            <v>-7060.8</v>
          </cell>
          <cell r="S1384">
            <v>-7060.8</v>
          </cell>
          <cell r="T1384">
            <v>0</v>
          </cell>
        </row>
        <row r="1385">
          <cell r="B1385">
            <v>1120000</v>
          </cell>
          <cell r="C1385" t="str">
            <v>Fertige Erz</v>
          </cell>
          <cell r="D1385" t="str">
            <v>RHSM</v>
          </cell>
          <cell r="E1385" t="str">
            <v>00164364</v>
          </cell>
          <cell r="G1385" t="str">
            <v>TANIGAN CLS 50 LIQ.</v>
          </cell>
          <cell r="H1385" t="str">
            <v>RB00000692</v>
          </cell>
          <cell r="I1385" t="str">
            <v>2230</v>
          </cell>
          <cell r="J1385">
            <v>9870</v>
          </cell>
          <cell r="K1385" t="str">
            <v>KG</v>
          </cell>
          <cell r="L1385">
            <v>4622.13</v>
          </cell>
          <cell r="M1385" t="str">
            <v>EUR</v>
          </cell>
          <cell r="N1385">
            <v>4933.03</v>
          </cell>
          <cell r="P1385">
            <v>4933.03</v>
          </cell>
          <cell r="Q1385">
            <v>4933.03</v>
          </cell>
          <cell r="R1385">
            <v>-310.89999999999998</v>
          </cell>
          <cell r="S1385">
            <v>-310.89999999999998</v>
          </cell>
          <cell r="T1385">
            <v>0</v>
          </cell>
        </row>
        <row r="1386">
          <cell r="B1386">
            <v>1120000</v>
          </cell>
          <cell r="C1386" t="str">
            <v>Fertige Erz</v>
          </cell>
          <cell r="D1386" t="str">
            <v>RHSM</v>
          </cell>
          <cell r="E1386" t="str">
            <v>00160962</v>
          </cell>
          <cell r="G1386" t="str">
            <v>BAYKANOL PQ LIQ.</v>
          </cell>
          <cell r="H1386" t="str">
            <v>RB00000692</v>
          </cell>
          <cell r="I1386" t="str">
            <v>2230</v>
          </cell>
          <cell r="J1386">
            <v>31180</v>
          </cell>
          <cell r="K1386" t="str">
            <v>KG</v>
          </cell>
          <cell r="L1386">
            <v>7146.46</v>
          </cell>
          <cell r="M1386" t="str">
            <v>EUR</v>
          </cell>
          <cell r="N1386">
            <v>7364.72</v>
          </cell>
          <cell r="P1386">
            <v>7364.72</v>
          </cell>
          <cell r="Q1386">
            <v>7364.72</v>
          </cell>
          <cell r="R1386">
            <v>-218.26</v>
          </cell>
          <cell r="S1386">
            <v>-218.26</v>
          </cell>
          <cell r="T1386">
            <v>0</v>
          </cell>
        </row>
        <row r="1387">
          <cell r="B1387">
            <v>1120000</v>
          </cell>
          <cell r="C1387" t="str">
            <v>Fertige Erz</v>
          </cell>
          <cell r="D1387" t="str">
            <v>RHSM</v>
          </cell>
          <cell r="E1387" t="str">
            <v>00150568</v>
          </cell>
          <cell r="G1387" t="str">
            <v>TANIGAN PR LIQ.</v>
          </cell>
          <cell r="H1387" t="str">
            <v>RB00000692</v>
          </cell>
          <cell r="I1387" t="str">
            <v>2230</v>
          </cell>
          <cell r="J1387">
            <v>23844</v>
          </cell>
          <cell r="K1387" t="str">
            <v>KG</v>
          </cell>
          <cell r="L1387">
            <v>7880.44</v>
          </cell>
          <cell r="M1387" t="str">
            <v>EUR</v>
          </cell>
          <cell r="N1387">
            <v>8335.86</v>
          </cell>
          <cell r="P1387">
            <v>8335.86</v>
          </cell>
          <cell r="Q1387">
            <v>8335.86</v>
          </cell>
          <cell r="R1387">
            <v>-455.42</v>
          </cell>
          <cell r="S1387">
            <v>-455.42</v>
          </cell>
          <cell r="T1387">
            <v>0</v>
          </cell>
        </row>
        <row r="1388">
          <cell r="B1388">
            <v>1120000</v>
          </cell>
          <cell r="C1388" t="str">
            <v>Fertige Erz</v>
          </cell>
          <cell r="D1388" t="str">
            <v>RHDQ</v>
          </cell>
          <cell r="E1388" t="str">
            <v>56587296</v>
          </cell>
          <cell r="G1388" t="str">
            <v>DISFLAMOLL TKP-P   I</v>
          </cell>
          <cell r="H1388" t="str">
            <v>RB00000511</v>
          </cell>
          <cell r="I1388" t="str">
            <v>2251</v>
          </cell>
          <cell r="J1388">
            <v>40000</v>
          </cell>
          <cell r="K1388" t="str">
            <v>KG</v>
          </cell>
          <cell r="L1388">
            <v>92240</v>
          </cell>
          <cell r="M1388" t="str">
            <v>EUR</v>
          </cell>
          <cell r="N1388">
            <v>102184</v>
          </cell>
          <cell r="P1388">
            <v>102184</v>
          </cell>
          <cell r="Q1388">
            <v>102184</v>
          </cell>
          <cell r="R1388">
            <v>-9944</v>
          </cell>
          <cell r="S1388">
            <v>-9944</v>
          </cell>
          <cell r="T1388">
            <v>0</v>
          </cell>
        </row>
        <row r="1389">
          <cell r="B1389">
            <v>1120000</v>
          </cell>
          <cell r="C1389" t="str">
            <v>Fertige Erz</v>
          </cell>
          <cell r="D1389" t="str">
            <v>RHDQ</v>
          </cell>
          <cell r="E1389" t="str">
            <v>56515554</v>
          </cell>
          <cell r="G1389" t="str">
            <v>DISFLAMOLL TKP-P   F</v>
          </cell>
          <cell r="H1389" t="str">
            <v>RB00000511</v>
          </cell>
          <cell r="I1389" t="str">
            <v>2251</v>
          </cell>
          <cell r="J1389">
            <v>15360</v>
          </cell>
          <cell r="K1389" t="str">
            <v>KG</v>
          </cell>
          <cell r="L1389">
            <v>34185.22</v>
          </cell>
          <cell r="M1389" t="str">
            <v>EUR</v>
          </cell>
          <cell r="N1389">
            <v>28841.47</v>
          </cell>
          <cell r="P1389">
            <v>37994.5</v>
          </cell>
          <cell r="Q1389">
            <v>28841.47</v>
          </cell>
          <cell r="R1389">
            <v>5343.75</v>
          </cell>
          <cell r="S1389">
            <v>-3809.28</v>
          </cell>
          <cell r="T1389">
            <v>9153.0300000000007</v>
          </cell>
        </row>
        <row r="1390">
          <cell r="B1390">
            <v>1120000</v>
          </cell>
          <cell r="C1390" t="str">
            <v>Fertige Erz</v>
          </cell>
          <cell r="D1390" t="str">
            <v>RHHM</v>
          </cell>
          <cell r="E1390" t="str">
            <v>56319739</v>
          </cell>
          <cell r="G1390" t="str">
            <v>PHOSPHOR GELB/WEISS,</v>
          </cell>
          <cell r="H1390" t="str">
            <v>RB00000511</v>
          </cell>
          <cell r="I1390" t="str">
            <v>2251</v>
          </cell>
          <cell r="J1390">
            <v>112430</v>
          </cell>
          <cell r="K1390" t="str">
            <v>KG</v>
          </cell>
          <cell r="L1390">
            <v>188061.66</v>
          </cell>
          <cell r="M1390" t="str">
            <v>EUR</v>
          </cell>
          <cell r="N1390">
            <v>211537.05</v>
          </cell>
          <cell r="P1390">
            <v>211537.05</v>
          </cell>
          <cell r="Q1390">
            <v>211537.05</v>
          </cell>
          <cell r="R1390">
            <v>-23475.39</v>
          </cell>
          <cell r="S1390">
            <v>-23475.39</v>
          </cell>
          <cell r="T1390">
            <v>0</v>
          </cell>
        </row>
        <row r="1391">
          <cell r="B1391">
            <v>1120000</v>
          </cell>
          <cell r="C1391" t="str">
            <v>Fertige Erz</v>
          </cell>
          <cell r="D1391" t="str">
            <v>RHDQ</v>
          </cell>
          <cell r="E1391" t="str">
            <v>56316624</v>
          </cell>
          <cell r="G1391" t="str">
            <v>DISFLAMOLL TOF (TOP)</v>
          </cell>
          <cell r="H1391" t="str">
            <v>RB00000511</v>
          </cell>
          <cell r="I1391" t="str">
            <v>2251</v>
          </cell>
          <cell r="J1391">
            <v>29835</v>
          </cell>
          <cell r="K1391" t="str">
            <v>KG</v>
          </cell>
          <cell r="L1391">
            <v>77726.149999999994</v>
          </cell>
          <cell r="M1391" t="str">
            <v>EUR</v>
          </cell>
          <cell r="N1391">
            <v>134176.95000000001</v>
          </cell>
          <cell r="P1391">
            <v>94565.02</v>
          </cell>
          <cell r="Q1391">
            <v>94565.02</v>
          </cell>
          <cell r="R1391">
            <v>-16838.87</v>
          </cell>
          <cell r="S1391">
            <v>-16838.87</v>
          </cell>
          <cell r="T1391">
            <v>0</v>
          </cell>
        </row>
        <row r="1392">
          <cell r="B1392">
            <v>1120000</v>
          </cell>
          <cell r="C1392" t="str">
            <v>Fertige Erz</v>
          </cell>
          <cell r="D1392" t="str">
            <v>RHDQ</v>
          </cell>
          <cell r="E1392" t="str">
            <v>56316594</v>
          </cell>
          <cell r="G1392" t="str">
            <v>DISFLAMOLL TOF (TOP)</v>
          </cell>
          <cell r="H1392" t="str">
            <v>RB00000511</v>
          </cell>
          <cell r="I1392" t="str">
            <v>2251</v>
          </cell>
          <cell r="J1392">
            <v>4750</v>
          </cell>
          <cell r="K1392" t="str">
            <v>KG</v>
          </cell>
          <cell r="L1392">
            <v>12230.3</v>
          </cell>
          <cell r="M1392" t="str">
            <v>EUR</v>
          </cell>
          <cell r="N1392">
            <v>20556.099999999999</v>
          </cell>
          <cell r="P1392">
            <v>14870.35</v>
          </cell>
          <cell r="Q1392">
            <v>14870.35</v>
          </cell>
          <cell r="R1392">
            <v>-2640.05</v>
          </cell>
          <cell r="S1392">
            <v>-2640.05</v>
          </cell>
          <cell r="T1392">
            <v>0</v>
          </cell>
        </row>
        <row r="1393">
          <cell r="B1393">
            <v>1120000</v>
          </cell>
          <cell r="C1393" t="str">
            <v>Fertige Erz</v>
          </cell>
          <cell r="D1393" t="str">
            <v>RHMV</v>
          </cell>
          <cell r="E1393" t="str">
            <v>56314664</v>
          </cell>
          <cell r="G1393" t="str">
            <v>DISFLAMOLL TKP-P</v>
          </cell>
          <cell r="H1393" t="str">
            <v>RB00000511</v>
          </cell>
          <cell r="I1393" t="str">
            <v>2251</v>
          </cell>
          <cell r="J1393">
            <v>2</v>
          </cell>
          <cell r="K1393" t="str">
            <v>KG</v>
          </cell>
          <cell r="L1393">
            <v>5.66</v>
          </cell>
          <cell r="M1393" t="str">
            <v>EUR</v>
          </cell>
          <cell r="N1393">
            <v>5.79</v>
          </cell>
          <cell r="P1393">
            <v>5.79</v>
          </cell>
          <cell r="Q1393">
            <v>5.79</v>
          </cell>
          <cell r="R1393">
            <v>-0.13</v>
          </cell>
          <cell r="S1393">
            <v>-0.13</v>
          </cell>
          <cell r="T1393">
            <v>0</v>
          </cell>
        </row>
        <row r="1394">
          <cell r="B1394">
            <v>1120000</v>
          </cell>
          <cell r="C1394" t="str">
            <v>Fertige Erz</v>
          </cell>
          <cell r="D1394" t="str">
            <v>RHDQ</v>
          </cell>
          <cell r="E1394" t="str">
            <v>56308117</v>
          </cell>
          <cell r="G1394" t="str">
            <v>DISFLAMOLL TKP-P</v>
          </cell>
          <cell r="H1394" t="str">
            <v>RB00000511</v>
          </cell>
          <cell r="I1394" t="str">
            <v>2251</v>
          </cell>
          <cell r="J1394">
            <v>49600</v>
          </cell>
          <cell r="K1394" t="str">
            <v>KG</v>
          </cell>
          <cell r="L1394">
            <v>107775.84</v>
          </cell>
          <cell r="M1394" t="str">
            <v>EUR</v>
          </cell>
          <cell r="N1394">
            <v>89195.68</v>
          </cell>
          <cell r="P1394">
            <v>120830.56</v>
          </cell>
          <cell r="Q1394">
            <v>89195.68</v>
          </cell>
          <cell r="R1394">
            <v>18580.16</v>
          </cell>
          <cell r="S1394">
            <v>-13054.72</v>
          </cell>
          <cell r="T1394">
            <v>31634.880000000001</v>
          </cell>
        </row>
        <row r="1395">
          <cell r="B1395">
            <v>1120000</v>
          </cell>
          <cell r="C1395" t="str">
            <v>Fertige Erz</v>
          </cell>
          <cell r="D1395" t="str">
            <v>RHDQ</v>
          </cell>
          <cell r="E1395" t="str">
            <v>56261366</v>
          </cell>
          <cell r="G1395" t="str">
            <v>PROPYLENOXID LEITUNG</v>
          </cell>
          <cell r="H1395" t="str">
            <v>RB00000511</v>
          </cell>
          <cell r="I1395" t="str">
            <v>2251</v>
          </cell>
          <cell r="J1395">
            <v>1030</v>
          </cell>
          <cell r="K1395" t="str">
            <v>KG</v>
          </cell>
          <cell r="L1395">
            <v>1374.64</v>
          </cell>
          <cell r="M1395" t="str">
            <v>EUR</v>
          </cell>
          <cell r="N1395">
            <v>1523.06</v>
          </cell>
          <cell r="P1395">
            <v>1523.06</v>
          </cell>
          <cell r="Q1395">
            <v>1523.06</v>
          </cell>
          <cell r="R1395">
            <v>-148.41999999999999</v>
          </cell>
          <cell r="S1395">
            <v>-148.41999999999999</v>
          </cell>
          <cell r="T1395">
            <v>0</v>
          </cell>
        </row>
        <row r="1396">
          <cell r="B1396">
            <v>1120000</v>
          </cell>
          <cell r="C1396" t="str">
            <v>Fertige Erz</v>
          </cell>
          <cell r="D1396" t="str">
            <v>RHKR</v>
          </cell>
          <cell r="E1396" t="str">
            <v>56105577</v>
          </cell>
          <cell r="G1396" t="str">
            <v>LEVAGARD TP LXS 5105</v>
          </cell>
          <cell r="H1396" t="str">
            <v>RB00000511</v>
          </cell>
          <cell r="I1396" t="str">
            <v>2251</v>
          </cell>
          <cell r="J1396">
            <v>311</v>
          </cell>
          <cell r="K1396" t="str">
            <v>KG</v>
          </cell>
          <cell r="L1396">
            <v>4766.93</v>
          </cell>
          <cell r="M1396" t="str">
            <v>EUR</v>
          </cell>
          <cell r="N1396">
            <v>5082.42</v>
          </cell>
          <cell r="P1396">
            <v>5082.42</v>
          </cell>
          <cell r="Q1396">
            <v>5082.42</v>
          </cell>
          <cell r="R1396">
            <v>-315.49</v>
          </cell>
          <cell r="S1396">
            <v>-315.49</v>
          </cell>
          <cell r="T1396">
            <v>0</v>
          </cell>
        </row>
        <row r="1397">
          <cell r="B1397">
            <v>1120000</v>
          </cell>
          <cell r="C1397" t="str">
            <v>Fertige Erz</v>
          </cell>
          <cell r="D1397" t="str">
            <v>RHHM</v>
          </cell>
          <cell r="E1397" t="str">
            <v>56096039</v>
          </cell>
          <cell r="G1397" t="str">
            <v>PHOSPHORTRICHLORID</v>
          </cell>
          <cell r="H1397" t="str">
            <v>RB00000511</v>
          </cell>
          <cell r="I1397" t="str">
            <v>2251</v>
          </cell>
          <cell r="J1397">
            <v>-25240</v>
          </cell>
          <cell r="K1397" t="str">
            <v>KG</v>
          </cell>
          <cell r="L1397">
            <v>-6095.46</v>
          </cell>
          <cell r="M1397" t="str">
            <v>EUR</v>
          </cell>
          <cell r="N1397">
            <v>-7418.04</v>
          </cell>
          <cell r="P1397">
            <v>-5913.73</v>
          </cell>
          <cell r="Q1397">
            <v>-7418.04</v>
          </cell>
          <cell r="R1397">
            <v>1322.58</v>
          </cell>
          <cell r="S1397">
            <v>-181.73</v>
          </cell>
          <cell r="T1397">
            <v>1504.31</v>
          </cell>
        </row>
        <row r="1398">
          <cell r="B1398">
            <v>1120000</v>
          </cell>
          <cell r="C1398" t="str">
            <v>Fertige Erz</v>
          </cell>
          <cell r="D1398" t="str">
            <v>RHMV</v>
          </cell>
          <cell r="E1398" t="str">
            <v>56058277</v>
          </cell>
          <cell r="G1398" t="str">
            <v>DISFLAMOLL TP LXS 51</v>
          </cell>
          <cell r="H1398" t="str">
            <v>RB00000511</v>
          </cell>
          <cell r="I1398" t="str">
            <v>2251</v>
          </cell>
          <cell r="J1398">
            <v>5</v>
          </cell>
          <cell r="K1398" t="str">
            <v>KG</v>
          </cell>
          <cell r="L1398">
            <v>16.54</v>
          </cell>
          <cell r="M1398" t="str">
            <v>EUR</v>
          </cell>
          <cell r="N1398">
            <v>16.25</v>
          </cell>
          <cell r="P1398">
            <v>16.25</v>
          </cell>
          <cell r="Q1398">
            <v>16.25</v>
          </cell>
          <cell r="R1398">
            <v>0.28999999999999998</v>
          </cell>
          <cell r="S1398">
            <v>0.28999999999999998</v>
          </cell>
          <cell r="T1398">
            <v>0</v>
          </cell>
        </row>
        <row r="1399">
          <cell r="B1399">
            <v>1120000</v>
          </cell>
          <cell r="C1399" t="str">
            <v>Fertige Erz</v>
          </cell>
          <cell r="D1399" t="str">
            <v>RHDQ</v>
          </cell>
          <cell r="E1399" t="str">
            <v>56057513</v>
          </cell>
          <cell r="G1399" t="str">
            <v>LEVAGARD TEP-Z</v>
          </cell>
          <cell r="H1399" t="str">
            <v>RB00000511</v>
          </cell>
          <cell r="I1399" t="str">
            <v>2251</v>
          </cell>
          <cell r="J1399">
            <v>160</v>
          </cell>
          <cell r="K1399" t="str">
            <v>KG</v>
          </cell>
          <cell r="L1399">
            <v>271.44</v>
          </cell>
          <cell r="M1399" t="str">
            <v>EUR</v>
          </cell>
          <cell r="N1399">
            <v>408.59</v>
          </cell>
          <cell r="P1399">
            <v>410.26</v>
          </cell>
          <cell r="Q1399">
            <v>408.59</v>
          </cell>
          <cell r="R1399">
            <v>-137.15</v>
          </cell>
          <cell r="S1399">
            <v>-138.82</v>
          </cell>
          <cell r="T1399">
            <v>1.67</v>
          </cell>
        </row>
        <row r="1400">
          <cell r="B1400">
            <v>1120000</v>
          </cell>
          <cell r="C1400" t="str">
            <v>Fertige Erz</v>
          </cell>
          <cell r="D1400" t="str">
            <v>RHDQ</v>
          </cell>
          <cell r="E1400" t="str">
            <v>56051922</v>
          </cell>
          <cell r="G1400" t="str">
            <v>DISFLAMOLL TP LXS 51</v>
          </cell>
          <cell r="H1400" t="str">
            <v>RB00000511</v>
          </cell>
          <cell r="I1400" t="str">
            <v>2251</v>
          </cell>
          <cell r="J1400">
            <v>2166</v>
          </cell>
          <cell r="K1400" t="str">
            <v>KG</v>
          </cell>
          <cell r="L1400">
            <v>5739.46</v>
          </cell>
          <cell r="M1400" t="str">
            <v>EUR</v>
          </cell>
          <cell r="N1400">
            <v>6047.91</v>
          </cell>
          <cell r="P1400">
            <v>6047.91</v>
          </cell>
          <cell r="Q1400">
            <v>6047.91</v>
          </cell>
          <cell r="R1400">
            <v>-308.45</v>
          </cell>
          <cell r="S1400">
            <v>-308.45</v>
          </cell>
          <cell r="T1400">
            <v>0</v>
          </cell>
        </row>
        <row r="1401">
          <cell r="B1401">
            <v>1120000</v>
          </cell>
          <cell r="C1401" t="str">
            <v>Fertige Erz</v>
          </cell>
          <cell r="D1401" t="str">
            <v>RHDQ</v>
          </cell>
          <cell r="E1401" t="str">
            <v>06517978</v>
          </cell>
          <cell r="G1401" t="str">
            <v>TRI-ISO-BUTYLPHOSPHA</v>
          </cell>
          <cell r="H1401" t="str">
            <v>RB00000511</v>
          </cell>
          <cell r="I1401" t="str">
            <v>2251</v>
          </cell>
          <cell r="J1401">
            <v>1600</v>
          </cell>
          <cell r="K1401" t="str">
            <v>KG</v>
          </cell>
          <cell r="L1401">
            <v>3300</v>
          </cell>
          <cell r="M1401" t="str">
            <v>EUR</v>
          </cell>
          <cell r="N1401">
            <v>4257.28</v>
          </cell>
          <cell r="P1401">
            <v>4257.28</v>
          </cell>
          <cell r="Q1401">
            <v>4257.28</v>
          </cell>
          <cell r="R1401">
            <v>-957.28</v>
          </cell>
          <cell r="S1401">
            <v>-957.28</v>
          </cell>
          <cell r="T1401">
            <v>0</v>
          </cell>
        </row>
        <row r="1402">
          <cell r="B1402">
            <v>1120000</v>
          </cell>
          <cell r="C1402" t="str">
            <v>Fertige Erz</v>
          </cell>
          <cell r="D1402" t="str">
            <v>RHDQ</v>
          </cell>
          <cell r="E1402" t="str">
            <v>06368174</v>
          </cell>
          <cell r="G1402" t="str">
            <v>DBPP TP BCH 51029</v>
          </cell>
          <cell r="H1402" t="str">
            <v>RB00000511</v>
          </cell>
          <cell r="I1402" t="str">
            <v>2251</v>
          </cell>
          <cell r="J1402">
            <v>4050</v>
          </cell>
          <cell r="K1402" t="str">
            <v>KG</v>
          </cell>
          <cell r="L1402">
            <v>12907.75</v>
          </cell>
          <cell r="M1402" t="str">
            <v>EUR</v>
          </cell>
          <cell r="N1402">
            <v>10434.42</v>
          </cell>
          <cell r="P1402">
            <v>14714.06</v>
          </cell>
          <cell r="Q1402">
            <v>10434.42</v>
          </cell>
          <cell r="R1402">
            <v>2473.33</v>
          </cell>
          <cell r="S1402">
            <v>-1806.31</v>
          </cell>
          <cell r="T1402">
            <v>4279.6400000000003</v>
          </cell>
        </row>
        <row r="1403">
          <cell r="B1403">
            <v>1120000</v>
          </cell>
          <cell r="C1403" t="str">
            <v>Fertige Erz</v>
          </cell>
          <cell r="D1403" t="str">
            <v>RHDQ</v>
          </cell>
          <cell r="E1403" t="str">
            <v>06250254</v>
          </cell>
          <cell r="G1403" t="str">
            <v>LEVAGARD TEP-Z</v>
          </cell>
          <cell r="H1403" t="str">
            <v>RB00000511</v>
          </cell>
          <cell r="I1403" t="str">
            <v>2251</v>
          </cell>
          <cell r="J1403">
            <v>47681</v>
          </cell>
          <cell r="K1403" t="str">
            <v>KG</v>
          </cell>
          <cell r="L1403">
            <v>73657.61</v>
          </cell>
          <cell r="M1403" t="str">
            <v>EUR</v>
          </cell>
          <cell r="N1403">
            <v>115192.53</v>
          </cell>
          <cell r="P1403">
            <v>115192.53</v>
          </cell>
          <cell r="Q1403">
            <v>115192.53</v>
          </cell>
          <cell r="R1403">
            <v>-41534.92</v>
          </cell>
          <cell r="S1403">
            <v>-41534.92</v>
          </cell>
          <cell r="T1403">
            <v>0</v>
          </cell>
        </row>
        <row r="1404">
          <cell r="B1404">
            <v>1120000</v>
          </cell>
          <cell r="C1404" t="str">
            <v>Fertige Erz</v>
          </cell>
          <cell r="D1404" t="str">
            <v>RHKR</v>
          </cell>
          <cell r="E1404" t="str">
            <v>06180124</v>
          </cell>
          <cell r="G1404" t="str">
            <v>LEVAGARD DMPP      V</v>
          </cell>
          <cell r="H1404" t="str">
            <v>RB00000511</v>
          </cell>
          <cell r="I1404" t="str">
            <v>2251</v>
          </cell>
          <cell r="J1404">
            <v>59238</v>
          </cell>
          <cell r="K1404" t="str">
            <v>KG</v>
          </cell>
          <cell r="L1404">
            <v>141703.22</v>
          </cell>
          <cell r="M1404" t="str">
            <v>EUR</v>
          </cell>
          <cell r="N1404">
            <v>174118.25</v>
          </cell>
          <cell r="P1404">
            <v>174118.25</v>
          </cell>
          <cell r="Q1404">
            <v>174118.25</v>
          </cell>
          <cell r="R1404">
            <v>-32415.03</v>
          </cell>
          <cell r="S1404">
            <v>-32415.03</v>
          </cell>
          <cell r="T1404">
            <v>0</v>
          </cell>
        </row>
        <row r="1405">
          <cell r="B1405">
            <v>1120000</v>
          </cell>
          <cell r="C1405" t="str">
            <v>Fertige Erz</v>
          </cell>
          <cell r="D1405" t="str">
            <v>RHDQ</v>
          </cell>
          <cell r="E1405" t="str">
            <v>05506999</v>
          </cell>
          <cell r="G1405" t="str">
            <v>SALZSAEURE GER. 30%</v>
          </cell>
          <cell r="H1405" t="str">
            <v>RB00000511</v>
          </cell>
          <cell r="I1405" t="str">
            <v>2251</v>
          </cell>
          <cell r="J1405">
            <v>27900</v>
          </cell>
          <cell r="K1405" t="str">
            <v>KG</v>
          </cell>
          <cell r="L1405">
            <v>549.63</v>
          </cell>
          <cell r="M1405" t="str">
            <v>EUR</v>
          </cell>
          <cell r="N1405">
            <v>549.63</v>
          </cell>
          <cell r="P1405">
            <v>549.63</v>
          </cell>
          <cell r="Q1405">
            <v>549.63</v>
          </cell>
          <cell r="R1405">
            <v>0</v>
          </cell>
          <cell r="S1405">
            <v>0</v>
          </cell>
          <cell r="T1405">
            <v>0</v>
          </cell>
        </row>
        <row r="1406">
          <cell r="B1406">
            <v>1120000</v>
          </cell>
          <cell r="C1406" t="str">
            <v>Fertige Erz</v>
          </cell>
          <cell r="D1406" t="str">
            <v>RHDQ</v>
          </cell>
          <cell r="E1406" t="str">
            <v>05218985</v>
          </cell>
          <cell r="G1406" t="str">
            <v>CHLORETHAN</v>
          </cell>
          <cell r="H1406" t="str">
            <v>RB00000511</v>
          </cell>
          <cell r="I1406" t="str">
            <v>2251</v>
          </cell>
          <cell r="J1406">
            <v>8164</v>
          </cell>
          <cell r="K1406" t="str">
            <v>KG</v>
          </cell>
          <cell r="L1406">
            <v>2035.28</v>
          </cell>
          <cell r="M1406" t="str">
            <v>EUR</v>
          </cell>
          <cell r="N1406">
            <v>2035.28</v>
          </cell>
          <cell r="P1406">
            <v>2035.28</v>
          </cell>
          <cell r="Q1406">
            <v>2035.28</v>
          </cell>
          <cell r="R1406">
            <v>0</v>
          </cell>
          <cell r="S1406">
            <v>0</v>
          </cell>
          <cell r="T1406">
            <v>0</v>
          </cell>
        </row>
        <row r="1407">
          <cell r="B1407">
            <v>1120000</v>
          </cell>
          <cell r="C1407" t="str">
            <v>Fertige Erz</v>
          </cell>
          <cell r="D1407" t="str">
            <v>RHDQ</v>
          </cell>
          <cell r="E1407" t="str">
            <v>04844416</v>
          </cell>
          <cell r="G1407" t="str">
            <v>TRI-ISO-BUTYLPHOSPHA</v>
          </cell>
          <cell r="H1407" t="str">
            <v>RB00000511</v>
          </cell>
          <cell r="I1407" t="str">
            <v>2251</v>
          </cell>
          <cell r="J1407">
            <v>42600</v>
          </cell>
          <cell r="K1407" t="str">
            <v>KG</v>
          </cell>
          <cell r="L1407">
            <v>111888.9</v>
          </cell>
          <cell r="M1407" t="str">
            <v>EUR</v>
          </cell>
          <cell r="N1407">
            <v>81970.92</v>
          </cell>
          <cell r="P1407">
            <v>121793.4</v>
          </cell>
          <cell r="Q1407">
            <v>81970.92</v>
          </cell>
          <cell r="R1407">
            <v>29917.98</v>
          </cell>
          <cell r="S1407">
            <v>-9904.5</v>
          </cell>
          <cell r="T1407">
            <v>39822.480000000003</v>
          </cell>
        </row>
        <row r="1408">
          <cell r="B1408">
            <v>1120000</v>
          </cell>
          <cell r="C1408" t="str">
            <v>Fertige Erz</v>
          </cell>
          <cell r="D1408" t="str">
            <v>RHDQ</v>
          </cell>
          <cell r="E1408" t="str">
            <v>04432258</v>
          </cell>
          <cell r="G1408" t="str">
            <v>CHLORMETHYL</v>
          </cell>
          <cell r="H1408" t="str">
            <v>RB00000511</v>
          </cell>
          <cell r="I1408" t="str">
            <v>2251</v>
          </cell>
          <cell r="J1408">
            <v>54800</v>
          </cell>
          <cell r="K1408" t="str">
            <v>KG</v>
          </cell>
          <cell r="L1408">
            <v>10960</v>
          </cell>
          <cell r="M1408" t="str">
            <v>EUR</v>
          </cell>
          <cell r="N1408">
            <v>10960</v>
          </cell>
          <cell r="P1408">
            <v>10960</v>
          </cell>
          <cell r="Q1408">
            <v>10960</v>
          </cell>
          <cell r="R1408">
            <v>0</v>
          </cell>
          <cell r="S1408">
            <v>0</v>
          </cell>
          <cell r="T1408">
            <v>0</v>
          </cell>
        </row>
        <row r="1409">
          <cell r="B1409">
            <v>1120000</v>
          </cell>
          <cell r="C1409" t="str">
            <v>Fertige Erz</v>
          </cell>
          <cell r="D1409" t="str">
            <v>RHDQ</v>
          </cell>
          <cell r="E1409" t="str">
            <v>04049314</v>
          </cell>
          <cell r="G1409" t="str">
            <v>DISFLAMOLL TP FLUESS</v>
          </cell>
          <cell r="H1409" t="str">
            <v>RB00000511</v>
          </cell>
          <cell r="I1409" t="str">
            <v>2251</v>
          </cell>
          <cell r="J1409">
            <v>206600</v>
          </cell>
          <cell r="K1409" t="str">
            <v>KG</v>
          </cell>
          <cell r="L1409">
            <v>329279.08</v>
          </cell>
          <cell r="M1409" t="str">
            <v>EUR</v>
          </cell>
          <cell r="N1409">
            <v>281017.32</v>
          </cell>
          <cell r="P1409">
            <v>389585.62</v>
          </cell>
          <cell r="Q1409">
            <v>281017.32</v>
          </cell>
          <cell r="R1409">
            <v>48261.760000000002</v>
          </cell>
          <cell r="S1409">
            <v>-60306.54</v>
          </cell>
          <cell r="T1409">
            <v>108568.3</v>
          </cell>
        </row>
        <row r="1410">
          <cell r="B1410">
            <v>1120000</v>
          </cell>
          <cell r="C1410" t="str">
            <v>Fertige Erz</v>
          </cell>
          <cell r="D1410" t="str">
            <v>RHDQ</v>
          </cell>
          <cell r="E1410" t="str">
            <v>03783859</v>
          </cell>
          <cell r="G1410" t="str">
            <v>BAYHIBIT S GRANULAT</v>
          </cell>
          <cell r="H1410" t="str">
            <v>RB00000511</v>
          </cell>
          <cell r="I1410" t="str">
            <v>2251</v>
          </cell>
          <cell r="J1410">
            <v>2000</v>
          </cell>
          <cell r="K1410" t="str">
            <v>KG</v>
          </cell>
          <cell r="L1410">
            <v>9504.6</v>
          </cell>
          <cell r="M1410" t="str">
            <v>EUR</v>
          </cell>
          <cell r="N1410">
            <v>6123.2</v>
          </cell>
          <cell r="P1410">
            <v>9185.6</v>
          </cell>
          <cell r="Q1410">
            <v>6123.2</v>
          </cell>
          <cell r="R1410">
            <v>3381.4</v>
          </cell>
          <cell r="S1410">
            <v>319</v>
          </cell>
          <cell r="T1410">
            <v>3062.4</v>
          </cell>
        </row>
        <row r="1411">
          <cell r="B1411">
            <v>1120000</v>
          </cell>
          <cell r="C1411" t="str">
            <v>Fertige Erz</v>
          </cell>
          <cell r="D1411" t="str">
            <v>RHDQ</v>
          </cell>
          <cell r="E1411" t="str">
            <v>02939707</v>
          </cell>
          <cell r="G1411" t="str">
            <v>DIMETHYLPHOSPHIT</v>
          </cell>
          <cell r="H1411" t="str">
            <v>RB00000511</v>
          </cell>
          <cell r="I1411" t="str">
            <v>2251</v>
          </cell>
          <cell r="J1411">
            <v>111853</v>
          </cell>
          <cell r="K1411" t="str">
            <v>KG</v>
          </cell>
          <cell r="L1411">
            <v>149827.09</v>
          </cell>
          <cell r="M1411" t="str">
            <v>EUR</v>
          </cell>
          <cell r="N1411">
            <v>293390.42</v>
          </cell>
          <cell r="P1411">
            <v>222509.17</v>
          </cell>
          <cell r="Q1411">
            <v>222509.17</v>
          </cell>
          <cell r="R1411">
            <v>-72682.080000000002</v>
          </cell>
          <cell r="S1411">
            <v>-72682.080000000002</v>
          </cell>
          <cell r="T1411">
            <v>0</v>
          </cell>
        </row>
        <row r="1412">
          <cell r="B1412">
            <v>1120000</v>
          </cell>
          <cell r="C1412" t="str">
            <v>Fertige Erz</v>
          </cell>
          <cell r="D1412" t="str">
            <v>RHKF</v>
          </cell>
          <cell r="E1412" t="str">
            <v>02608379</v>
          </cell>
          <cell r="G1412" t="str">
            <v>LEVAGARD DMPP 60KG K</v>
          </cell>
          <cell r="H1412" t="str">
            <v>RB00000511</v>
          </cell>
          <cell r="I1412" t="str">
            <v>2251</v>
          </cell>
          <cell r="J1412">
            <v>100</v>
          </cell>
          <cell r="K1412" t="str">
            <v>KG</v>
          </cell>
          <cell r="L1412">
            <v>256.14999999999998</v>
          </cell>
          <cell r="M1412" t="str">
            <v>EUR</v>
          </cell>
          <cell r="N1412">
            <v>310.87</v>
          </cell>
          <cell r="P1412">
            <v>310.87</v>
          </cell>
          <cell r="Q1412">
            <v>310.87</v>
          </cell>
          <cell r="R1412">
            <v>-54.72</v>
          </cell>
          <cell r="S1412">
            <v>-54.72</v>
          </cell>
          <cell r="T1412">
            <v>0</v>
          </cell>
        </row>
        <row r="1413">
          <cell r="B1413">
            <v>1120000</v>
          </cell>
          <cell r="C1413" t="str">
            <v>Fertige Erz</v>
          </cell>
          <cell r="D1413" t="str">
            <v>RHZS</v>
          </cell>
          <cell r="E1413" t="str">
            <v>01669021</v>
          </cell>
          <cell r="G1413" t="str">
            <v>DESMOPHEN 4090 N</v>
          </cell>
          <cell r="H1413" t="str">
            <v>RB00000511</v>
          </cell>
          <cell r="I1413" t="str">
            <v>2251</v>
          </cell>
          <cell r="J1413">
            <v>5816</v>
          </cell>
          <cell r="K1413" t="str">
            <v>KG</v>
          </cell>
          <cell r="L1413">
            <v>13917.68</v>
          </cell>
          <cell r="M1413" t="str">
            <v>EUR</v>
          </cell>
          <cell r="N1413">
            <v>17201.98</v>
          </cell>
          <cell r="P1413">
            <v>17201.98</v>
          </cell>
          <cell r="Q1413">
            <v>17201.98</v>
          </cell>
          <cell r="R1413">
            <v>-3284.3</v>
          </cell>
          <cell r="S1413">
            <v>-3284.3</v>
          </cell>
          <cell r="T1413">
            <v>0</v>
          </cell>
        </row>
        <row r="1414">
          <cell r="B1414">
            <v>1120000</v>
          </cell>
          <cell r="C1414" t="str">
            <v>Fertige Erz</v>
          </cell>
          <cell r="D1414" t="str">
            <v>RHDQ</v>
          </cell>
          <cell r="E1414" t="str">
            <v>01236419</v>
          </cell>
          <cell r="G1414" t="str">
            <v>Phenol rn. Pipeline</v>
          </cell>
          <cell r="H1414" t="str">
            <v>RB00000511</v>
          </cell>
          <cell r="I1414" t="str">
            <v>2251</v>
          </cell>
          <cell r="J1414">
            <v>24969</v>
          </cell>
          <cell r="K1414" t="str">
            <v>KG</v>
          </cell>
          <cell r="L1414">
            <v>25810.46</v>
          </cell>
          <cell r="M1414" t="str">
            <v>EUR</v>
          </cell>
          <cell r="N1414">
            <v>28891.63</v>
          </cell>
          <cell r="P1414">
            <v>28891.63</v>
          </cell>
          <cell r="Q1414">
            <v>28891.63</v>
          </cell>
          <cell r="R1414">
            <v>-3081.17</v>
          </cell>
          <cell r="S1414">
            <v>-3081.17</v>
          </cell>
          <cell r="T1414">
            <v>0</v>
          </cell>
        </row>
        <row r="1415">
          <cell r="B1415">
            <v>1120000</v>
          </cell>
          <cell r="C1415" t="str">
            <v>Fertige Erz</v>
          </cell>
          <cell r="D1415" t="str">
            <v>RHDQ</v>
          </cell>
          <cell r="E1415" t="str">
            <v>01230259</v>
          </cell>
          <cell r="G1415" t="str">
            <v>m-Kresol 70 Pipeline</v>
          </cell>
          <cell r="H1415" t="str">
            <v>RB00000511</v>
          </cell>
          <cell r="I1415" t="str">
            <v>2251</v>
          </cell>
          <cell r="J1415">
            <v>30570</v>
          </cell>
          <cell r="K1415" t="str">
            <v>KG</v>
          </cell>
          <cell r="L1415">
            <v>49208.53</v>
          </cell>
          <cell r="M1415" t="str">
            <v>EUR</v>
          </cell>
          <cell r="N1415">
            <v>52491.75</v>
          </cell>
          <cell r="P1415">
            <v>52491.75</v>
          </cell>
          <cell r="Q1415">
            <v>52491.75</v>
          </cell>
          <cell r="R1415">
            <v>-3283.22</v>
          </cell>
          <cell r="S1415">
            <v>-3283.22</v>
          </cell>
          <cell r="T1415">
            <v>0</v>
          </cell>
        </row>
        <row r="1416">
          <cell r="B1416">
            <v>1120000</v>
          </cell>
          <cell r="C1416" t="str">
            <v>Fertige Erz</v>
          </cell>
          <cell r="D1416" t="str">
            <v>RHDQ</v>
          </cell>
          <cell r="E1416" t="str">
            <v>01123266</v>
          </cell>
          <cell r="G1416" t="str">
            <v>DISFLAMOLL TP - 1.00</v>
          </cell>
          <cell r="H1416" t="str">
            <v>RB00000511</v>
          </cell>
          <cell r="I1416" t="str">
            <v>2251</v>
          </cell>
          <cell r="J1416">
            <v>54000</v>
          </cell>
          <cell r="K1416" t="str">
            <v>KG</v>
          </cell>
          <cell r="L1416">
            <v>97183.8</v>
          </cell>
          <cell r="M1416" t="str">
            <v>EUR</v>
          </cell>
          <cell r="N1416">
            <v>105154.2</v>
          </cell>
          <cell r="P1416">
            <v>110759.4</v>
          </cell>
          <cell r="Q1416">
            <v>105154.2</v>
          </cell>
          <cell r="R1416">
            <v>-7970.4</v>
          </cell>
          <cell r="S1416">
            <v>-13575.6</v>
          </cell>
          <cell r="T1416">
            <v>5605.2</v>
          </cell>
        </row>
        <row r="1417">
          <cell r="B1417">
            <v>1120000</v>
          </cell>
          <cell r="C1417" t="str">
            <v>Fertige Erz</v>
          </cell>
          <cell r="D1417" t="str">
            <v>RHU2</v>
          </cell>
          <cell r="E1417" t="str">
            <v>01113805</v>
          </cell>
          <cell r="G1417" t="str">
            <v>BAYFOMOX PA KOMP.1 G</v>
          </cell>
          <cell r="H1417" t="str">
            <v>RB00000511</v>
          </cell>
          <cell r="I1417" t="str">
            <v>2251</v>
          </cell>
          <cell r="J1417">
            <v>1200</v>
          </cell>
          <cell r="K1417" t="str">
            <v>KG</v>
          </cell>
          <cell r="L1417">
            <v>3948.12</v>
          </cell>
          <cell r="M1417" t="str">
            <v>EUR</v>
          </cell>
          <cell r="N1417">
            <v>12557.52</v>
          </cell>
          <cell r="P1417">
            <v>4299</v>
          </cell>
          <cell r="Q1417">
            <v>4299</v>
          </cell>
          <cell r="R1417">
            <v>-350.88</v>
          </cell>
          <cell r="S1417">
            <v>-350.88</v>
          </cell>
          <cell r="T1417">
            <v>0</v>
          </cell>
        </row>
        <row r="1418">
          <cell r="B1418">
            <v>1120000</v>
          </cell>
          <cell r="C1418" t="str">
            <v>Fertige Erz</v>
          </cell>
          <cell r="D1418" t="str">
            <v>RHZS</v>
          </cell>
          <cell r="E1418" t="str">
            <v>01113805</v>
          </cell>
          <cell r="G1418" t="str">
            <v>BAYFOMOX PA KOMP.1 G</v>
          </cell>
          <cell r="H1418" t="str">
            <v>RB00000511</v>
          </cell>
          <cell r="I1418" t="str">
            <v>2251</v>
          </cell>
          <cell r="J1418">
            <v>9750</v>
          </cell>
          <cell r="K1418" t="str">
            <v>KG</v>
          </cell>
          <cell r="L1418">
            <v>32079.45</v>
          </cell>
          <cell r="M1418" t="str">
            <v>EUR</v>
          </cell>
          <cell r="N1418">
            <v>102029.85</v>
          </cell>
          <cell r="P1418">
            <v>34929.379999999997</v>
          </cell>
          <cell r="Q1418">
            <v>34929.379999999997</v>
          </cell>
          <cell r="R1418">
            <v>-2849.93</v>
          </cell>
          <cell r="S1418">
            <v>-2849.93</v>
          </cell>
          <cell r="T1418">
            <v>0</v>
          </cell>
        </row>
        <row r="1419">
          <cell r="B1419">
            <v>1120000</v>
          </cell>
          <cell r="C1419" t="str">
            <v>Fertige Erz</v>
          </cell>
          <cell r="D1419" t="str">
            <v>RHDQ</v>
          </cell>
          <cell r="E1419" t="str">
            <v>00916629</v>
          </cell>
          <cell r="G1419" t="str">
            <v>DISFLAMOLL TKP</v>
          </cell>
          <cell r="H1419" t="str">
            <v>RB00000511</v>
          </cell>
          <cell r="I1419" t="str">
            <v>2251</v>
          </cell>
          <cell r="J1419">
            <v>12000</v>
          </cell>
          <cell r="K1419" t="str">
            <v>KG</v>
          </cell>
          <cell r="L1419">
            <v>26311.200000000001</v>
          </cell>
          <cell r="M1419" t="str">
            <v>EUR</v>
          </cell>
          <cell r="N1419">
            <v>38970</v>
          </cell>
          <cell r="P1419">
            <v>29320.799999999999</v>
          </cell>
          <cell r="Q1419">
            <v>29320.799999999999</v>
          </cell>
          <cell r="R1419">
            <v>-3009.6</v>
          </cell>
          <cell r="S1419">
            <v>-3009.6</v>
          </cell>
          <cell r="T1419">
            <v>0</v>
          </cell>
        </row>
        <row r="1420">
          <cell r="B1420">
            <v>1120000</v>
          </cell>
          <cell r="C1420" t="str">
            <v>Fertige Erz</v>
          </cell>
          <cell r="D1420" t="str">
            <v>RHZS</v>
          </cell>
          <cell r="E1420" t="str">
            <v>00833525</v>
          </cell>
          <cell r="G1420" t="str">
            <v>BAYFOMOX PA KOMPONEN</v>
          </cell>
          <cell r="H1420" t="str">
            <v>RB00000511</v>
          </cell>
          <cell r="I1420" t="str">
            <v>2251</v>
          </cell>
          <cell r="J1420">
            <v>9093</v>
          </cell>
          <cell r="K1420" t="str">
            <v>KG</v>
          </cell>
          <cell r="L1420">
            <v>27800.94</v>
          </cell>
          <cell r="M1420" t="str">
            <v>EUR</v>
          </cell>
          <cell r="N1420">
            <v>31752.76</v>
          </cell>
          <cell r="P1420">
            <v>31752.76</v>
          </cell>
          <cell r="Q1420">
            <v>31752.76</v>
          </cell>
          <cell r="R1420">
            <v>-3951.82</v>
          </cell>
          <cell r="S1420">
            <v>-3951.82</v>
          </cell>
          <cell r="T1420">
            <v>0</v>
          </cell>
        </row>
        <row r="1421">
          <cell r="B1421">
            <v>1120000</v>
          </cell>
          <cell r="C1421" t="str">
            <v>Fertige Erz</v>
          </cell>
          <cell r="D1421" t="str">
            <v>RHKF</v>
          </cell>
          <cell r="E1421" t="str">
            <v>00825887</v>
          </cell>
          <cell r="G1421" t="str">
            <v>DISFLAMOLL TP</v>
          </cell>
          <cell r="H1421" t="str">
            <v>RB00000511</v>
          </cell>
          <cell r="I1421" t="str">
            <v>2251</v>
          </cell>
          <cell r="J1421">
            <v>75</v>
          </cell>
          <cell r="K1421" t="str">
            <v>KG</v>
          </cell>
          <cell r="L1421">
            <v>177.48</v>
          </cell>
          <cell r="M1421" t="str">
            <v>EUR</v>
          </cell>
          <cell r="N1421">
            <v>199.78</v>
          </cell>
          <cell r="P1421">
            <v>182.41</v>
          </cell>
          <cell r="Q1421">
            <v>182.41</v>
          </cell>
          <cell r="R1421">
            <v>-4.93</v>
          </cell>
          <cell r="S1421">
            <v>-4.93</v>
          </cell>
          <cell r="T1421">
            <v>0</v>
          </cell>
        </row>
        <row r="1422">
          <cell r="B1422">
            <v>1120000</v>
          </cell>
          <cell r="C1422" t="str">
            <v>Fertige Erz</v>
          </cell>
          <cell r="D1422" t="str">
            <v>RHKR</v>
          </cell>
          <cell r="E1422" t="str">
            <v>00825771</v>
          </cell>
          <cell r="G1422" t="str">
            <v>DISFLAMOLL TOF</v>
          </cell>
          <cell r="H1422" t="str">
            <v>RB00000511</v>
          </cell>
          <cell r="I1422" t="str">
            <v>2251</v>
          </cell>
          <cell r="J1422">
            <v>195</v>
          </cell>
          <cell r="K1422" t="str">
            <v>KG</v>
          </cell>
          <cell r="L1422">
            <v>464.57</v>
          </cell>
          <cell r="M1422" t="str">
            <v>EUR</v>
          </cell>
          <cell r="N1422">
            <v>843.45</v>
          </cell>
          <cell r="P1422">
            <v>539.79999999999995</v>
          </cell>
          <cell r="Q1422">
            <v>539.79999999999995</v>
          </cell>
          <cell r="R1422">
            <v>-75.23</v>
          </cell>
          <cell r="S1422">
            <v>-75.23</v>
          </cell>
          <cell r="T1422">
            <v>0</v>
          </cell>
        </row>
        <row r="1423">
          <cell r="B1423">
            <v>1120000</v>
          </cell>
          <cell r="C1423" t="str">
            <v>Fertige Erz</v>
          </cell>
          <cell r="D1423" t="str">
            <v>RHDQ</v>
          </cell>
          <cell r="E1423" t="str">
            <v>00825755</v>
          </cell>
          <cell r="G1423" t="str">
            <v>DISFLAMOLL TKP</v>
          </cell>
          <cell r="H1423" t="str">
            <v>RB00000511</v>
          </cell>
          <cell r="I1423" t="str">
            <v>2251</v>
          </cell>
          <cell r="J1423">
            <v>4800</v>
          </cell>
          <cell r="K1423" t="str">
            <v>KG</v>
          </cell>
          <cell r="L1423">
            <v>10546.08</v>
          </cell>
          <cell r="M1423" t="str">
            <v>EUR</v>
          </cell>
          <cell r="N1423">
            <v>17088.96</v>
          </cell>
          <cell r="P1423">
            <v>11780.16</v>
          </cell>
          <cell r="Q1423">
            <v>11780.16</v>
          </cell>
          <cell r="R1423">
            <v>-1234.08</v>
          </cell>
          <cell r="S1423">
            <v>-1234.08</v>
          </cell>
          <cell r="T1423">
            <v>0</v>
          </cell>
        </row>
        <row r="1424">
          <cell r="B1424">
            <v>1120000</v>
          </cell>
          <cell r="C1424" t="str">
            <v>Fertige Erz</v>
          </cell>
          <cell r="D1424" t="str">
            <v>RHDQ</v>
          </cell>
          <cell r="E1424" t="str">
            <v>00825747</v>
          </cell>
          <cell r="G1424" t="str">
            <v>DISFLAMOLL DPO</v>
          </cell>
          <cell r="H1424" t="str">
            <v>RB00000511</v>
          </cell>
          <cell r="I1424" t="str">
            <v>2251</v>
          </cell>
          <cell r="J1424">
            <v>24</v>
          </cell>
          <cell r="K1424" t="str">
            <v>KG</v>
          </cell>
          <cell r="L1424">
            <v>79.17</v>
          </cell>
          <cell r="M1424" t="str">
            <v>EUR</v>
          </cell>
          <cell r="N1424">
            <v>79.87</v>
          </cell>
          <cell r="P1424">
            <v>79.87</v>
          </cell>
          <cell r="Q1424">
            <v>79.87</v>
          </cell>
          <cell r="R1424">
            <v>-0.7</v>
          </cell>
          <cell r="S1424">
            <v>-0.7</v>
          </cell>
          <cell r="T1424">
            <v>0</v>
          </cell>
        </row>
        <row r="1425">
          <cell r="B1425">
            <v>1120000</v>
          </cell>
          <cell r="C1425" t="str">
            <v>Fertige Erz</v>
          </cell>
          <cell r="D1425" t="str">
            <v>RHKR</v>
          </cell>
          <cell r="E1425" t="str">
            <v>00825704</v>
          </cell>
          <cell r="G1425" t="str">
            <v>DISFLAMOLL DPK</v>
          </cell>
          <cell r="H1425" t="str">
            <v>RB00000511</v>
          </cell>
          <cell r="I1425" t="str">
            <v>2251</v>
          </cell>
          <cell r="J1425">
            <v>40</v>
          </cell>
          <cell r="K1425" t="str">
            <v>KG</v>
          </cell>
          <cell r="L1425">
            <v>94.72</v>
          </cell>
          <cell r="M1425" t="str">
            <v>EUR</v>
          </cell>
          <cell r="N1425">
            <v>97.81</v>
          </cell>
          <cell r="P1425">
            <v>97.81</v>
          </cell>
          <cell r="Q1425">
            <v>97.81</v>
          </cell>
          <cell r="R1425">
            <v>-3.09</v>
          </cell>
          <cell r="S1425">
            <v>-3.09</v>
          </cell>
          <cell r="T1425">
            <v>0</v>
          </cell>
        </row>
        <row r="1426">
          <cell r="B1426">
            <v>1120000</v>
          </cell>
          <cell r="C1426" t="str">
            <v>Fertige Erz</v>
          </cell>
          <cell r="D1426" t="str">
            <v>RHDQ</v>
          </cell>
          <cell r="E1426" t="str">
            <v>00825690</v>
          </cell>
          <cell r="G1426" t="str">
            <v>DISFLAMOLL DPK</v>
          </cell>
          <cell r="H1426" t="str">
            <v>RB00000511</v>
          </cell>
          <cell r="I1426" t="str">
            <v>2251</v>
          </cell>
          <cell r="J1426">
            <v>1920</v>
          </cell>
          <cell r="K1426" t="str">
            <v>KG</v>
          </cell>
          <cell r="L1426">
            <v>3539.9</v>
          </cell>
          <cell r="M1426" t="str">
            <v>EUR</v>
          </cell>
          <cell r="N1426">
            <v>3907.58</v>
          </cell>
          <cell r="P1426">
            <v>4065.98</v>
          </cell>
          <cell r="Q1426">
            <v>3907.58</v>
          </cell>
          <cell r="R1426">
            <v>-367.68</v>
          </cell>
          <cell r="S1426">
            <v>-526.08000000000004</v>
          </cell>
          <cell r="T1426">
            <v>158.4</v>
          </cell>
        </row>
        <row r="1427">
          <cell r="B1427">
            <v>1120000</v>
          </cell>
          <cell r="C1427" t="str">
            <v>Fertige Erz</v>
          </cell>
          <cell r="D1427" t="str">
            <v>RHDQ</v>
          </cell>
          <cell r="E1427" t="str">
            <v>00815497</v>
          </cell>
          <cell r="G1427" t="str">
            <v>LEVAGARD PP</v>
          </cell>
          <cell r="H1427" t="str">
            <v>RB00000511</v>
          </cell>
          <cell r="I1427" t="str">
            <v>2251</v>
          </cell>
          <cell r="J1427">
            <v>130544</v>
          </cell>
          <cell r="K1427" t="str">
            <v>KG</v>
          </cell>
          <cell r="L1427">
            <v>175333.65</v>
          </cell>
          <cell r="M1427" t="str">
            <v>EUR</v>
          </cell>
          <cell r="N1427">
            <v>194484.45</v>
          </cell>
          <cell r="P1427">
            <v>194484.45</v>
          </cell>
          <cell r="Q1427">
            <v>194484.45</v>
          </cell>
          <cell r="R1427">
            <v>-19150.8</v>
          </cell>
          <cell r="S1427">
            <v>-19150.8</v>
          </cell>
          <cell r="T1427">
            <v>0</v>
          </cell>
        </row>
        <row r="1428">
          <cell r="B1428">
            <v>1120000</v>
          </cell>
          <cell r="C1428" t="str">
            <v>Fertige Erz</v>
          </cell>
          <cell r="D1428" t="str">
            <v>RHDQ</v>
          </cell>
          <cell r="E1428" t="str">
            <v>00788744</v>
          </cell>
          <cell r="G1428" t="str">
            <v>Methanol rein Ltg.</v>
          </cell>
          <cell r="H1428" t="str">
            <v>RB00000511</v>
          </cell>
          <cell r="I1428" t="str">
            <v>2251</v>
          </cell>
          <cell r="J1428">
            <v>4370</v>
          </cell>
          <cell r="K1428" t="str">
            <v>KG</v>
          </cell>
          <cell r="L1428">
            <v>1021.27</v>
          </cell>
          <cell r="M1428" t="str">
            <v>EUR</v>
          </cell>
          <cell r="N1428">
            <v>1235.8399999999999</v>
          </cell>
          <cell r="P1428">
            <v>1235.8399999999999</v>
          </cell>
          <cell r="Q1428">
            <v>1235.8399999999999</v>
          </cell>
          <cell r="R1428">
            <v>-214.57</v>
          </cell>
          <cell r="S1428">
            <v>-214.57</v>
          </cell>
          <cell r="T1428">
            <v>0</v>
          </cell>
        </row>
        <row r="1429">
          <cell r="B1429">
            <v>1120000</v>
          </cell>
          <cell r="C1429" t="str">
            <v>Fertige Erz</v>
          </cell>
          <cell r="D1429" t="str">
            <v>RHDQ</v>
          </cell>
          <cell r="E1429" t="str">
            <v>00736264</v>
          </cell>
          <cell r="G1429" t="str">
            <v>BAYSOLVEX D2EHPA REI</v>
          </cell>
          <cell r="H1429" t="str">
            <v>RB00000511</v>
          </cell>
          <cell r="I1429" t="str">
            <v>2251</v>
          </cell>
          <cell r="J1429">
            <v>20400</v>
          </cell>
          <cell r="K1429" t="str">
            <v>KG</v>
          </cell>
          <cell r="L1429">
            <v>76344.960000000006</v>
          </cell>
          <cell r="M1429" t="str">
            <v>EUR</v>
          </cell>
          <cell r="N1429">
            <v>98434.08</v>
          </cell>
          <cell r="P1429">
            <v>76092</v>
          </cell>
          <cell r="Q1429">
            <v>76092</v>
          </cell>
          <cell r="R1429">
            <v>252.96</v>
          </cell>
          <cell r="S1429">
            <v>252.96</v>
          </cell>
          <cell r="T1429">
            <v>0</v>
          </cell>
        </row>
        <row r="1430">
          <cell r="B1430">
            <v>1120000</v>
          </cell>
          <cell r="C1430" t="str">
            <v>Fertige Erz</v>
          </cell>
          <cell r="D1430" t="str">
            <v>RHDQ</v>
          </cell>
          <cell r="E1430" t="str">
            <v>00733699</v>
          </cell>
          <cell r="G1430" t="str">
            <v>PHOSPHORTRICHLORID..</v>
          </cell>
          <cell r="H1430" t="str">
            <v>RB00000511</v>
          </cell>
          <cell r="I1430" t="str">
            <v>2251</v>
          </cell>
          <cell r="J1430">
            <v>19600</v>
          </cell>
          <cell r="K1430" t="str">
            <v>KG</v>
          </cell>
          <cell r="L1430">
            <v>13139.84</v>
          </cell>
          <cell r="M1430" t="str">
            <v>EUR</v>
          </cell>
          <cell r="N1430">
            <v>30234.959999999999</v>
          </cell>
          <cell r="P1430">
            <v>22802.639999999999</v>
          </cell>
          <cell r="Q1430">
            <v>22802.639999999999</v>
          </cell>
          <cell r="R1430">
            <v>-9662.7999999999993</v>
          </cell>
          <cell r="S1430">
            <v>-9662.7999999999993</v>
          </cell>
          <cell r="T1430">
            <v>0</v>
          </cell>
        </row>
        <row r="1431">
          <cell r="B1431">
            <v>1120000</v>
          </cell>
          <cell r="C1431" t="str">
            <v>Fertige Erz</v>
          </cell>
          <cell r="D1431" t="str">
            <v>RHDQ</v>
          </cell>
          <cell r="E1431" t="str">
            <v>00733648</v>
          </cell>
          <cell r="G1431" t="str">
            <v>PHOSPHOROXYCHLORID..</v>
          </cell>
          <cell r="H1431" t="str">
            <v>RB00000511</v>
          </cell>
          <cell r="I1431" t="str">
            <v>2251</v>
          </cell>
          <cell r="J1431">
            <v>42411</v>
          </cell>
          <cell r="K1431" t="str">
            <v>KG</v>
          </cell>
          <cell r="L1431">
            <v>27236.35</v>
          </cell>
          <cell r="M1431" t="str">
            <v>EUR</v>
          </cell>
          <cell r="N1431">
            <v>46707.23</v>
          </cell>
          <cell r="P1431">
            <v>46707.23</v>
          </cell>
          <cell r="Q1431">
            <v>46707.23</v>
          </cell>
          <cell r="R1431">
            <v>-19470.88</v>
          </cell>
          <cell r="S1431">
            <v>-19470.88</v>
          </cell>
          <cell r="T1431">
            <v>0</v>
          </cell>
        </row>
        <row r="1432">
          <cell r="B1432">
            <v>1120000</v>
          </cell>
          <cell r="C1432" t="str">
            <v>Fertige Erz</v>
          </cell>
          <cell r="D1432" t="str">
            <v>RHDQ</v>
          </cell>
          <cell r="E1432" t="str">
            <v>00719106</v>
          </cell>
          <cell r="G1432" t="str">
            <v>DISFLAMOLL DPO</v>
          </cell>
          <cell r="H1432" t="str">
            <v>RB00000511</v>
          </cell>
          <cell r="I1432" t="str">
            <v>2251</v>
          </cell>
          <cell r="J1432">
            <v>-10000</v>
          </cell>
          <cell r="K1432" t="str">
            <v>KG</v>
          </cell>
          <cell r="L1432">
            <v>-26453</v>
          </cell>
          <cell r="M1432" t="str">
            <v>EUR</v>
          </cell>
          <cell r="N1432">
            <v>-27773</v>
          </cell>
          <cell r="P1432">
            <v>-28742</v>
          </cell>
          <cell r="Q1432">
            <v>-28742</v>
          </cell>
          <cell r="R1432">
            <v>2289</v>
          </cell>
          <cell r="S1432">
            <v>2289</v>
          </cell>
          <cell r="T1432">
            <v>0</v>
          </cell>
        </row>
        <row r="1433">
          <cell r="B1433">
            <v>1120000</v>
          </cell>
          <cell r="C1433" t="str">
            <v>Fertige Erz</v>
          </cell>
          <cell r="D1433" t="str">
            <v>RHDQ</v>
          </cell>
          <cell r="E1433" t="str">
            <v>00716905</v>
          </cell>
          <cell r="G1433" t="str">
            <v>TRIBUTYLPHOSPHAT</v>
          </cell>
          <cell r="H1433" t="str">
            <v>RB00000511</v>
          </cell>
          <cell r="I1433" t="str">
            <v>2251</v>
          </cell>
          <cell r="J1433">
            <v>16000</v>
          </cell>
          <cell r="K1433" t="str">
            <v>KG</v>
          </cell>
          <cell r="L1433">
            <v>34596.800000000003</v>
          </cell>
          <cell r="M1433" t="str">
            <v>EUR</v>
          </cell>
          <cell r="N1433">
            <v>50651.199999999997</v>
          </cell>
          <cell r="P1433">
            <v>39912</v>
          </cell>
          <cell r="Q1433">
            <v>39912</v>
          </cell>
          <cell r="R1433">
            <v>-5315.2</v>
          </cell>
          <cell r="S1433">
            <v>-5315.2</v>
          </cell>
          <cell r="T1433">
            <v>0</v>
          </cell>
        </row>
        <row r="1434">
          <cell r="B1434">
            <v>1120000</v>
          </cell>
          <cell r="C1434" t="str">
            <v>Fertige Erz</v>
          </cell>
          <cell r="D1434" t="str">
            <v>RHDQ</v>
          </cell>
          <cell r="E1434" t="str">
            <v>00716891</v>
          </cell>
          <cell r="G1434" t="str">
            <v>TRIBUTYLPHOSPHAT</v>
          </cell>
          <cell r="H1434" t="str">
            <v>RB00000511</v>
          </cell>
          <cell r="I1434" t="str">
            <v>2251</v>
          </cell>
          <cell r="J1434">
            <v>5000</v>
          </cell>
          <cell r="K1434" t="str">
            <v>KG</v>
          </cell>
          <cell r="L1434">
            <v>10716.5</v>
          </cell>
          <cell r="M1434" t="str">
            <v>EUR</v>
          </cell>
          <cell r="N1434">
            <v>15557.5</v>
          </cell>
          <cell r="P1434">
            <v>12331</v>
          </cell>
          <cell r="Q1434">
            <v>12331</v>
          </cell>
          <cell r="R1434">
            <v>-1614.5</v>
          </cell>
          <cell r="S1434">
            <v>-1614.5</v>
          </cell>
          <cell r="T1434">
            <v>0</v>
          </cell>
        </row>
        <row r="1435">
          <cell r="B1435">
            <v>1120000</v>
          </cell>
          <cell r="C1435" t="str">
            <v>Fertige Erz</v>
          </cell>
          <cell r="D1435" t="str">
            <v>RHDQ</v>
          </cell>
          <cell r="E1435" t="str">
            <v>00716832</v>
          </cell>
          <cell r="G1435" t="str">
            <v>TRIBUTYLPHOSPHAT</v>
          </cell>
          <cell r="H1435" t="str">
            <v>RB00000511</v>
          </cell>
          <cell r="I1435" t="str">
            <v>2251</v>
          </cell>
          <cell r="J1435">
            <v>18</v>
          </cell>
          <cell r="K1435" t="str">
            <v>KG</v>
          </cell>
          <cell r="L1435">
            <v>48.08</v>
          </cell>
          <cell r="M1435" t="str">
            <v>EUR</v>
          </cell>
          <cell r="N1435">
            <v>50.47</v>
          </cell>
          <cell r="P1435">
            <v>50.47</v>
          </cell>
          <cell r="Q1435">
            <v>50.47</v>
          </cell>
          <cell r="R1435">
            <v>-2.39</v>
          </cell>
          <cell r="S1435">
            <v>-2.39</v>
          </cell>
          <cell r="T1435">
            <v>0</v>
          </cell>
        </row>
        <row r="1436">
          <cell r="B1436">
            <v>1120000</v>
          </cell>
          <cell r="C1436" t="str">
            <v>Fertige Erz</v>
          </cell>
          <cell r="D1436" t="str">
            <v>RHDQ</v>
          </cell>
          <cell r="E1436" t="str">
            <v>00713043</v>
          </cell>
          <cell r="G1436" t="str">
            <v>BAYSOLVEX D2EHPA REI</v>
          </cell>
          <cell r="H1436" t="str">
            <v>RB00000511</v>
          </cell>
          <cell r="I1436" t="str">
            <v>2251</v>
          </cell>
          <cell r="J1436">
            <v>198</v>
          </cell>
          <cell r="K1436" t="str">
            <v>KG</v>
          </cell>
          <cell r="L1436">
            <v>843.1</v>
          </cell>
          <cell r="M1436" t="str">
            <v>EUR</v>
          </cell>
          <cell r="N1436">
            <v>803.29</v>
          </cell>
          <cell r="P1436">
            <v>803.29</v>
          </cell>
          <cell r="Q1436">
            <v>803.29</v>
          </cell>
          <cell r="R1436">
            <v>39.81</v>
          </cell>
          <cell r="S1436">
            <v>39.81</v>
          </cell>
          <cell r="T1436">
            <v>0</v>
          </cell>
        </row>
        <row r="1437">
          <cell r="B1437">
            <v>1120000</v>
          </cell>
          <cell r="C1437" t="str">
            <v>Fertige Erz</v>
          </cell>
          <cell r="D1437" t="str">
            <v>RHMV</v>
          </cell>
          <cell r="E1437" t="str">
            <v>00713043</v>
          </cell>
          <cell r="G1437" t="str">
            <v>BAYSOLVEX D2EHPA REI</v>
          </cell>
          <cell r="H1437" t="str">
            <v>RB00000511</v>
          </cell>
          <cell r="I1437" t="str">
            <v>2251</v>
          </cell>
          <cell r="J1437">
            <v>0.6</v>
          </cell>
          <cell r="K1437" t="str">
            <v>KG</v>
          </cell>
          <cell r="L1437">
            <v>2.5499999999999998</v>
          </cell>
          <cell r="M1437" t="str">
            <v>EUR</v>
          </cell>
          <cell r="N1437">
            <v>2.4300000000000002</v>
          </cell>
          <cell r="P1437">
            <v>2.4300000000000002</v>
          </cell>
          <cell r="Q1437">
            <v>2.4300000000000002</v>
          </cell>
          <cell r="R1437">
            <v>0.12</v>
          </cell>
          <cell r="S1437">
            <v>0.12</v>
          </cell>
          <cell r="T1437">
            <v>0</v>
          </cell>
        </row>
        <row r="1438">
          <cell r="B1438">
            <v>1120000</v>
          </cell>
          <cell r="C1438" t="str">
            <v>Fertige Erz</v>
          </cell>
          <cell r="D1438" t="str">
            <v>RHMV</v>
          </cell>
          <cell r="E1438" t="str">
            <v>00712144</v>
          </cell>
          <cell r="G1438" t="str">
            <v>DIETHYLPHOSPHIT</v>
          </cell>
          <cell r="H1438" t="str">
            <v>RB00000511</v>
          </cell>
          <cell r="I1438" t="str">
            <v>2251</v>
          </cell>
          <cell r="J1438">
            <v>10</v>
          </cell>
          <cell r="K1438" t="str">
            <v>KG</v>
          </cell>
          <cell r="L1438">
            <v>28.24</v>
          </cell>
          <cell r="M1438" t="str">
            <v>EUR</v>
          </cell>
          <cell r="N1438">
            <v>31.29</v>
          </cell>
          <cell r="P1438">
            <v>31.29</v>
          </cell>
          <cell r="Q1438">
            <v>31.29</v>
          </cell>
          <cell r="R1438">
            <v>-3.05</v>
          </cell>
          <cell r="S1438">
            <v>-3.05</v>
          </cell>
          <cell r="T1438">
            <v>0</v>
          </cell>
        </row>
        <row r="1439">
          <cell r="B1439">
            <v>1120000</v>
          </cell>
          <cell r="C1439" t="str">
            <v>Fertige Erz</v>
          </cell>
          <cell r="D1439" t="str">
            <v>RHDQ</v>
          </cell>
          <cell r="E1439" t="str">
            <v>00712101</v>
          </cell>
          <cell r="G1439" t="str">
            <v>DIETHYLPHOSPHIT</v>
          </cell>
          <cell r="H1439" t="str">
            <v>RB00000511</v>
          </cell>
          <cell r="I1439" t="str">
            <v>2251</v>
          </cell>
          <cell r="J1439">
            <v>22880</v>
          </cell>
          <cell r="K1439" t="str">
            <v>KG</v>
          </cell>
          <cell r="L1439">
            <v>52635.44</v>
          </cell>
          <cell r="M1439" t="str">
            <v>EUR</v>
          </cell>
          <cell r="N1439">
            <v>119545.71</v>
          </cell>
          <cell r="P1439">
            <v>63917.57</v>
          </cell>
          <cell r="Q1439">
            <v>63917.57</v>
          </cell>
          <cell r="R1439">
            <v>-11282.13</v>
          </cell>
          <cell r="S1439">
            <v>-11282.13</v>
          </cell>
          <cell r="T1439">
            <v>0</v>
          </cell>
        </row>
        <row r="1440">
          <cell r="B1440">
            <v>1120000</v>
          </cell>
          <cell r="C1440" t="str">
            <v>Fertige Erz</v>
          </cell>
          <cell r="D1440" t="str">
            <v>RHSM</v>
          </cell>
          <cell r="E1440" t="str">
            <v>00711083</v>
          </cell>
          <cell r="G1440" t="str">
            <v>LEVAGARD 4090 N</v>
          </cell>
          <cell r="H1440" t="str">
            <v>RB00000511</v>
          </cell>
          <cell r="I1440" t="str">
            <v>2251</v>
          </cell>
          <cell r="J1440">
            <v>7200</v>
          </cell>
          <cell r="K1440" t="str">
            <v>KG</v>
          </cell>
          <cell r="L1440">
            <v>17395.919999999998</v>
          </cell>
          <cell r="M1440" t="str">
            <v>EUR</v>
          </cell>
          <cell r="N1440">
            <v>30754.080000000002</v>
          </cell>
          <cell r="P1440">
            <v>21432.959999999999</v>
          </cell>
          <cell r="Q1440">
            <v>21432.959999999999</v>
          </cell>
          <cell r="R1440">
            <v>-4037.04</v>
          </cell>
          <cell r="S1440">
            <v>-4037.04</v>
          </cell>
          <cell r="T1440">
            <v>0</v>
          </cell>
        </row>
        <row r="1441">
          <cell r="B1441">
            <v>1120000</v>
          </cell>
          <cell r="C1441" t="str">
            <v>Fertige Erz</v>
          </cell>
          <cell r="D1441" t="str">
            <v>RHDQ</v>
          </cell>
          <cell r="E1441" t="str">
            <v>00710958</v>
          </cell>
          <cell r="G1441" t="str">
            <v>DIMETHYLPHOSPHIT</v>
          </cell>
          <cell r="H1441" t="str">
            <v>RB00000511</v>
          </cell>
          <cell r="I1441" t="str">
            <v>2251</v>
          </cell>
          <cell r="J1441">
            <v>660</v>
          </cell>
          <cell r="K1441" t="str">
            <v>KG</v>
          </cell>
          <cell r="L1441">
            <v>886.12</v>
          </cell>
          <cell r="M1441" t="str">
            <v>EUR</v>
          </cell>
          <cell r="N1441">
            <v>2025.34</v>
          </cell>
          <cell r="P1441">
            <v>1314.59</v>
          </cell>
          <cell r="Q1441">
            <v>1314.59</v>
          </cell>
          <cell r="R1441">
            <v>-428.47</v>
          </cell>
          <cell r="S1441">
            <v>-428.47</v>
          </cell>
          <cell r="T1441">
            <v>0</v>
          </cell>
        </row>
        <row r="1442">
          <cell r="B1442">
            <v>1120000</v>
          </cell>
          <cell r="C1442" t="str">
            <v>Fertige Erz</v>
          </cell>
          <cell r="D1442" t="str">
            <v>RHKR</v>
          </cell>
          <cell r="E1442" t="str">
            <v>00710958</v>
          </cell>
          <cell r="G1442" t="str">
            <v>DIMETHYLPHOSPHIT</v>
          </cell>
          <cell r="H1442" t="str">
            <v>RB00000511</v>
          </cell>
          <cell r="I1442" t="str">
            <v>2251</v>
          </cell>
          <cell r="J1442">
            <v>43153</v>
          </cell>
          <cell r="K1442" t="str">
            <v>KG</v>
          </cell>
          <cell r="L1442">
            <v>57937.21</v>
          </cell>
          <cell r="M1442" t="str">
            <v>EUR</v>
          </cell>
          <cell r="N1442">
            <v>132423.60999999999</v>
          </cell>
          <cell r="P1442">
            <v>85952.15</v>
          </cell>
          <cell r="Q1442">
            <v>85952.15</v>
          </cell>
          <cell r="R1442">
            <v>-28014.94</v>
          </cell>
          <cell r="S1442">
            <v>-28014.94</v>
          </cell>
          <cell r="T1442">
            <v>0</v>
          </cell>
        </row>
        <row r="1443">
          <cell r="B1443">
            <v>1120000</v>
          </cell>
          <cell r="C1443" t="str">
            <v>Fertige Erz</v>
          </cell>
          <cell r="D1443" t="str">
            <v>RHHM</v>
          </cell>
          <cell r="E1443" t="str">
            <v>00710931</v>
          </cell>
          <cell r="G1443" t="str">
            <v>PHOSPHORSULFOCHLORID</v>
          </cell>
          <cell r="H1443" t="str">
            <v>RB00000511</v>
          </cell>
          <cell r="I1443" t="str">
            <v>2251</v>
          </cell>
          <cell r="J1443">
            <v>19200</v>
          </cell>
          <cell r="K1443" t="str">
            <v>KG</v>
          </cell>
          <cell r="L1443">
            <v>28225.919999999998</v>
          </cell>
          <cell r="M1443" t="str">
            <v>EUR</v>
          </cell>
          <cell r="N1443">
            <v>34206.720000000001</v>
          </cell>
          <cell r="P1443">
            <v>29088</v>
          </cell>
          <cell r="Q1443">
            <v>29088</v>
          </cell>
          <cell r="R1443">
            <v>-862.08</v>
          </cell>
          <cell r="S1443">
            <v>-862.08</v>
          </cell>
          <cell r="T1443">
            <v>0</v>
          </cell>
        </row>
        <row r="1444">
          <cell r="B1444">
            <v>1120000</v>
          </cell>
          <cell r="C1444" t="str">
            <v>Fertige Erz</v>
          </cell>
          <cell r="D1444" t="str">
            <v>RHHM</v>
          </cell>
          <cell r="E1444" t="str">
            <v>00710893</v>
          </cell>
          <cell r="G1444" t="str">
            <v>PHOSPHORTRICHLORID</v>
          </cell>
          <cell r="H1444" t="str">
            <v>RB00000511</v>
          </cell>
          <cell r="I1444" t="str">
            <v>2251</v>
          </cell>
          <cell r="J1444">
            <v>4140</v>
          </cell>
          <cell r="K1444" t="str">
            <v>KG</v>
          </cell>
          <cell r="L1444">
            <v>2811.47</v>
          </cell>
          <cell r="M1444" t="str">
            <v>EUR</v>
          </cell>
          <cell r="N1444">
            <v>7711.99</v>
          </cell>
          <cell r="P1444">
            <v>4843.8</v>
          </cell>
          <cell r="Q1444">
            <v>4843.8</v>
          </cell>
          <cell r="R1444">
            <v>-2032.33</v>
          </cell>
          <cell r="S1444">
            <v>-2032.33</v>
          </cell>
          <cell r="T1444">
            <v>0</v>
          </cell>
        </row>
        <row r="1445">
          <cell r="B1445">
            <v>1120000</v>
          </cell>
          <cell r="C1445" t="str">
            <v>Fertige Erz</v>
          </cell>
          <cell r="D1445" t="str">
            <v>RHHM</v>
          </cell>
          <cell r="E1445" t="str">
            <v>00710850</v>
          </cell>
          <cell r="G1445" t="str">
            <v>PHOSPHOROXYCHLORID</v>
          </cell>
          <cell r="H1445" t="str">
            <v>RB00000511</v>
          </cell>
          <cell r="I1445" t="str">
            <v>2251</v>
          </cell>
          <cell r="J1445">
            <v>1300</v>
          </cell>
          <cell r="K1445" t="str">
            <v>KG</v>
          </cell>
          <cell r="L1445">
            <v>842.92</v>
          </cell>
          <cell r="M1445" t="str">
            <v>EUR</v>
          </cell>
          <cell r="N1445">
            <v>2537.21</v>
          </cell>
          <cell r="P1445">
            <v>1441.96</v>
          </cell>
          <cell r="Q1445">
            <v>1441.96</v>
          </cell>
          <cell r="R1445">
            <v>-599.04</v>
          </cell>
          <cell r="S1445">
            <v>-599.04</v>
          </cell>
          <cell r="T1445">
            <v>0</v>
          </cell>
        </row>
        <row r="1446">
          <cell r="B1446">
            <v>1120000</v>
          </cell>
          <cell r="C1446" t="str">
            <v>Fertige Erz</v>
          </cell>
          <cell r="D1446" t="str">
            <v>RHHM</v>
          </cell>
          <cell r="E1446" t="str">
            <v>00710842</v>
          </cell>
          <cell r="G1446" t="str">
            <v>PHOSPHOROXYCHLORID</v>
          </cell>
          <cell r="H1446" t="str">
            <v>RB00000511</v>
          </cell>
          <cell r="I1446" t="str">
            <v>2251</v>
          </cell>
          <cell r="J1446">
            <v>16800</v>
          </cell>
          <cell r="K1446" t="str">
            <v>KG</v>
          </cell>
          <cell r="L1446">
            <v>10935.12</v>
          </cell>
          <cell r="M1446" t="str">
            <v>EUR</v>
          </cell>
          <cell r="N1446">
            <v>32864.160000000003</v>
          </cell>
          <cell r="P1446">
            <v>18612.72</v>
          </cell>
          <cell r="Q1446">
            <v>18612.72</v>
          </cell>
          <cell r="R1446">
            <v>-7677.6</v>
          </cell>
          <cell r="S1446">
            <v>-7677.6</v>
          </cell>
          <cell r="T1446">
            <v>0</v>
          </cell>
        </row>
        <row r="1447">
          <cell r="B1447">
            <v>1120000</v>
          </cell>
          <cell r="C1447" t="str">
            <v>Fertige Erz</v>
          </cell>
          <cell r="D1447" t="str">
            <v>RHHM</v>
          </cell>
          <cell r="E1447" t="str">
            <v>00710834</v>
          </cell>
          <cell r="G1447" t="str">
            <v>PHOSPHOROXYCHLORID</v>
          </cell>
          <cell r="H1447" t="str">
            <v>RB00000511</v>
          </cell>
          <cell r="I1447" t="str">
            <v>2251</v>
          </cell>
          <cell r="J1447">
            <v>28800</v>
          </cell>
          <cell r="K1447" t="str">
            <v>KG</v>
          </cell>
          <cell r="L1447">
            <v>22769.279999999999</v>
          </cell>
          <cell r="M1447" t="str">
            <v>EUR</v>
          </cell>
          <cell r="N1447">
            <v>72371.520000000004</v>
          </cell>
          <cell r="P1447">
            <v>36236.160000000003</v>
          </cell>
          <cell r="Q1447">
            <v>36236.160000000003</v>
          </cell>
          <cell r="R1447">
            <v>-13466.88</v>
          </cell>
          <cell r="S1447">
            <v>-13466.88</v>
          </cell>
          <cell r="T1447">
            <v>0</v>
          </cell>
        </row>
        <row r="1448">
          <cell r="B1448">
            <v>1120000</v>
          </cell>
          <cell r="C1448" t="str">
            <v>Fertige Erz</v>
          </cell>
          <cell r="D1448" t="str">
            <v>RHMV</v>
          </cell>
          <cell r="E1448" t="str">
            <v>00710753</v>
          </cell>
          <cell r="G1448" t="str">
            <v>LEVAGARD PP</v>
          </cell>
          <cell r="H1448" t="str">
            <v>RB00000511</v>
          </cell>
          <cell r="I1448" t="str">
            <v>2251</v>
          </cell>
          <cell r="J1448">
            <v>24</v>
          </cell>
          <cell r="K1448" t="str">
            <v>KG</v>
          </cell>
          <cell r="L1448">
            <v>48.03</v>
          </cell>
          <cell r="M1448" t="str">
            <v>EUR</v>
          </cell>
          <cell r="N1448">
            <v>1.31</v>
          </cell>
          <cell r="P1448">
            <v>48.03</v>
          </cell>
          <cell r="Q1448">
            <v>1.31</v>
          </cell>
          <cell r="R1448">
            <v>46.72</v>
          </cell>
          <cell r="S1448">
            <v>0</v>
          </cell>
          <cell r="T1448">
            <v>46.72</v>
          </cell>
        </row>
        <row r="1449">
          <cell r="B1449">
            <v>1120000</v>
          </cell>
          <cell r="C1449" t="str">
            <v>Fertige Erz</v>
          </cell>
          <cell r="D1449" t="str">
            <v>RHU2</v>
          </cell>
          <cell r="E1449" t="str">
            <v>00710389</v>
          </cell>
          <cell r="G1449" t="str">
            <v>BAYFOMOX PA KOMP. 1</v>
          </cell>
          <cell r="H1449" t="str">
            <v>RB00000511</v>
          </cell>
          <cell r="I1449" t="str">
            <v>2251</v>
          </cell>
          <cell r="J1449">
            <v>74800</v>
          </cell>
          <cell r="K1449" t="str">
            <v>KG</v>
          </cell>
          <cell r="L1449">
            <v>245822.72</v>
          </cell>
          <cell r="M1449" t="str">
            <v>EUR</v>
          </cell>
          <cell r="N1449">
            <v>621176.6</v>
          </cell>
          <cell r="P1449">
            <v>279415.40000000002</v>
          </cell>
          <cell r="Q1449">
            <v>279415.40000000002</v>
          </cell>
          <cell r="R1449">
            <v>-33592.68</v>
          </cell>
          <cell r="S1449">
            <v>-33592.68</v>
          </cell>
          <cell r="T1449">
            <v>0</v>
          </cell>
        </row>
        <row r="1450">
          <cell r="B1450">
            <v>1120000</v>
          </cell>
          <cell r="C1450" t="str">
            <v>Fertige Erz</v>
          </cell>
          <cell r="D1450" t="str">
            <v>RHZS</v>
          </cell>
          <cell r="E1450" t="str">
            <v>00710389</v>
          </cell>
          <cell r="G1450" t="str">
            <v>BAYFOMOX PA KOMP. 1</v>
          </cell>
          <cell r="H1450" t="str">
            <v>RB00000511</v>
          </cell>
          <cell r="I1450" t="str">
            <v>2251</v>
          </cell>
          <cell r="J1450">
            <v>87</v>
          </cell>
          <cell r="K1450" t="str">
            <v>KG</v>
          </cell>
          <cell r="L1450">
            <v>285.93</v>
          </cell>
          <cell r="M1450" t="str">
            <v>EUR</v>
          </cell>
          <cell r="N1450">
            <v>722.49</v>
          </cell>
          <cell r="P1450">
            <v>324.99</v>
          </cell>
          <cell r="Q1450">
            <v>324.99</v>
          </cell>
          <cell r="R1450">
            <v>-39.06</v>
          </cell>
          <cell r="S1450">
            <v>-39.06</v>
          </cell>
          <cell r="T1450">
            <v>0</v>
          </cell>
        </row>
        <row r="1451">
          <cell r="B1451">
            <v>1120000</v>
          </cell>
          <cell r="C1451" t="str">
            <v>Fertige Erz</v>
          </cell>
          <cell r="D1451" t="str">
            <v>RHDQ</v>
          </cell>
          <cell r="E1451" t="str">
            <v>00671657</v>
          </cell>
          <cell r="G1451" t="str">
            <v>METHANOL WDGW</v>
          </cell>
          <cell r="H1451" t="str">
            <v>RB00000511</v>
          </cell>
          <cell r="I1451" t="str">
            <v>2251</v>
          </cell>
          <cell r="J1451">
            <v>45920</v>
          </cell>
          <cell r="K1451" t="str">
            <v>KG</v>
          </cell>
          <cell r="L1451">
            <v>5184.37</v>
          </cell>
          <cell r="M1451" t="str">
            <v>EUR</v>
          </cell>
          <cell r="N1451">
            <v>5184.37</v>
          </cell>
          <cell r="P1451">
            <v>5184.37</v>
          </cell>
          <cell r="Q1451">
            <v>5184.37</v>
          </cell>
          <cell r="R1451">
            <v>0</v>
          </cell>
          <cell r="S1451">
            <v>0</v>
          </cell>
          <cell r="T1451">
            <v>0</v>
          </cell>
        </row>
        <row r="1452">
          <cell r="B1452">
            <v>1120000</v>
          </cell>
          <cell r="C1452" t="str">
            <v>Fertige Erz</v>
          </cell>
          <cell r="D1452" t="str">
            <v>RHDQ</v>
          </cell>
          <cell r="E1452" t="str">
            <v>00605542</v>
          </cell>
          <cell r="G1452" t="str">
            <v>BAYHIBIT N</v>
          </cell>
          <cell r="H1452" t="str">
            <v>RB00000511</v>
          </cell>
          <cell r="I1452" t="str">
            <v>2251</v>
          </cell>
          <cell r="J1452">
            <v>3900</v>
          </cell>
          <cell r="K1452" t="str">
            <v>KG</v>
          </cell>
          <cell r="L1452">
            <v>5389.8</v>
          </cell>
          <cell r="M1452" t="str">
            <v>EUR</v>
          </cell>
          <cell r="N1452">
            <v>7230.99</v>
          </cell>
          <cell r="P1452">
            <v>5103.54</v>
          </cell>
          <cell r="Q1452">
            <v>5103.54</v>
          </cell>
          <cell r="R1452">
            <v>286.26</v>
          </cell>
          <cell r="S1452">
            <v>286.26</v>
          </cell>
          <cell r="T1452">
            <v>0</v>
          </cell>
        </row>
        <row r="1453">
          <cell r="B1453">
            <v>1120000</v>
          </cell>
          <cell r="C1453" t="str">
            <v>Fertige Erz</v>
          </cell>
          <cell r="D1453" t="str">
            <v>RHDQ</v>
          </cell>
          <cell r="E1453" t="str">
            <v>00605291</v>
          </cell>
          <cell r="G1453" t="str">
            <v>BAYHIBIT-AM</v>
          </cell>
          <cell r="H1453" t="str">
            <v>RB00000511</v>
          </cell>
          <cell r="I1453" t="str">
            <v>2251</v>
          </cell>
          <cell r="J1453">
            <v>58000</v>
          </cell>
          <cell r="K1453" t="str">
            <v>KG</v>
          </cell>
          <cell r="L1453">
            <v>76844.2</v>
          </cell>
          <cell r="M1453" t="str">
            <v>EUR</v>
          </cell>
          <cell r="N1453">
            <v>68637.2</v>
          </cell>
          <cell r="P1453">
            <v>75011.399999999994</v>
          </cell>
          <cell r="Q1453">
            <v>68637.2</v>
          </cell>
          <cell r="R1453">
            <v>8207</v>
          </cell>
          <cell r="S1453">
            <v>1832.8</v>
          </cell>
          <cell r="T1453">
            <v>6374.2</v>
          </cell>
        </row>
        <row r="1454">
          <cell r="B1454">
            <v>1120000</v>
          </cell>
          <cell r="C1454" t="str">
            <v>Fertige Erz</v>
          </cell>
          <cell r="D1454" t="str">
            <v>RHDQ</v>
          </cell>
          <cell r="E1454" t="str">
            <v>00605275</v>
          </cell>
          <cell r="G1454" t="str">
            <v>BAYHIBIT-AM</v>
          </cell>
          <cell r="H1454" t="str">
            <v>RB00000511</v>
          </cell>
          <cell r="I1454" t="str">
            <v>2251</v>
          </cell>
          <cell r="J1454">
            <v>23750</v>
          </cell>
          <cell r="K1454" t="str">
            <v>KG</v>
          </cell>
          <cell r="L1454">
            <v>31152.87</v>
          </cell>
          <cell r="M1454" t="str">
            <v>EUR</v>
          </cell>
          <cell r="N1454">
            <v>35116.75</v>
          </cell>
          <cell r="P1454">
            <v>30452.25</v>
          </cell>
          <cell r="Q1454">
            <v>30452.25</v>
          </cell>
          <cell r="R1454">
            <v>700.62</v>
          </cell>
          <cell r="S1454">
            <v>700.62</v>
          </cell>
          <cell r="T1454">
            <v>0</v>
          </cell>
        </row>
        <row r="1455">
          <cell r="B1455">
            <v>1120000</v>
          </cell>
          <cell r="C1455" t="str">
            <v>Fertige Erz</v>
          </cell>
          <cell r="D1455" t="str">
            <v>RHDQ</v>
          </cell>
          <cell r="E1455" t="str">
            <v>00602748</v>
          </cell>
          <cell r="G1455" t="str">
            <v>ENTSCHAEUMER T</v>
          </cell>
          <cell r="H1455" t="str">
            <v>RB00000511</v>
          </cell>
          <cell r="I1455" t="str">
            <v>2251</v>
          </cell>
          <cell r="J1455">
            <v>9000</v>
          </cell>
          <cell r="K1455" t="str">
            <v>KG</v>
          </cell>
          <cell r="L1455">
            <v>19289.7</v>
          </cell>
          <cell r="M1455" t="str">
            <v>EUR</v>
          </cell>
          <cell r="N1455">
            <v>33885</v>
          </cell>
          <cell r="P1455">
            <v>22195.8</v>
          </cell>
          <cell r="Q1455">
            <v>22195.8</v>
          </cell>
          <cell r="R1455">
            <v>-2906.1</v>
          </cell>
          <cell r="S1455">
            <v>-2906.1</v>
          </cell>
          <cell r="T1455">
            <v>0</v>
          </cell>
        </row>
        <row r="1456">
          <cell r="B1456">
            <v>1120000</v>
          </cell>
          <cell r="C1456" t="str">
            <v>Fertige Erz</v>
          </cell>
          <cell r="D1456" t="str">
            <v>RHDQ</v>
          </cell>
          <cell r="E1456" t="str">
            <v>00602586</v>
          </cell>
          <cell r="G1456" t="str">
            <v>N-BUTYLCHLORID NAB</v>
          </cell>
          <cell r="H1456" t="str">
            <v>RB00000511</v>
          </cell>
          <cell r="I1456" t="str">
            <v>2251</v>
          </cell>
          <cell r="J1456">
            <v>19800</v>
          </cell>
          <cell r="K1456" t="str">
            <v>KG</v>
          </cell>
          <cell r="L1456">
            <v>5169.8</v>
          </cell>
          <cell r="M1456" t="str">
            <v>EUR</v>
          </cell>
          <cell r="N1456">
            <v>3.96</v>
          </cell>
          <cell r="P1456">
            <v>5080.68</v>
          </cell>
          <cell r="Q1456">
            <v>3.96</v>
          </cell>
          <cell r="R1456">
            <v>5165.84</v>
          </cell>
          <cell r="S1456">
            <v>89.12</v>
          </cell>
          <cell r="T1456">
            <v>5076.72</v>
          </cell>
        </row>
        <row r="1457">
          <cell r="B1457">
            <v>1120000</v>
          </cell>
          <cell r="C1457" t="str">
            <v>Fertige Erz</v>
          </cell>
          <cell r="D1457" t="str">
            <v>RHKF</v>
          </cell>
          <cell r="E1457" t="str">
            <v>00602195</v>
          </cell>
          <cell r="G1457" t="str">
            <v>DIBUTYLPHOSPHAT</v>
          </cell>
          <cell r="H1457" t="str">
            <v>RB00000511</v>
          </cell>
          <cell r="I1457" t="str">
            <v>2251</v>
          </cell>
          <cell r="J1457">
            <v>100</v>
          </cell>
          <cell r="K1457" t="str">
            <v>KG</v>
          </cell>
          <cell r="L1457">
            <v>231.32</v>
          </cell>
          <cell r="M1457" t="str">
            <v>EUR</v>
          </cell>
          <cell r="N1457">
            <v>359.46</v>
          </cell>
          <cell r="P1457">
            <v>230.71</v>
          </cell>
          <cell r="Q1457">
            <v>230.71</v>
          </cell>
          <cell r="R1457">
            <v>0.61</v>
          </cell>
          <cell r="S1457">
            <v>0.61</v>
          </cell>
          <cell r="T1457">
            <v>0</v>
          </cell>
        </row>
        <row r="1458">
          <cell r="B1458">
            <v>1120000</v>
          </cell>
          <cell r="C1458" t="str">
            <v>Fertige Erz</v>
          </cell>
          <cell r="D1458" t="str">
            <v>RHDQ</v>
          </cell>
          <cell r="E1458" t="str">
            <v>00464430</v>
          </cell>
          <cell r="G1458" t="str">
            <v>Maleinsäuredimethyle</v>
          </cell>
          <cell r="H1458" t="str">
            <v>RB00000511</v>
          </cell>
          <cell r="I1458" t="str">
            <v>2251</v>
          </cell>
          <cell r="J1458">
            <v>82300</v>
          </cell>
          <cell r="K1458" t="str">
            <v>KG</v>
          </cell>
          <cell r="L1458">
            <v>83197.070000000007</v>
          </cell>
          <cell r="M1458" t="str">
            <v>EUR</v>
          </cell>
          <cell r="N1458">
            <v>91130.79</v>
          </cell>
          <cell r="P1458">
            <v>91130.79</v>
          </cell>
          <cell r="Q1458">
            <v>91130.79</v>
          </cell>
          <cell r="R1458">
            <v>-7933.72</v>
          </cell>
          <cell r="S1458">
            <v>-7933.72</v>
          </cell>
          <cell r="T1458">
            <v>0</v>
          </cell>
        </row>
        <row r="1459">
          <cell r="B1459">
            <v>1120000</v>
          </cell>
          <cell r="C1459" t="str">
            <v>Fertige Erz</v>
          </cell>
          <cell r="D1459" t="str">
            <v>RHDQ</v>
          </cell>
          <cell r="E1459" t="str">
            <v>00308610</v>
          </cell>
          <cell r="G1459" t="str">
            <v>TRI-ISO-BUTYLPH.</v>
          </cell>
          <cell r="H1459" t="str">
            <v>RB00000511</v>
          </cell>
          <cell r="I1459" t="str">
            <v>2251</v>
          </cell>
          <cell r="J1459">
            <v>16</v>
          </cell>
          <cell r="K1459" t="str">
            <v>KG</v>
          </cell>
          <cell r="L1459">
            <v>120.21</v>
          </cell>
          <cell r="M1459" t="str">
            <v>EUR</v>
          </cell>
          <cell r="N1459">
            <v>105.13</v>
          </cell>
          <cell r="P1459">
            <v>105.13</v>
          </cell>
          <cell r="Q1459">
            <v>105.13</v>
          </cell>
          <cell r="R1459">
            <v>15.08</v>
          </cell>
          <cell r="S1459">
            <v>15.08</v>
          </cell>
          <cell r="T1459">
            <v>0</v>
          </cell>
        </row>
        <row r="1460">
          <cell r="B1460">
            <v>1120000</v>
          </cell>
          <cell r="C1460" t="str">
            <v>Fertige Erz</v>
          </cell>
          <cell r="D1460" t="str">
            <v>RHDQ</v>
          </cell>
          <cell r="E1460" t="str">
            <v>00308602</v>
          </cell>
          <cell r="G1460" t="str">
            <v>TRI-ISO-BUTYLPH.</v>
          </cell>
          <cell r="H1460" t="str">
            <v>RB00000511</v>
          </cell>
          <cell r="I1460" t="str">
            <v>2251</v>
          </cell>
          <cell r="J1460">
            <v>800</v>
          </cell>
          <cell r="K1460" t="str">
            <v>KG</v>
          </cell>
          <cell r="L1460">
            <v>2220.8000000000002</v>
          </cell>
          <cell r="M1460" t="str">
            <v>EUR</v>
          </cell>
          <cell r="N1460">
            <v>2744.48</v>
          </cell>
          <cell r="P1460">
            <v>2405.2800000000002</v>
          </cell>
          <cell r="Q1460">
            <v>2405.2800000000002</v>
          </cell>
          <cell r="R1460">
            <v>-184.48</v>
          </cell>
          <cell r="S1460">
            <v>-184.48</v>
          </cell>
          <cell r="T1460">
            <v>0</v>
          </cell>
        </row>
        <row r="1461">
          <cell r="B1461">
            <v>1120000</v>
          </cell>
          <cell r="C1461" t="str">
            <v>Fertige Erz</v>
          </cell>
          <cell r="D1461" t="str">
            <v>RHDQ</v>
          </cell>
          <cell r="E1461" t="str">
            <v>00130842</v>
          </cell>
          <cell r="G1461" t="str">
            <v>ENTSCHAEUMER T</v>
          </cell>
          <cell r="H1461" t="str">
            <v>RB00000511</v>
          </cell>
          <cell r="I1461" t="str">
            <v>2251</v>
          </cell>
          <cell r="J1461">
            <v>75005</v>
          </cell>
          <cell r="K1461" t="str">
            <v>KG</v>
          </cell>
          <cell r="L1461">
            <v>150970.06</v>
          </cell>
          <cell r="M1461" t="str">
            <v>EUR</v>
          </cell>
          <cell r="N1461">
            <v>176029.23</v>
          </cell>
          <cell r="P1461">
            <v>176029.23</v>
          </cell>
          <cell r="Q1461">
            <v>176029.23</v>
          </cell>
          <cell r="R1461">
            <v>-25059.17</v>
          </cell>
          <cell r="S1461">
            <v>-25059.17</v>
          </cell>
          <cell r="T1461">
            <v>0</v>
          </cell>
        </row>
        <row r="1462">
          <cell r="B1462">
            <v>1120000</v>
          </cell>
          <cell r="C1462" t="str">
            <v>Fertige Erz</v>
          </cell>
          <cell r="D1462" t="str">
            <v>RHDQ</v>
          </cell>
          <cell r="E1462" t="str">
            <v>00025844</v>
          </cell>
          <cell r="G1462" t="str">
            <v>BAYSOLVEX D2EHPA rei</v>
          </cell>
          <cell r="H1462" t="str">
            <v>RB00000511</v>
          </cell>
          <cell r="I1462" t="str">
            <v>2251</v>
          </cell>
          <cell r="J1462">
            <v>20000</v>
          </cell>
          <cell r="K1462" t="str">
            <v>KG</v>
          </cell>
          <cell r="L1462">
            <v>72000</v>
          </cell>
          <cell r="M1462" t="str">
            <v>EUR</v>
          </cell>
          <cell r="N1462">
            <v>72000</v>
          </cell>
          <cell r="P1462">
            <v>72000</v>
          </cell>
          <cell r="Q1462">
            <v>72000</v>
          </cell>
          <cell r="R1462">
            <v>0</v>
          </cell>
          <cell r="S1462">
            <v>0</v>
          </cell>
          <cell r="T1462">
            <v>0</v>
          </cell>
        </row>
        <row r="1463">
          <cell r="B1463">
            <v>1120000</v>
          </cell>
          <cell r="C1463" t="str">
            <v>Fertige Erz</v>
          </cell>
          <cell r="D1463" t="str">
            <v>RHDQ</v>
          </cell>
          <cell r="E1463" t="str">
            <v>00002666</v>
          </cell>
          <cell r="G1463" t="str">
            <v>BAYHIBIT-AM</v>
          </cell>
          <cell r="H1463" t="str">
            <v>RB00000511</v>
          </cell>
          <cell r="I1463" t="str">
            <v>2251</v>
          </cell>
          <cell r="J1463">
            <v>229060</v>
          </cell>
          <cell r="K1463" t="str">
            <v>KG</v>
          </cell>
          <cell r="L1463">
            <v>274894.90000000002</v>
          </cell>
          <cell r="M1463" t="str">
            <v>EUR</v>
          </cell>
          <cell r="N1463">
            <v>270657.3</v>
          </cell>
          <cell r="P1463">
            <v>270657.3</v>
          </cell>
          <cell r="Q1463">
            <v>270657.3</v>
          </cell>
          <cell r="R1463">
            <v>4237.6000000000004</v>
          </cell>
          <cell r="S1463">
            <v>4237.6000000000004</v>
          </cell>
          <cell r="T1463">
            <v>0</v>
          </cell>
        </row>
        <row r="1464">
          <cell r="B1464">
            <v>1120000</v>
          </cell>
          <cell r="C1464" t="str">
            <v>Fertige Erz</v>
          </cell>
          <cell r="D1464" t="str">
            <v>RHDQ</v>
          </cell>
          <cell r="E1464" t="str">
            <v>00002542</v>
          </cell>
          <cell r="G1464" t="str">
            <v>DISFLAMOLL TP</v>
          </cell>
          <cell r="H1464" t="str">
            <v>RB00000511</v>
          </cell>
          <cell r="I1464" t="str">
            <v>2251</v>
          </cell>
          <cell r="J1464">
            <v>36200</v>
          </cell>
          <cell r="K1464" t="str">
            <v>KG</v>
          </cell>
          <cell r="L1464">
            <v>61840.46</v>
          </cell>
          <cell r="M1464" t="str">
            <v>EUR</v>
          </cell>
          <cell r="N1464">
            <v>71498.62</v>
          </cell>
          <cell r="P1464">
            <v>71498.62</v>
          </cell>
          <cell r="Q1464">
            <v>71498.62</v>
          </cell>
          <cell r="R1464">
            <v>-9658.16</v>
          </cell>
          <cell r="S1464">
            <v>-9658.16</v>
          </cell>
          <cell r="T1464">
            <v>0</v>
          </cell>
        </row>
        <row r="1465">
          <cell r="B1465">
            <v>1120000</v>
          </cell>
          <cell r="C1465" t="str">
            <v>Fertige Erz</v>
          </cell>
          <cell r="D1465" t="str">
            <v>RHDQ</v>
          </cell>
          <cell r="E1465" t="str">
            <v>00002534</v>
          </cell>
          <cell r="G1465" t="str">
            <v>TRI-2-ETHYLHEXYLPHOS</v>
          </cell>
          <cell r="H1465" t="str">
            <v>RB00000511</v>
          </cell>
          <cell r="I1465" t="str">
            <v>2251</v>
          </cell>
          <cell r="J1465">
            <v>240884</v>
          </cell>
          <cell r="K1465" t="str">
            <v>KG</v>
          </cell>
          <cell r="L1465">
            <v>537291.77</v>
          </cell>
          <cell r="M1465" t="str">
            <v>EUR</v>
          </cell>
          <cell r="N1465">
            <v>630537.96</v>
          </cell>
          <cell r="P1465">
            <v>630537.96</v>
          </cell>
          <cell r="Q1465">
            <v>630537.96</v>
          </cell>
          <cell r="R1465">
            <v>-93246.19</v>
          </cell>
          <cell r="S1465">
            <v>-93246.19</v>
          </cell>
          <cell r="T1465">
            <v>0</v>
          </cell>
        </row>
        <row r="1466">
          <cell r="B1466">
            <v>1120000</v>
          </cell>
          <cell r="C1466" t="str">
            <v>Fertige Erz</v>
          </cell>
          <cell r="D1466" t="str">
            <v>RHDQ</v>
          </cell>
          <cell r="E1466" t="str">
            <v>00002496</v>
          </cell>
          <cell r="G1466" t="str">
            <v>DISFLAMOLL TKP</v>
          </cell>
          <cell r="H1466" t="str">
            <v>RB00000511</v>
          </cell>
          <cell r="I1466" t="str">
            <v>2251</v>
          </cell>
          <cell r="J1466">
            <v>243065</v>
          </cell>
          <cell r="K1466" t="str">
            <v>KG</v>
          </cell>
          <cell r="L1466">
            <v>501540.32</v>
          </cell>
          <cell r="M1466" t="str">
            <v>EUR</v>
          </cell>
          <cell r="N1466">
            <v>565077.51</v>
          </cell>
          <cell r="P1466">
            <v>565077.51</v>
          </cell>
          <cell r="Q1466">
            <v>565077.51</v>
          </cell>
          <cell r="R1466">
            <v>-63537.19</v>
          </cell>
          <cell r="S1466">
            <v>-63537.19</v>
          </cell>
          <cell r="T1466">
            <v>0</v>
          </cell>
        </row>
        <row r="1467">
          <cell r="B1467">
            <v>1120000</v>
          </cell>
          <cell r="C1467" t="str">
            <v>Fertige Erz</v>
          </cell>
          <cell r="D1467" t="str">
            <v>RHDQ</v>
          </cell>
          <cell r="E1467" t="str">
            <v>00002461</v>
          </cell>
          <cell r="G1467" t="str">
            <v>DISFLAMOLL DPK</v>
          </cell>
          <cell r="H1467" t="str">
            <v>RB00000511</v>
          </cell>
          <cell r="I1467" t="str">
            <v>2251</v>
          </cell>
          <cell r="J1467">
            <v>294440</v>
          </cell>
          <cell r="K1467" t="str">
            <v>KG</v>
          </cell>
          <cell r="L1467">
            <v>503492.4</v>
          </cell>
          <cell r="M1467" t="str">
            <v>EUR</v>
          </cell>
          <cell r="N1467">
            <v>585435.05000000005</v>
          </cell>
          <cell r="P1467">
            <v>585435.05000000005</v>
          </cell>
          <cell r="Q1467">
            <v>585435.05000000005</v>
          </cell>
          <cell r="R1467">
            <v>-81942.649999999994</v>
          </cell>
          <cell r="S1467">
            <v>-81942.649999999994</v>
          </cell>
          <cell r="T1467">
            <v>0</v>
          </cell>
        </row>
        <row r="1468">
          <cell r="B1468">
            <v>1120000</v>
          </cell>
          <cell r="C1468" t="str">
            <v>Fertige Erz</v>
          </cell>
          <cell r="D1468" t="str">
            <v>RHDQ</v>
          </cell>
          <cell r="E1468" t="str">
            <v>00002453</v>
          </cell>
          <cell r="G1468" t="str">
            <v>DISFLAMOLL DPO</v>
          </cell>
          <cell r="H1468" t="str">
            <v>RB00000511</v>
          </cell>
          <cell r="I1468" t="str">
            <v>2251</v>
          </cell>
          <cell r="J1468">
            <v>112888</v>
          </cell>
          <cell r="K1468" t="str">
            <v>KG</v>
          </cell>
          <cell r="L1468">
            <v>298103.34000000003</v>
          </cell>
          <cell r="M1468" t="str">
            <v>EUR</v>
          </cell>
          <cell r="N1468">
            <v>324101.45</v>
          </cell>
          <cell r="P1468">
            <v>324101.45</v>
          </cell>
          <cell r="Q1468">
            <v>324101.45</v>
          </cell>
          <cell r="R1468">
            <v>-25998.11</v>
          </cell>
          <cell r="S1468">
            <v>-25998.11</v>
          </cell>
          <cell r="T1468">
            <v>0</v>
          </cell>
        </row>
        <row r="1469">
          <cell r="B1469">
            <v>1120000</v>
          </cell>
          <cell r="C1469" t="str">
            <v>Fertige Erz</v>
          </cell>
          <cell r="D1469" t="str">
            <v>RHDQ</v>
          </cell>
          <cell r="E1469" t="str">
            <v>00002429</v>
          </cell>
          <cell r="G1469" t="str">
            <v>DIMETHYLPHOSPHIT</v>
          </cell>
          <cell r="H1469" t="str">
            <v>RB00000511</v>
          </cell>
          <cell r="I1469" t="str">
            <v>2251</v>
          </cell>
          <cell r="J1469">
            <v>112590</v>
          </cell>
          <cell r="K1469" t="str">
            <v>KG</v>
          </cell>
          <cell r="L1469">
            <v>150645.42000000001</v>
          </cell>
          <cell r="M1469" t="str">
            <v>EUR</v>
          </cell>
          <cell r="N1469">
            <v>223896.47</v>
          </cell>
          <cell r="P1469">
            <v>223896.47</v>
          </cell>
          <cell r="Q1469">
            <v>223896.47</v>
          </cell>
          <cell r="R1469">
            <v>-73251.05</v>
          </cell>
          <cell r="S1469">
            <v>-73251.05</v>
          </cell>
          <cell r="T1469">
            <v>0</v>
          </cell>
        </row>
        <row r="1470">
          <cell r="B1470">
            <v>1120000</v>
          </cell>
          <cell r="C1470" t="str">
            <v>Fertige Erz</v>
          </cell>
          <cell r="D1470" t="str">
            <v>RHDQ</v>
          </cell>
          <cell r="E1470" t="str">
            <v>00002410</v>
          </cell>
          <cell r="G1470" t="str">
            <v>DIBUTYLPHOSPHAT</v>
          </cell>
          <cell r="H1470" t="str">
            <v>RB00000511</v>
          </cell>
          <cell r="I1470" t="str">
            <v>2251</v>
          </cell>
          <cell r="J1470">
            <v>21000</v>
          </cell>
          <cell r="K1470" t="str">
            <v>KG</v>
          </cell>
          <cell r="L1470">
            <v>44100</v>
          </cell>
          <cell r="M1470" t="str">
            <v>EUR</v>
          </cell>
          <cell r="N1470">
            <v>44100</v>
          </cell>
          <cell r="P1470">
            <v>44100</v>
          </cell>
          <cell r="Q1470">
            <v>44100</v>
          </cell>
          <cell r="R1470">
            <v>0</v>
          </cell>
          <cell r="S1470">
            <v>0</v>
          </cell>
          <cell r="T1470">
            <v>0</v>
          </cell>
        </row>
        <row r="1471">
          <cell r="B1471">
            <v>1120000</v>
          </cell>
          <cell r="C1471" t="str">
            <v>Fertige Erz</v>
          </cell>
          <cell r="D1471" t="str">
            <v>RHDQ</v>
          </cell>
          <cell r="E1471" t="str">
            <v>00002402</v>
          </cell>
          <cell r="G1471" t="str">
            <v>DIETHYLPHOSPHIT</v>
          </cell>
          <cell r="H1471" t="str">
            <v>RB00000511</v>
          </cell>
          <cell r="I1471" t="str">
            <v>2251</v>
          </cell>
          <cell r="J1471">
            <v>14480</v>
          </cell>
          <cell r="K1471" t="str">
            <v>KG</v>
          </cell>
          <cell r="L1471">
            <v>31365.13</v>
          </cell>
          <cell r="M1471" t="str">
            <v>EUR</v>
          </cell>
          <cell r="N1471">
            <v>38690.559999999998</v>
          </cell>
          <cell r="P1471">
            <v>38690.559999999998</v>
          </cell>
          <cell r="Q1471">
            <v>38690.559999999998</v>
          </cell>
          <cell r="R1471">
            <v>-7325.43</v>
          </cell>
          <cell r="S1471">
            <v>-7325.43</v>
          </cell>
          <cell r="T1471">
            <v>0</v>
          </cell>
        </row>
        <row r="1472">
          <cell r="B1472">
            <v>1120000</v>
          </cell>
          <cell r="C1472" t="str">
            <v>Fertige Erz</v>
          </cell>
          <cell r="D1472" t="str">
            <v>RHHM</v>
          </cell>
          <cell r="E1472" t="str">
            <v>00002313</v>
          </cell>
          <cell r="G1472" t="str">
            <v>PHOSPHORTRICHLORID</v>
          </cell>
          <cell r="H1472" t="str">
            <v>RB00000511</v>
          </cell>
          <cell r="I1472" t="str">
            <v>2251</v>
          </cell>
          <cell r="J1472">
            <v>325470</v>
          </cell>
          <cell r="K1472" t="str">
            <v>KG</v>
          </cell>
          <cell r="L1472">
            <v>215168.21</v>
          </cell>
          <cell r="M1472" t="str">
            <v>EUR</v>
          </cell>
          <cell r="N1472">
            <v>375624.93</v>
          </cell>
          <cell r="P1472">
            <v>375624.93</v>
          </cell>
          <cell r="Q1472">
            <v>375624.93</v>
          </cell>
          <cell r="R1472">
            <v>-160456.72</v>
          </cell>
          <cell r="S1472">
            <v>-160456.72</v>
          </cell>
          <cell r="T1472">
            <v>0</v>
          </cell>
        </row>
        <row r="1473">
          <cell r="B1473">
            <v>1120000</v>
          </cell>
          <cell r="C1473" t="str">
            <v>Fertige Erz</v>
          </cell>
          <cell r="D1473" t="str">
            <v>RHHM</v>
          </cell>
          <cell r="E1473" t="str">
            <v>00002305</v>
          </cell>
          <cell r="G1473" t="str">
            <v>PHOSPHORSULFOCHLORID</v>
          </cell>
          <cell r="H1473" t="str">
            <v>RB00000511</v>
          </cell>
          <cell r="I1473" t="str">
            <v>2251</v>
          </cell>
          <cell r="J1473">
            <v>7700</v>
          </cell>
          <cell r="K1473" t="str">
            <v>KG</v>
          </cell>
          <cell r="L1473">
            <v>9986.9</v>
          </cell>
          <cell r="M1473" t="str">
            <v>EUR</v>
          </cell>
          <cell r="N1473">
            <v>10094.700000000001</v>
          </cell>
          <cell r="P1473">
            <v>10094.700000000001</v>
          </cell>
          <cell r="Q1473">
            <v>10094.700000000001</v>
          </cell>
          <cell r="R1473">
            <v>-107.8</v>
          </cell>
          <cell r="S1473">
            <v>-107.8</v>
          </cell>
          <cell r="T1473">
            <v>0</v>
          </cell>
        </row>
        <row r="1474">
          <cell r="B1474">
            <v>1120000</v>
          </cell>
          <cell r="C1474" t="str">
            <v>Fertige Erz</v>
          </cell>
          <cell r="D1474" t="str">
            <v>RHHM</v>
          </cell>
          <cell r="E1474" t="str">
            <v>00002275</v>
          </cell>
          <cell r="G1474" t="str">
            <v>PHOSPHOROXYCHLORID</v>
          </cell>
          <cell r="H1474" t="str">
            <v>RB00000511</v>
          </cell>
          <cell r="I1474" t="str">
            <v>2251</v>
          </cell>
          <cell r="J1474">
            <v>132589</v>
          </cell>
          <cell r="K1474" t="str">
            <v>KG</v>
          </cell>
          <cell r="L1474">
            <v>83915.58</v>
          </cell>
          <cell r="M1474" t="str">
            <v>EUR</v>
          </cell>
          <cell r="N1474">
            <v>144787.19</v>
          </cell>
          <cell r="P1474">
            <v>144787.19</v>
          </cell>
          <cell r="Q1474">
            <v>144787.19</v>
          </cell>
          <cell r="R1474">
            <v>-60871.61</v>
          </cell>
          <cell r="S1474">
            <v>-60871.61</v>
          </cell>
          <cell r="T1474">
            <v>0</v>
          </cell>
        </row>
        <row r="1475">
          <cell r="B1475">
            <v>1120000</v>
          </cell>
          <cell r="C1475" t="str">
            <v>Fertige Erz</v>
          </cell>
          <cell r="D1475" t="str">
            <v>RHE1</v>
          </cell>
          <cell r="E1475" t="str">
            <v>56242701</v>
          </cell>
          <cell r="G1475" t="str">
            <v>Baypure DSP Tabs 200</v>
          </cell>
          <cell r="H1475" t="str">
            <v>RB00000513</v>
          </cell>
          <cell r="I1475" t="str">
            <v>2251</v>
          </cell>
          <cell r="J1475">
            <v>5450</v>
          </cell>
          <cell r="K1475" t="str">
            <v>KG</v>
          </cell>
          <cell r="L1475">
            <v>32286.89</v>
          </cell>
          <cell r="M1475" t="str">
            <v>EUR</v>
          </cell>
          <cell r="N1475">
            <v>84212.31</v>
          </cell>
          <cell r="P1475">
            <v>32447.119999999999</v>
          </cell>
          <cell r="Q1475">
            <v>32447.119999999999</v>
          </cell>
          <cell r="R1475">
            <v>-160.22999999999999</v>
          </cell>
          <cell r="S1475">
            <v>-160.22999999999999</v>
          </cell>
          <cell r="T1475">
            <v>0</v>
          </cell>
        </row>
        <row r="1476">
          <cell r="B1476">
            <v>1120000</v>
          </cell>
          <cell r="C1476" t="str">
            <v>Fertige Erz</v>
          </cell>
          <cell r="D1476" t="str">
            <v>RHE1</v>
          </cell>
          <cell r="E1476" t="str">
            <v>05611482</v>
          </cell>
          <cell r="G1476" t="str">
            <v>Baypure DS 120</v>
          </cell>
          <cell r="H1476" t="str">
            <v>RB00000513</v>
          </cell>
          <cell r="I1476" t="str">
            <v>2251</v>
          </cell>
          <cell r="J1476">
            <v>4911</v>
          </cell>
          <cell r="K1476" t="str">
            <v>KG</v>
          </cell>
          <cell r="L1476">
            <v>26607.31</v>
          </cell>
          <cell r="M1476" t="str">
            <v>EUR</v>
          </cell>
          <cell r="N1476">
            <v>0.98</v>
          </cell>
          <cell r="P1476">
            <v>26607.31</v>
          </cell>
          <cell r="Q1476">
            <v>0.98</v>
          </cell>
          <cell r="R1476">
            <v>26606.33</v>
          </cell>
          <cell r="S1476">
            <v>0</v>
          </cell>
          <cell r="T1476">
            <v>26606.33</v>
          </cell>
        </row>
        <row r="1477">
          <cell r="B1477">
            <v>1120000</v>
          </cell>
          <cell r="C1477" t="str">
            <v>Fertige Erz</v>
          </cell>
          <cell r="D1477" t="str">
            <v>RHE1</v>
          </cell>
          <cell r="E1477" t="str">
            <v>05611466</v>
          </cell>
          <cell r="G1477" t="str">
            <v>Baypure DS 100/40%</v>
          </cell>
          <cell r="H1477" t="str">
            <v>RB00000513</v>
          </cell>
          <cell r="I1477" t="str">
            <v>2251</v>
          </cell>
          <cell r="J1477">
            <v>120004</v>
          </cell>
          <cell r="K1477" t="str">
            <v>KG</v>
          </cell>
          <cell r="L1477">
            <v>79850.66</v>
          </cell>
          <cell r="M1477" t="str">
            <v>EUR</v>
          </cell>
          <cell r="N1477">
            <v>85562.85</v>
          </cell>
          <cell r="P1477">
            <v>85562.85</v>
          </cell>
          <cell r="Q1477">
            <v>85562.85</v>
          </cell>
          <cell r="R1477">
            <v>-5712.19</v>
          </cell>
          <cell r="S1477">
            <v>-5712.19</v>
          </cell>
          <cell r="T1477">
            <v>0</v>
          </cell>
        </row>
        <row r="1478">
          <cell r="B1478">
            <v>1120000</v>
          </cell>
          <cell r="C1478" t="str">
            <v>Fertige Erz</v>
          </cell>
          <cell r="D1478" t="str">
            <v>RHE1</v>
          </cell>
          <cell r="E1478" t="str">
            <v>05565413</v>
          </cell>
          <cell r="G1478" t="str">
            <v>Baypure CX 100/34%</v>
          </cell>
          <cell r="H1478" t="str">
            <v>RB00000513</v>
          </cell>
          <cell r="I1478" t="str">
            <v>2251</v>
          </cell>
          <cell r="J1478">
            <v>253595</v>
          </cell>
          <cell r="K1478" t="str">
            <v>KG</v>
          </cell>
          <cell r="L1478">
            <v>129891.36</v>
          </cell>
          <cell r="M1478" t="str">
            <v>EUR</v>
          </cell>
          <cell r="N1478">
            <v>140111.24</v>
          </cell>
          <cell r="P1478">
            <v>140111.24</v>
          </cell>
          <cell r="Q1478">
            <v>140111.24</v>
          </cell>
          <cell r="R1478">
            <v>-10219.879999999999</v>
          </cell>
          <cell r="S1478">
            <v>-10219.879999999999</v>
          </cell>
          <cell r="T1478">
            <v>0</v>
          </cell>
        </row>
        <row r="1479">
          <cell r="B1479">
            <v>1120000</v>
          </cell>
          <cell r="C1479" t="str">
            <v>Fertige Erz</v>
          </cell>
          <cell r="D1479" t="str">
            <v>RHE1</v>
          </cell>
          <cell r="E1479" t="str">
            <v>03911415</v>
          </cell>
          <cell r="G1479" t="str">
            <v>Baypure DSP Tabs 200</v>
          </cell>
          <cell r="H1479" t="str">
            <v>RB00000513</v>
          </cell>
          <cell r="I1479" t="str">
            <v>2251</v>
          </cell>
          <cell r="J1479">
            <v>40</v>
          </cell>
          <cell r="K1479" t="str">
            <v>KG</v>
          </cell>
          <cell r="L1479">
            <v>272.99</v>
          </cell>
          <cell r="M1479" t="str">
            <v>EUR</v>
          </cell>
          <cell r="N1479">
            <v>723.08</v>
          </cell>
          <cell r="P1479">
            <v>273.08</v>
          </cell>
          <cell r="Q1479">
            <v>273.08</v>
          </cell>
          <cell r="R1479">
            <v>-0.09</v>
          </cell>
          <cell r="S1479">
            <v>-0.09</v>
          </cell>
          <cell r="T1479">
            <v>0</v>
          </cell>
        </row>
        <row r="1480">
          <cell r="B1480">
            <v>1120000</v>
          </cell>
          <cell r="C1480" t="str">
            <v>Fertige Erz</v>
          </cell>
          <cell r="D1480" t="str">
            <v>RHE1</v>
          </cell>
          <cell r="E1480" t="str">
            <v>03586743</v>
          </cell>
          <cell r="G1480" t="str">
            <v>Baypure DS 100 fest</v>
          </cell>
          <cell r="H1480" t="str">
            <v>RB00000513</v>
          </cell>
          <cell r="I1480" t="str">
            <v>2251</v>
          </cell>
          <cell r="J1480">
            <v>22825</v>
          </cell>
          <cell r="K1480" t="str">
            <v>KG</v>
          </cell>
          <cell r="L1480">
            <v>66409.34</v>
          </cell>
          <cell r="M1480" t="str">
            <v>EUR</v>
          </cell>
          <cell r="N1480">
            <v>84251.64</v>
          </cell>
          <cell r="P1480">
            <v>67854.16</v>
          </cell>
          <cell r="Q1480">
            <v>67854.16</v>
          </cell>
          <cell r="R1480">
            <v>-1444.82</v>
          </cell>
          <cell r="S1480">
            <v>-1444.82</v>
          </cell>
          <cell r="T1480">
            <v>0</v>
          </cell>
        </row>
        <row r="1481">
          <cell r="B1481">
            <v>1120000</v>
          </cell>
          <cell r="C1481" t="str">
            <v>Fertige Erz</v>
          </cell>
          <cell r="D1481" t="str">
            <v>RHE1</v>
          </cell>
          <cell r="E1481" t="str">
            <v>03586719</v>
          </cell>
          <cell r="G1481" t="str">
            <v>Baypure CX 100 fest</v>
          </cell>
          <cell r="H1481" t="str">
            <v>RB00000513</v>
          </cell>
          <cell r="I1481" t="str">
            <v>2251</v>
          </cell>
          <cell r="J1481">
            <v>23450</v>
          </cell>
          <cell r="K1481" t="str">
            <v>KG</v>
          </cell>
          <cell r="L1481">
            <v>52577.25</v>
          </cell>
          <cell r="M1481" t="str">
            <v>EUR</v>
          </cell>
          <cell r="N1481">
            <v>57951.99</v>
          </cell>
          <cell r="P1481">
            <v>53794.3</v>
          </cell>
          <cell r="Q1481">
            <v>53794.3</v>
          </cell>
          <cell r="R1481">
            <v>-1217.05</v>
          </cell>
          <cell r="S1481">
            <v>-1217.05</v>
          </cell>
          <cell r="T1481">
            <v>0</v>
          </cell>
        </row>
        <row r="1482">
          <cell r="B1482">
            <v>1120000</v>
          </cell>
          <cell r="C1482" t="str">
            <v>Fertige Erz</v>
          </cell>
          <cell r="D1482" t="str">
            <v>RHE1</v>
          </cell>
          <cell r="E1482" t="str">
            <v>03586638</v>
          </cell>
          <cell r="G1482" t="str">
            <v>Tetrasodium Iminodis</v>
          </cell>
          <cell r="H1482" t="str">
            <v>RB00000513</v>
          </cell>
          <cell r="I1482" t="str">
            <v>2251</v>
          </cell>
          <cell r="J1482">
            <v>475</v>
          </cell>
          <cell r="K1482" t="str">
            <v>KG</v>
          </cell>
          <cell r="L1482">
            <v>1065</v>
          </cell>
          <cell r="M1482" t="str">
            <v>EUR</v>
          </cell>
          <cell r="N1482">
            <v>1370.28</v>
          </cell>
          <cell r="P1482">
            <v>1089.6500000000001</v>
          </cell>
          <cell r="Q1482">
            <v>1089.6500000000001</v>
          </cell>
          <cell r="R1482">
            <v>-24.65</v>
          </cell>
          <cell r="S1482">
            <v>-24.65</v>
          </cell>
          <cell r="T1482">
            <v>0</v>
          </cell>
        </row>
        <row r="1483">
          <cell r="B1483">
            <v>1120000</v>
          </cell>
          <cell r="C1483" t="str">
            <v>Fertige Erz</v>
          </cell>
          <cell r="D1483" t="str">
            <v>RHE1</v>
          </cell>
          <cell r="E1483" t="str">
            <v>03224981</v>
          </cell>
          <cell r="G1483" t="str">
            <v>Tetrasodium Iminodis</v>
          </cell>
          <cell r="H1483" t="str">
            <v>RB00000513</v>
          </cell>
          <cell r="I1483" t="str">
            <v>2251</v>
          </cell>
          <cell r="J1483">
            <v>6400</v>
          </cell>
          <cell r="K1483" t="str">
            <v>KG</v>
          </cell>
          <cell r="L1483">
            <v>14312.96</v>
          </cell>
          <cell r="M1483" t="str">
            <v>EUR</v>
          </cell>
          <cell r="N1483">
            <v>29953.279999999999</v>
          </cell>
          <cell r="P1483">
            <v>14694.4</v>
          </cell>
          <cell r="Q1483">
            <v>14694.4</v>
          </cell>
          <cell r="R1483">
            <v>-381.44</v>
          </cell>
          <cell r="S1483">
            <v>-381.44</v>
          </cell>
          <cell r="T1483">
            <v>0</v>
          </cell>
        </row>
        <row r="1484">
          <cell r="B1484">
            <v>1120000</v>
          </cell>
          <cell r="C1484" t="str">
            <v>Fertige Erz</v>
          </cell>
          <cell r="D1484" t="str">
            <v>RHE1</v>
          </cell>
          <cell r="E1484" t="str">
            <v>03210093</v>
          </cell>
          <cell r="G1484" t="str">
            <v>Baypure DSP Tabs 130</v>
          </cell>
          <cell r="H1484" t="str">
            <v>RB00000513</v>
          </cell>
          <cell r="I1484" t="str">
            <v>2251</v>
          </cell>
          <cell r="J1484">
            <v>67</v>
          </cell>
          <cell r="K1484" t="str">
            <v>KG</v>
          </cell>
          <cell r="L1484">
            <v>504.06</v>
          </cell>
          <cell r="M1484" t="str">
            <v>EUR</v>
          </cell>
          <cell r="N1484">
            <v>508.05</v>
          </cell>
          <cell r="P1484">
            <v>508.05</v>
          </cell>
          <cell r="Q1484">
            <v>508.05</v>
          </cell>
          <cell r="R1484">
            <v>-3.99</v>
          </cell>
          <cell r="S1484">
            <v>-3.99</v>
          </cell>
          <cell r="T1484">
            <v>0</v>
          </cell>
        </row>
        <row r="1485">
          <cell r="B1485">
            <v>1120000</v>
          </cell>
          <cell r="C1485" t="str">
            <v>Fertige Erz</v>
          </cell>
          <cell r="D1485" t="str">
            <v>RHE1</v>
          </cell>
          <cell r="E1485" t="str">
            <v>02906256</v>
          </cell>
          <cell r="G1485" t="str">
            <v>Tetrasodium Iminodis</v>
          </cell>
          <cell r="H1485" t="str">
            <v>RB00000513</v>
          </cell>
          <cell r="I1485" t="str">
            <v>2251</v>
          </cell>
          <cell r="J1485">
            <v>8550</v>
          </cell>
          <cell r="K1485" t="str">
            <v>KG</v>
          </cell>
          <cell r="L1485">
            <v>18803.16</v>
          </cell>
          <cell r="M1485" t="str">
            <v>EUR</v>
          </cell>
          <cell r="N1485">
            <v>25579.040000000001</v>
          </cell>
          <cell r="P1485">
            <v>19220.400000000001</v>
          </cell>
          <cell r="Q1485">
            <v>19220.400000000001</v>
          </cell>
          <cell r="R1485">
            <v>-417.24</v>
          </cell>
          <cell r="S1485">
            <v>-417.24</v>
          </cell>
          <cell r="T1485">
            <v>0</v>
          </cell>
        </row>
        <row r="1486">
          <cell r="B1486">
            <v>1120000</v>
          </cell>
          <cell r="C1486" t="str">
            <v>Fertige Erz</v>
          </cell>
          <cell r="D1486" t="str">
            <v>RHKF</v>
          </cell>
          <cell r="E1486" t="str">
            <v>02906256</v>
          </cell>
          <cell r="G1486" t="str">
            <v>Tetrasodium Iminodis</v>
          </cell>
          <cell r="H1486" t="str">
            <v>RB00000513</v>
          </cell>
          <cell r="I1486" t="str">
            <v>2251</v>
          </cell>
          <cell r="J1486">
            <v>25</v>
          </cell>
          <cell r="K1486" t="str">
            <v>KG</v>
          </cell>
          <cell r="L1486">
            <v>54.98</v>
          </cell>
          <cell r="M1486" t="str">
            <v>EUR</v>
          </cell>
          <cell r="N1486">
            <v>74.790000000000006</v>
          </cell>
          <cell r="P1486">
            <v>56.2</v>
          </cell>
          <cell r="Q1486">
            <v>56.2</v>
          </cell>
          <cell r="R1486">
            <v>-1.22</v>
          </cell>
          <cell r="S1486">
            <v>-1.22</v>
          </cell>
          <cell r="T1486">
            <v>0</v>
          </cell>
        </row>
        <row r="1487">
          <cell r="B1487">
            <v>1120000</v>
          </cell>
          <cell r="C1487" t="str">
            <v>Fertige Erz</v>
          </cell>
          <cell r="D1487" t="str">
            <v>RHE1</v>
          </cell>
          <cell r="E1487" t="str">
            <v>02906213</v>
          </cell>
          <cell r="G1487" t="str">
            <v>Baypure CX 100 fest</v>
          </cell>
          <cell r="H1487" t="str">
            <v>RB00000513</v>
          </cell>
          <cell r="I1487" t="str">
            <v>2251</v>
          </cell>
          <cell r="J1487">
            <v>171</v>
          </cell>
          <cell r="K1487" t="str">
            <v>KG</v>
          </cell>
          <cell r="L1487">
            <v>369.22</v>
          </cell>
          <cell r="M1487" t="str">
            <v>EUR</v>
          </cell>
          <cell r="N1487">
            <v>377.74</v>
          </cell>
          <cell r="P1487">
            <v>377.74</v>
          </cell>
          <cell r="Q1487">
            <v>377.74</v>
          </cell>
          <cell r="R1487">
            <v>-8.52</v>
          </cell>
          <cell r="S1487">
            <v>-8.52</v>
          </cell>
          <cell r="T1487">
            <v>0</v>
          </cell>
        </row>
        <row r="1488">
          <cell r="B1488">
            <v>1120000</v>
          </cell>
          <cell r="C1488" t="str">
            <v>Fertige Erz</v>
          </cell>
          <cell r="D1488" t="str">
            <v>RHE1</v>
          </cell>
          <cell r="E1488" t="str">
            <v>02906205</v>
          </cell>
          <cell r="G1488" t="str">
            <v>Baypure DS 100 fest</v>
          </cell>
          <cell r="H1488" t="str">
            <v>RB00000513</v>
          </cell>
          <cell r="I1488" t="str">
            <v>2251</v>
          </cell>
          <cell r="J1488">
            <v>29925</v>
          </cell>
          <cell r="K1488" t="str">
            <v>KG</v>
          </cell>
          <cell r="L1488">
            <v>77056.87</v>
          </cell>
          <cell r="M1488" t="str">
            <v>EUR</v>
          </cell>
          <cell r="N1488">
            <v>93766.99</v>
          </cell>
          <cell r="P1488">
            <v>79079.8</v>
          </cell>
          <cell r="Q1488">
            <v>79079.8</v>
          </cell>
          <cell r="R1488">
            <v>-2022.93</v>
          </cell>
          <cell r="S1488">
            <v>-2022.93</v>
          </cell>
          <cell r="T1488">
            <v>0</v>
          </cell>
        </row>
        <row r="1489">
          <cell r="B1489">
            <v>1120000</v>
          </cell>
          <cell r="C1489" t="str">
            <v>Fertige Erz</v>
          </cell>
          <cell r="D1489" t="str">
            <v>RHE1</v>
          </cell>
          <cell r="E1489" t="str">
            <v>02867382</v>
          </cell>
          <cell r="G1489" t="str">
            <v>Baypure CX 140/44% K</v>
          </cell>
          <cell r="H1489" t="str">
            <v>RB00000513</v>
          </cell>
          <cell r="I1489" t="str">
            <v>2251</v>
          </cell>
          <cell r="J1489">
            <v>5525</v>
          </cell>
          <cell r="K1489" t="str">
            <v>KG</v>
          </cell>
          <cell r="L1489">
            <v>5886.89</v>
          </cell>
          <cell r="M1489" t="str">
            <v>EUR</v>
          </cell>
          <cell r="N1489">
            <v>6262.59</v>
          </cell>
          <cell r="P1489">
            <v>6262.59</v>
          </cell>
          <cell r="Q1489">
            <v>6262.59</v>
          </cell>
          <cell r="R1489">
            <v>-375.7</v>
          </cell>
          <cell r="S1489">
            <v>-375.7</v>
          </cell>
          <cell r="T1489">
            <v>0</v>
          </cell>
        </row>
        <row r="1490">
          <cell r="B1490">
            <v>1120000</v>
          </cell>
          <cell r="C1490" t="str">
            <v>Fertige Erz</v>
          </cell>
          <cell r="D1490" t="str">
            <v>RHE1</v>
          </cell>
          <cell r="E1490" t="str">
            <v>02802590</v>
          </cell>
          <cell r="G1490" t="str">
            <v>Baypure DSP gem. Hob</v>
          </cell>
          <cell r="H1490" t="str">
            <v>RB00000513</v>
          </cell>
          <cell r="I1490" t="str">
            <v>2251</v>
          </cell>
          <cell r="J1490">
            <v>9859.2999999999993</v>
          </cell>
          <cell r="K1490" t="str">
            <v>KG</v>
          </cell>
          <cell r="L1490">
            <v>39858.19</v>
          </cell>
          <cell r="M1490" t="str">
            <v>EUR</v>
          </cell>
          <cell r="N1490">
            <v>105532.96</v>
          </cell>
          <cell r="P1490">
            <v>39858.19</v>
          </cell>
          <cell r="Q1490">
            <v>39858.19</v>
          </cell>
          <cell r="R1490">
            <v>0</v>
          </cell>
          <cell r="S1490">
            <v>0</v>
          </cell>
          <cell r="T1490">
            <v>0</v>
          </cell>
        </row>
        <row r="1491">
          <cell r="B1491">
            <v>1120000</v>
          </cell>
          <cell r="C1491" t="str">
            <v>Fertige Erz</v>
          </cell>
          <cell r="D1491" t="str">
            <v>RHBX</v>
          </cell>
          <cell r="E1491" t="str">
            <v>02784177</v>
          </cell>
          <cell r="G1491" t="str">
            <v>BAYBORAN NABH4 P</v>
          </cell>
          <cell r="H1491" t="str">
            <v>RB00000513</v>
          </cell>
          <cell r="I1491" t="str">
            <v>2251</v>
          </cell>
          <cell r="J1491">
            <v>60</v>
          </cell>
          <cell r="K1491" t="str">
            <v>KG</v>
          </cell>
          <cell r="L1491">
            <v>1707.32</v>
          </cell>
          <cell r="M1491" t="str">
            <v>EUR</v>
          </cell>
          <cell r="N1491">
            <v>2391.8000000000002</v>
          </cell>
          <cell r="P1491">
            <v>1811.96</v>
          </cell>
          <cell r="Q1491">
            <v>1811.96</v>
          </cell>
          <cell r="R1491">
            <v>-104.64</v>
          </cell>
          <cell r="S1491">
            <v>-104.64</v>
          </cell>
          <cell r="T1491">
            <v>0</v>
          </cell>
        </row>
        <row r="1492">
          <cell r="B1492">
            <v>1120000</v>
          </cell>
          <cell r="C1492" t="str">
            <v>Fertige Erz</v>
          </cell>
          <cell r="D1492" t="str">
            <v>RHBX</v>
          </cell>
          <cell r="E1492" t="str">
            <v>02783790</v>
          </cell>
          <cell r="G1492" t="str">
            <v>BAYBORAN NABH4 GR</v>
          </cell>
          <cell r="H1492" t="str">
            <v>RB00000513</v>
          </cell>
          <cell r="I1492" t="str">
            <v>2251</v>
          </cell>
          <cell r="J1492">
            <v>2100</v>
          </cell>
          <cell r="K1492" t="str">
            <v>KG</v>
          </cell>
          <cell r="L1492">
            <v>63852.82</v>
          </cell>
          <cell r="M1492" t="str">
            <v>EUR</v>
          </cell>
          <cell r="N1492">
            <v>75198.27</v>
          </cell>
          <cell r="P1492">
            <v>62997.27</v>
          </cell>
          <cell r="Q1492">
            <v>62997.27</v>
          </cell>
          <cell r="R1492">
            <v>855.55</v>
          </cell>
          <cell r="S1492">
            <v>855.55</v>
          </cell>
          <cell r="T1492">
            <v>0</v>
          </cell>
        </row>
        <row r="1493">
          <cell r="B1493">
            <v>1120000</v>
          </cell>
          <cell r="C1493" t="str">
            <v>Fertige Erz</v>
          </cell>
          <cell r="D1493" t="str">
            <v>RHBX</v>
          </cell>
          <cell r="E1493" t="str">
            <v>02779920</v>
          </cell>
          <cell r="G1493" t="str">
            <v>BAYBORAN NABH4 GR</v>
          </cell>
          <cell r="H1493" t="str">
            <v>RB00000513</v>
          </cell>
          <cell r="I1493" t="str">
            <v>2251</v>
          </cell>
          <cell r="J1493">
            <v>70</v>
          </cell>
          <cell r="K1493" t="str">
            <v>KG</v>
          </cell>
          <cell r="L1493">
            <v>2153.81</v>
          </cell>
          <cell r="M1493" t="str">
            <v>EUR</v>
          </cell>
          <cell r="N1493">
            <v>2659.97</v>
          </cell>
          <cell r="P1493">
            <v>2125.29</v>
          </cell>
          <cell r="Q1493">
            <v>2125.29</v>
          </cell>
          <cell r="R1493">
            <v>28.52</v>
          </cell>
          <cell r="S1493">
            <v>28.52</v>
          </cell>
          <cell r="T1493">
            <v>0</v>
          </cell>
        </row>
        <row r="1494">
          <cell r="B1494">
            <v>1120000</v>
          </cell>
          <cell r="C1494" t="str">
            <v>Fertige Erz</v>
          </cell>
          <cell r="D1494" t="str">
            <v>RHE1</v>
          </cell>
          <cell r="E1494" t="str">
            <v>02591581</v>
          </cell>
          <cell r="G1494" t="str">
            <v>Baypure DSP/STEA  Fi</v>
          </cell>
          <cell r="H1494" t="str">
            <v>RB00000513</v>
          </cell>
          <cell r="I1494" t="str">
            <v>2251</v>
          </cell>
          <cell r="J1494">
            <v>7353.5</v>
          </cell>
          <cell r="K1494" t="str">
            <v>KG</v>
          </cell>
          <cell r="L1494">
            <v>25058.52</v>
          </cell>
          <cell r="M1494" t="str">
            <v>EUR</v>
          </cell>
          <cell r="N1494">
            <v>1.47</v>
          </cell>
          <cell r="P1494">
            <v>25058.52</v>
          </cell>
          <cell r="Q1494">
            <v>1.47</v>
          </cell>
          <cell r="R1494">
            <v>25057.05</v>
          </cell>
          <cell r="S1494">
            <v>0</v>
          </cell>
          <cell r="T1494">
            <v>25057.05</v>
          </cell>
        </row>
        <row r="1495">
          <cell r="B1495">
            <v>1120000</v>
          </cell>
          <cell r="C1495" t="str">
            <v>Fertige Erz</v>
          </cell>
          <cell r="D1495" t="str">
            <v>RHE1</v>
          </cell>
          <cell r="E1495" t="str">
            <v>02585069</v>
          </cell>
          <cell r="G1495" t="str">
            <v>Baypure DSP  Fass</v>
          </cell>
          <cell r="H1495" t="str">
            <v>RB00000513</v>
          </cell>
          <cell r="I1495" t="str">
            <v>2251</v>
          </cell>
          <cell r="J1495">
            <v>26040</v>
          </cell>
          <cell r="K1495" t="str">
            <v>KG</v>
          </cell>
          <cell r="L1495">
            <v>72703.679999999993</v>
          </cell>
          <cell r="M1495" t="str">
            <v>EUR</v>
          </cell>
          <cell r="N1495">
            <v>79773.539999999994</v>
          </cell>
          <cell r="P1495">
            <v>79773.539999999994</v>
          </cell>
          <cell r="Q1495">
            <v>79773.539999999994</v>
          </cell>
          <cell r="R1495">
            <v>-7069.86</v>
          </cell>
          <cell r="S1495">
            <v>-7069.86</v>
          </cell>
          <cell r="T1495">
            <v>0</v>
          </cell>
        </row>
        <row r="1496">
          <cell r="B1496">
            <v>1120000</v>
          </cell>
          <cell r="C1496" t="str">
            <v>Fertige Erz</v>
          </cell>
          <cell r="D1496" t="str">
            <v>RHE1</v>
          </cell>
          <cell r="E1496" t="str">
            <v>02585050</v>
          </cell>
          <cell r="G1496" t="str">
            <v>Baypure DSP  BigBag</v>
          </cell>
          <cell r="H1496" t="str">
            <v>RB00000513</v>
          </cell>
          <cell r="I1496" t="str">
            <v>2251</v>
          </cell>
          <cell r="J1496">
            <v>18877</v>
          </cell>
          <cell r="K1496" t="str">
            <v>KG</v>
          </cell>
          <cell r="L1496">
            <v>47760.69</v>
          </cell>
          <cell r="M1496" t="str">
            <v>EUR</v>
          </cell>
          <cell r="N1496">
            <v>309169.39</v>
          </cell>
          <cell r="P1496">
            <v>47760.69</v>
          </cell>
          <cell r="Q1496">
            <v>47760.69</v>
          </cell>
          <cell r="R1496">
            <v>0</v>
          </cell>
          <cell r="S1496">
            <v>0</v>
          </cell>
          <cell r="T1496">
            <v>0</v>
          </cell>
        </row>
        <row r="1497">
          <cell r="B1497">
            <v>1120000</v>
          </cell>
          <cell r="C1497" t="str">
            <v>Fertige Erz</v>
          </cell>
          <cell r="D1497" t="str">
            <v>RHKF</v>
          </cell>
          <cell r="E1497" t="str">
            <v>02585050</v>
          </cell>
          <cell r="G1497" t="str">
            <v>Baypure DSP  BigBag</v>
          </cell>
          <cell r="H1497" t="str">
            <v>RB00000513</v>
          </cell>
          <cell r="I1497" t="str">
            <v>2251</v>
          </cell>
          <cell r="J1497">
            <v>108</v>
          </cell>
          <cell r="K1497" t="str">
            <v>KG</v>
          </cell>
          <cell r="L1497">
            <v>273.25</v>
          </cell>
          <cell r="M1497" t="str">
            <v>EUR</v>
          </cell>
          <cell r="N1497">
            <v>1768.83</v>
          </cell>
          <cell r="P1497">
            <v>273.25</v>
          </cell>
          <cell r="Q1497">
            <v>273.25</v>
          </cell>
          <cell r="R1497">
            <v>0</v>
          </cell>
          <cell r="S1497">
            <v>0</v>
          </cell>
          <cell r="T1497">
            <v>0</v>
          </cell>
        </row>
        <row r="1498">
          <cell r="B1498">
            <v>1120000</v>
          </cell>
          <cell r="C1498" t="str">
            <v>Fertige Erz</v>
          </cell>
          <cell r="D1498" t="str">
            <v>RHE1</v>
          </cell>
          <cell r="E1498" t="str">
            <v>02584224</v>
          </cell>
          <cell r="G1498" t="str">
            <v>Baypure DS 100/40%</v>
          </cell>
          <cell r="H1498" t="str">
            <v>RB00000513</v>
          </cell>
          <cell r="I1498" t="str">
            <v>2251</v>
          </cell>
          <cell r="J1498">
            <v>62250</v>
          </cell>
          <cell r="K1498" t="str">
            <v>KG</v>
          </cell>
          <cell r="L1498">
            <v>47229.07</v>
          </cell>
          <cell r="M1498" t="str">
            <v>EUR</v>
          </cell>
          <cell r="N1498">
            <v>58707.97</v>
          </cell>
          <cell r="P1498">
            <v>50484.75</v>
          </cell>
          <cell r="Q1498">
            <v>50484.75</v>
          </cell>
          <cell r="R1498">
            <v>-3255.68</v>
          </cell>
          <cell r="S1498">
            <v>-3255.68</v>
          </cell>
          <cell r="T1498">
            <v>0</v>
          </cell>
        </row>
        <row r="1499">
          <cell r="B1499">
            <v>1120000</v>
          </cell>
          <cell r="C1499" t="str">
            <v>Fertige Erz</v>
          </cell>
          <cell r="D1499" t="str">
            <v>RHE1</v>
          </cell>
          <cell r="E1499" t="str">
            <v>02584208</v>
          </cell>
          <cell r="G1499" t="str">
            <v>Baypure DS 100/40%</v>
          </cell>
          <cell r="H1499" t="str">
            <v>RB00000513</v>
          </cell>
          <cell r="I1499" t="str">
            <v>2251</v>
          </cell>
          <cell r="J1499">
            <v>75000</v>
          </cell>
          <cell r="K1499" t="str">
            <v>KG</v>
          </cell>
          <cell r="L1499">
            <v>55485</v>
          </cell>
          <cell r="M1499" t="str">
            <v>EUR</v>
          </cell>
          <cell r="N1499">
            <v>84457.5</v>
          </cell>
          <cell r="P1499">
            <v>59362.5</v>
          </cell>
          <cell r="Q1499">
            <v>59362.5</v>
          </cell>
          <cell r="R1499">
            <v>-3877.5</v>
          </cell>
          <cell r="S1499">
            <v>-3877.5</v>
          </cell>
          <cell r="T1499">
            <v>0</v>
          </cell>
        </row>
        <row r="1500">
          <cell r="B1500">
            <v>1120000</v>
          </cell>
          <cell r="C1500" t="str">
            <v>Fertige Erz</v>
          </cell>
          <cell r="D1500" t="str">
            <v>RHE1</v>
          </cell>
          <cell r="E1500" t="str">
            <v>02584194</v>
          </cell>
          <cell r="G1500" t="str">
            <v>Baypure DS 100/40%</v>
          </cell>
          <cell r="H1500" t="str">
            <v>RB00000513</v>
          </cell>
          <cell r="I1500" t="str">
            <v>2251</v>
          </cell>
          <cell r="J1500">
            <v>2726</v>
          </cell>
          <cell r="K1500" t="str">
            <v>KG</v>
          </cell>
          <cell r="L1500">
            <v>1880.67</v>
          </cell>
          <cell r="M1500" t="str">
            <v>EUR</v>
          </cell>
          <cell r="N1500">
            <v>2335.09</v>
          </cell>
          <cell r="P1500">
            <v>1963.54</v>
          </cell>
          <cell r="Q1500">
            <v>1963.54</v>
          </cell>
          <cell r="R1500">
            <v>-82.87</v>
          </cell>
          <cell r="S1500">
            <v>-82.87</v>
          </cell>
          <cell r="T1500">
            <v>0</v>
          </cell>
        </row>
        <row r="1501">
          <cell r="B1501">
            <v>1120000</v>
          </cell>
          <cell r="C1501" t="str">
            <v>Fertige Erz</v>
          </cell>
          <cell r="D1501" t="str">
            <v>RHAO</v>
          </cell>
          <cell r="E1501" t="str">
            <v>02581160</v>
          </cell>
          <cell r="G1501" t="str">
            <v>Baypure CX 100/34%</v>
          </cell>
          <cell r="H1501" t="str">
            <v>RB00000513</v>
          </cell>
          <cell r="I1501" t="str">
            <v>2251</v>
          </cell>
          <cell r="J1501">
            <v>2465.5</v>
          </cell>
          <cell r="K1501" t="str">
            <v>KG</v>
          </cell>
          <cell r="L1501">
            <v>1323.23</v>
          </cell>
          <cell r="M1501" t="str">
            <v>EUR</v>
          </cell>
          <cell r="N1501">
            <v>1448.23</v>
          </cell>
          <cell r="P1501">
            <v>1379.94</v>
          </cell>
          <cell r="Q1501">
            <v>1379.94</v>
          </cell>
          <cell r="R1501">
            <v>-56.71</v>
          </cell>
          <cell r="S1501">
            <v>-56.71</v>
          </cell>
          <cell r="T1501">
            <v>0</v>
          </cell>
        </row>
        <row r="1502">
          <cell r="B1502">
            <v>1120000</v>
          </cell>
          <cell r="C1502" t="str">
            <v>Fertige Erz</v>
          </cell>
          <cell r="D1502" t="str">
            <v>RHE1</v>
          </cell>
          <cell r="E1502" t="str">
            <v>02581160</v>
          </cell>
          <cell r="G1502" t="str">
            <v>Baypure CX 100/34%</v>
          </cell>
          <cell r="H1502" t="str">
            <v>RB00000513</v>
          </cell>
          <cell r="I1502" t="str">
            <v>2251</v>
          </cell>
          <cell r="J1502">
            <v>467349.12</v>
          </cell>
          <cell r="K1502" t="str">
            <v>KG</v>
          </cell>
          <cell r="L1502">
            <v>250826.28</v>
          </cell>
          <cell r="M1502" t="str">
            <v>EUR</v>
          </cell>
          <cell r="N1502">
            <v>274520.87</v>
          </cell>
          <cell r="P1502">
            <v>261575.3</v>
          </cell>
          <cell r="Q1502">
            <v>261575.3</v>
          </cell>
          <cell r="R1502">
            <v>-10749.02</v>
          </cell>
          <cell r="S1502">
            <v>-10749.02</v>
          </cell>
          <cell r="T1502">
            <v>0</v>
          </cell>
        </row>
        <row r="1503">
          <cell r="B1503">
            <v>1120000</v>
          </cell>
          <cell r="C1503" t="str">
            <v>Fertige Erz</v>
          </cell>
          <cell r="D1503" t="str">
            <v>RHE1</v>
          </cell>
          <cell r="E1503" t="str">
            <v>02581152</v>
          </cell>
          <cell r="G1503" t="str">
            <v>Baypure CX 100/34%</v>
          </cell>
          <cell r="H1503" t="str">
            <v>RB00000513</v>
          </cell>
          <cell r="I1503" t="str">
            <v>2251</v>
          </cell>
          <cell r="J1503">
            <v>557500</v>
          </cell>
          <cell r="K1503" t="str">
            <v>KG</v>
          </cell>
          <cell r="L1503">
            <v>327029.5</v>
          </cell>
          <cell r="M1503" t="str">
            <v>EUR</v>
          </cell>
          <cell r="N1503">
            <v>322235</v>
          </cell>
          <cell r="P1503">
            <v>351782.5</v>
          </cell>
          <cell r="Q1503">
            <v>322235</v>
          </cell>
          <cell r="R1503">
            <v>4794.5</v>
          </cell>
          <cell r="S1503">
            <v>-24753</v>
          </cell>
          <cell r="T1503">
            <v>29547.5</v>
          </cell>
        </row>
        <row r="1504">
          <cell r="B1504">
            <v>1120000</v>
          </cell>
          <cell r="C1504" t="str">
            <v>Fertige Erz</v>
          </cell>
          <cell r="D1504" t="str">
            <v>RHE1</v>
          </cell>
          <cell r="E1504" t="str">
            <v>02581136</v>
          </cell>
          <cell r="G1504" t="str">
            <v>Baypure CX 100/34%</v>
          </cell>
          <cell r="H1504" t="str">
            <v>RB00000513</v>
          </cell>
          <cell r="I1504" t="str">
            <v>2251</v>
          </cell>
          <cell r="J1504">
            <v>76440</v>
          </cell>
          <cell r="K1504" t="str">
            <v>KG</v>
          </cell>
          <cell r="L1504">
            <v>46016.88</v>
          </cell>
          <cell r="M1504" t="str">
            <v>EUR</v>
          </cell>
          <cell r="N1504">
            <v>46444.94</v>
          </cell>
          <cell r="P1504">
            <v>49456.68</v>
          </cell>
          <cell r="Q1504">
            <v>46444.94</v>
          </cell>
          <cell r="R1504">
            <v>-428.06</v>
          </cell>
          <cell r="S1504">
            <v>-3439.8</v>
          </cell>
          <cell r="T1504">
            <v>3011.74</v>
          </cell>
        </row>
        <row r="1505">
          <cell r="B1505">
            <v>1120000</v>
          </cell>
          <cell r="C1505" t="str">
            <v>Fertige Erz</v>
          </cell>
          <cell r="D1505" t="str">
            <v>RHE1</v>
          </cell>
          <cell r="E1505" t="str">
            <v>02581071</v>
          </cell>
          <cell r="G1505" t="str">
            <v>Baypure CX 100 fest</v>
          </cell>
          <cell r="H1505" t="str">
            <v>RB00000513</v>
          </cell>
          <cell r="I1505" t="str">
            <v>2251</v>
          </cell>
          <cell r="J1505">
            <v>80</v>
          </cell>
          <cell r="K1505" t="str">
            <v>KG</v>
          </cell>
          <cell r="L1505">
            <v>176.6</v>
          </cell>
          <cell r="M1505" t="str">
            <v>EUR</v>
          </cell>
          <cell r="N1505">
            <v>180.75</v>
          </cell>
          <cell r="P1505">
            <v>180.75</v>
          </cell>
          <cell r="Q1505">
            <v>180.75</v>
          </cell>
          <cell r="R1505">
            <v>-4.1500000000000004</v>
          </cell>
          <cell r="S1505">
            <v>-4.1500000000000004</v>
          </cell>
          <cell r="T1505">
            <v>0</v>
          </cell>
        </row>
        <row r="1506">
          <cell r="B1506">
            <v>1120000</v>
          </cell>
          <cell r="C1506" t="str">
            <v>Fertige Erz</v>
          </cell>
          <cell r="D1506" t="str">
            <v>RHZS</v>
          </cell>
          <cell r="E1506" t="str">
            <v>56581271</v>
          </cell>
          <cell r="G1506" t="str">
            <v>MACROLEX ROT A GEM.</v>
          </cell>
          <cell r="H1506" t="str">
            <v>RB00000514</v>
          </cell>
          <cell r="I1506" t="str">
            <v>2251</v>
          </cell>
          <cell r="J1506">
            <v>3668</v>
          </cell>
          <cell r="K1506" t="str">
            <v>KG</v>
          </cell>
          <cell r="L1506">
            <v>113783.93</v>
          </cell>
          <cell r="M1506" t="str">
            <v>EUR</v>
          </cell>
          <cell r="N1506">
            <v>146322.01999999999</v>
          </cell>
          <cell r="P1506">
            <v>108430.11</v>
          </cell>
          <cell r="Q1506">
            <v>108430.11</v>
          </cell>
          <cell r="R1506">
            <v>5353.82</v>
          </cell>
          <cell r="S1506">
            <v>5353.82</v>
          </cell>
          <cell r="T1506">
            <v>0</v>
          </cell>
        </row>
        <row r="1507">
          <cell r="B1507">
            <v>1120000</v>
          </cell>
          <cell r="C1507" t="str">
            <v>Fertige Erz</v>
          </cell>
          <cell r="D1507" t="str">
            <v>RHZS</v>
          </cell>
          <cell r="E1507" t="str">
            <v>56570369</v>
          </cell>
          <cell r="G1507" t="str">
            <v>NIGROSIN WLF TR.   B</v>
          </cell>
          <cell r="H1507" t="str">
            <v>RB00000514</v>
          </cell>
          <cell r="I1507" t="str">
            <v>2251</v>
          </cell>
          <cell r="J1507">
            <v>5592</v>
          </cell>
          <cell r="K1507" t="str">
            <v>KG</v>
          </cell>
          <cell r="L1507">
            <v>57503.65</v>
          </cell>
          <cell r="M1507" t="str">
            <v>EUR</v>
          </cell>
          <cell r="N1507">
            <v>59506.15</v>
          </cell>
          <cell r="P1507">
            <v>59506.15</v>
          </cell>
          <cell r="Q1507">
            <v>59506.15</v>
          </cell>
          <cell r="R1507">
            <v>-2002.5</v>
          </cell>
          <cell r="S1507">
            <v>-2002.5</v>
          </cell>
          <cell r="T1507">
            <v>0</v>
          </cell>
        </row>
        <row r="1508">
          <cell r="B1508">
            <v>1120000</v>
          </cell>
          <cell r="C1508" t="str">
            <v>Fertige Erz</v>
          </cell>
          <cell r="D1508" t="str">
            <v>RHZS</v>
          </cell>
          <cell r="E1508" t="str">
            <v>56545852</v>
          </cell>
          <cell r="G1508" t="str">
            <v>MACROLEX ORANGE R TR</v>
          </cell>
          <cell r="H1508" t="str">
            <v>RB00000514</v>
          </cell>
          <cell r="I1508" t="str">
            <v>2251</v>
          </cell>
          <cell r="J1508">
            <v>2421</v>
          </cell>
          <cell r="K1508" t="str">
            <v>KG</v>
          </cell>
          <cell r="L1508">
            <v>61672.31</v>
          </cell>
          <cell r="M1508" t="str">
            <v>EUR</v>
          </cell>
          <cell r="N1508">
            <v>62542.42</v>
          </cell>
          <cell r="P1508">
            <v>62542.42</v>
          </cell>
          <cell r="Q1508">
            <v>62542.42</v>
          </cell>
          <cell r="R1508">
            <v>-870.11</v>
          </cell>
          <cell r="S1508">
            <v>-870.11</v>
          </cell>
          <cell r="T1508">
            <v>0</v>
          </cell>
        </row>
        <row r="1509">
          <cell r="B1509">
            <v>1120000</v>
          </cell>
          <cell r="C1509" t="str">
            <v>Fertige Erz</v>
          </cell>
          <cell r="D1509" t="str">
            <v>RHZS</v>
          </cell>
          <cell r="E1509" t="str">
            <v>56523557</v>
          </cell>
          <cell r="G1509" t="str">
            <v>MACROLEX ROT E2G FG</v>
          </cell>
          <cell r="H1509" t="str">
            <v>RB00000514</v>
          </cell>
          <cell r="I1509" t="str">
            <v>2251</v>
          </cell>
          <cell r="J1509">
            <v>5842</v>
          </cell>
          <cell r="K1509" t="str">
            <v>KG</v>
          </cell>
          <cell r="L1509">
            <v>105207.41</v>
          </cell>
          <cell r="M1509" t="str">
            <v>EUR</v>
          </cell>
          <cell r="N1509">
            <v>111885.4</v>
          </cell>
          <cell r="P1509">
            <v>111885.4</v>
          </cell>
          <cell r="Q1509">
            <v>111885.4</v>
          </cell>
          <cell r="R1509">
            <v>-6677.99</v>
          </cell>
          <cell r="S1509">
            <v>-6677.99</v>
          </cell>
          <cell r="T1509">
            <v>0</v>
          </cell>
        </row>
        <row r="1510">
          <cell r="B1510">
            <v>1120000</v>
          </cell>
          <cell r="C1510" t="str">
            <v>Fertige Erz</v>
          </cell>
          <cell r="D1510" t="str">
            <v>RHZS</v>
          </cell>
          <cell r="E1510" t="str">
            <v>56523492</v>
          </cell>
          <cell r="G1510" t="str">
            <v>MACROLEX ORANGE 3G F</v>
          </cell>
          <cell r="H1510" t="str">
            <v>RB00000514</v>
          </cell>
          <cell r="I1510" t="str">
            <v>2251</v>
          </cell>
          <cell r="J1510">
            <v>1603</v>
          </cell>
          <cell r="K1510" t="str">
            <v>KG</v>
          </cell>
          <cell r="L1510">
            <v>30732.880000000001</v>
          </cell>
          <cell r="M1510" t="str">
            <v>EUR</v>
          </cell>
          <cell r="N1510">
            <v>31356.6</v>
          </cell>
          <cell r="P1510">
            <v>31356.6</v>
          </cell>
          <cell r="Q1510">
            <v>31356.6</v>
          </cell>
          <cell r="R1510">
            <v>-623.72</v>
          </cell>
          <cell r="S1510">
            <v>-623.72</v>
          </cell>
          <cell r="T1510">
            <v>0</v>
          </cell>
        </row>
        <row r="1511">
          <cell r="B1511">
            <v>1120000</v>
          </cell>
          <cell r="C1511" t="str">
            <v>Fertige Erz</v>
          </cell>
          <cell r="D1511" t="str">
            <v>RHZS</v>
          </cell>
          <cell r="E1511" t="str">
            <v>56483512</v>
          </cell>
          <cell r="G1511" t="str">
            <v>CERES ORANGE UMFUELL</v>
          </cell>
          <cell r="H1511" t="str">
            <v>RB00000514</v>
          </cell>
          <cell r="I1511" t="str">
            <v>2251</v>
          </cell>
          <cell r="J1511">
            <v>7114</v>
          </cell>
          <cell r="K1511" t="str">
            <v>KG</v>
          </cell>
          <cell r="L1511">
            <v>162677.26999999999</v>
          </cell>
          <cell r="M1511" t="str">
            <v>EUR</v>
          </cell>
          <cell r="N1511">
            <v>162677.26999999999</v>
          </cell>
          <cell r="P1511">
            <v>162677.26999999999</v>
          </cell>
          <cell r="Q1511">
            <v>162677.26999999999</v>
          </cell>
          <cell r="R1511">
            <v>0</v>
          </cell>
          <cell r="S1511">
            <v>0</v>
          </cell>
          <cell r="T1511">
            <v>0</v>
          </cell>
        </row>
        <row r="1512">
          <cell r="B1512">
            <v>1120000</v>
          </cell>
          <cell r="C1512" t="str">
            <v>Fertige Erz</v>
          </cell>
          <cell r="D1512" t="str">
            <v>RHKF</v>
          </cell>
          <cell r="E1512" t="str">
            <v>56428759</v>
          </cell>
          <cell r="G1512" t="str">
            <v>BAYPLAST GELB 5G GRA</v>
          </cell>
          <cell r="H1512" t="str">
            <v>RB00000514</v>
          </cell>
          <cell r="I1512" t="str">
            <v>2251</v>
          </cell>
          <cell r="J1512">
            <v>0.05</v>
          </cell>
          <cell r="K1512" t="str">
            <v>KG</v>
          </cell>
          <cell r="L1512">
            <v>1.43</v>
          </cell>
          <cell r="M1512" t="str">
            <v>EUR</v>
          </cell>
          <cell r="N1512">
            <v>1.76</v>
          </cell>
          <cell r="P1512">
            <v>1.59</v>
          </cell>
          <cell r="Q1512">
            <v>1.59</v>
          </cell>
          <cell r="R1512">
            <v>-0.16</v>
          </cell>
          <cell r="S1512">
            <v>-0.16</v>
          </cell>
          <cell r="T1512">
            <v>0</v>
          </cell>
        </row>
        <row r="1513">
          <cell r="B1513">
            <v>1120000</v>
          </cell>
          <cell r="C1513" t="str">
            <v>Fertige Erz</v>
          </cell>
          <cell r="D1513" t="str">
            <v>RHZS</v>
          </cell>
          <cell r="E1513" t="str">
            <v>56428759</v>
          </cell>
          <cell r="G1513" t="str">
            <v>BAYPLAST GELB 5G GRA</v>
          </cell>
          <cell r="H1513" t="str">
            <v>RB00000514</v>
          </cell>
          <cell r="I1513" t="str">
            <v>2251</v>
          </cell>
          <cell r="J1513">
            <v>3937.5</v>
          </cell>
          <cell r="K1513" t="str">
            <v>KG</v>
          </cell>
          <cell r="L1513">
            <v>112362.08</v>
          </cell>
          <cell r="M1513" t="str">
            <v>EUR</v>
          </cell>
          <cell r="N1513">
            <v>138593.31</v>
          </cell>
          <cell r="P1513">
            <v>124875.45</v>
          </cell>
          <cell r="Q1513">
            <v>124875.45</v>
          </cell>
          <cell r="R1513">
            <v>-12513.37</v>
          </cell>
          <cell r="S1513">
            <v>-12513.37</v>
          </cell>
          <cell r="T1513">
            <v>0</v>
          </cell>
        </row>
        <row r="1514">
          <cell r="B1514">
            <v>1120000</v>
          </cell>
          <cell r="C1514" t="str">
            <v>Fertige Erz</v>
          </cell>
          <cell r="D1514" t="str">
            <v>RHZS</v>
          </cell>
          <cell r="E1514" t="str">
            <v>56424222</v>
          </cell>
          <cell r="G1514" t="str">
            <v>MACROLEX ROT E2G 01</v>
          </cell>
          <cell r="H1514" t="str">
            <v>RB00000514</v>
          </cell>
          <cell r="I1514" t="str">
            <v>2251</v>
          </cell>
          <cell r="J1514">
            <v>995.4</v>
          </cell>
          <cell r="K1514" t="str">
            <v>KG</v>
          </cell>
          <cell r="L1514">
            <v>35633.53</v>
          </cell>
          <cell r="M1514" t="str">
            <v>EUR</v>
          </cell>
          <cell r="N1514">
            <v>36185.08</v>
          </cell>
          <cell r="P1514">
            <v>36185.08</v>
          </cell>
          <cell r="Q1514">
            <v>36185.08</v>
          </cell>
          <cell r="R1514">
            <v>-551.54999999999995</v>
          </cell>
          <cell r="S1514">
            <v>-551.54999999999995</v>
          </cell>
          <cell r="T1514">
            <v>0</v>
          </cell>
        </row>
        <row r="1515">
          <cell r="B1515">
            <v>1120000</v>
          </cell>
          <cell r="C1515" t="str">
            <v>Fertige Erz</v>
          </cell>
          <cell r="D1515" t="str">
            <v>RHKF</v>
          </cell>
          <cell r="E1515" t="str">
            <v>56403535</v>
          </cell>
          <cell r="G1515" t="str">
            <v>MACROLEX ROT A</v>
          </cell>
          <cell r="H1515" t="str">
            <v>RB00000514</v>
          </cell>
          <cell r="I1515" t="str">
            <v>2251</v>
          </cell>
          <cell r="J1515">
            <v>10</v>
          </cell>
          <cell r="K1515" t="str">
            <v>KG</v>
          </cell>
          <cell r="L1515">
            <v>327.27999999999997</v>
          </cell>
          <cell r="M1515" t="str">
            <v>EUR</v>
          </cell>
          <cell r="N1515">
            <v>338.6</v>
          </cell>
          <cell r="P1515">
            <v>328.02</v>
          </cell>
          <cell r="Q1515">
            <v>328.02</v>
          </cell>
          <cell r="R1515">
            <v>-0.74</v>
          </cell>
          <cell r="S1515">
            <v>-0.74</v>
          </cell>
          <cell r="T1515">
            <v>0</v>
          </cell>
        </row>
        <row r="1516">
          <cell r="B1516">
            <v>1120000</v>
          </cell>
          <cell r="C1516" t="str">
            <v>Fertige Erz</v>
          </cell>
          <cell r="D1516" t="str">
            <v>RHZS</v>
          </cell>
          <cell r="E1516" t="str">
            <v>56403535</v>
          </cell>
          <cell r="G1516" t="str">
            <v>MACROLEX ROT A</v>
          </cell>
          <cell r="H1516" t="str">
            <v>RB00000514</v>
          </cell>
          <cell r="I1516" t="str">
            <v>2251</v>
          </cell>
          <cell r="J1516">
            <v>30</v>
          </cell>
          <cell r="K1516" t="str">
            <v>KG</v>
          </cell>
          <cell r="L1516">
            <v>981.84</v>
          </cell>
          <cell r="M1516" t="str">
            <v>EUR</v>
          </cell>
          <cell r="N1516">
            <v>1015.81</v>
          </cell>
          <cell r="P1516">
            <v>984.07</v>
          </cell>
          <cell r="Q1516">
            <v>984.07</v>
          </cell>
          <cell r="R1516">
            <v>-2.23</v>
          </cell>
          <cell r="S1516">
            <v>-2.23</v>
          </cell>
          <cell r="T1516">
            <v>0</v>
          </cell>
        </row>
        <row r="1517">
          <cell r="B1517">
            <v>1120000</v>
          </cell>
          <cell r="C1517" t="str">
            <v>Fertige Erz</v>
          </cell>
          <cell r="D1517" t="str">
            <v>RHZS</v>
          </cell>
          <cell r="E1517" t="str">
            <v>56392061</v>
          </cell>
          <cell r="G1517" t="str">
            <v>LEVANOX ULTRAMARIN 3</v>
          </cell>
          <cell r="H1517" t="str">
            <v>RB00000514</v>
          </cell>
          <cell r="I1517" t="str">
            <v>2251</v>
          </cell>
          <cell r="J1517">
            <v>156</v>
          </cell>
          <cell r="K1517" t="str">
            <v>KG</v>
          </cell>
          <cell r="L1517">
            <v>428.69</v>
          </cell>
          <cell r="M1517" t="str">
            <v>EUR</v>
          </cell>
          <cell r="N1517">
            <v>446.16</v>
          </cell>
          <cell r="P1517">
            <v>446.16</v>
          </cell>
          <cell r="Q1517">
            <v>446.16</v>
          </cell>
          <cell r="R1517">
            <v>-17.47</v>
          </cell>
          <cell r="S1517">
            <v>-17.47</v>
          </cell>
          <cell r="T1517">
            <v>0</v>
          </cell>
        </row>
        <row r="1518">
          <cell r="B1518">
            <v>1120000</v>
          </cell>
          <cell r="C1518" t="str">
            <v>Fertige Erz</v>
          </cell>
          <cell r="D1518" t="str">
            <v>RHZS</v>
          </cell>
          <cell r="E1518" t="str">
            <v>56375094</v>
          </cell>
          <cell r="G1518" t="str">
            <v>MACROLEX FLUOR.GELB</v>
          </cell>
          <cell r="H1518" t="str">
            <v>RB00000514</v>
          </cell>
          <cell r="I1518" t="str">
            <v>2251</v>
          </cell>
          <cell r="J1518">
            <v>14.6</v>
          </cell>
          <cell r="K1518" t="str">
            <v>KG</v>
          </cell>
          <cell r="L1518">
            <v>509.73</v>
          </cell>
          <cell r="M1518" t="str">
            <v>EUR</v>
          </cell>
          <cell r="N1518">
            <v>1164.69</v>
          </cell>
          <cell r="P1518">
            <v>510.81</v>
          </cell>
          <cell r="Q1518">
            <v>510.81</v>
          </cell>
          <cell r="R1518">
            <v>-1.08</v>
          </cell>
          <cell r="S1518">
            <v>-1.08</v>
          </cell>
          <cell r="T1518">
            <v>0</v>
          </cell>
        </row>
        <row r="1519">
          <cell r="B1519">
            <v>1120000</v>
          </cell>
          <cell r="C1519" t="str">
            <v>Fertige Erz</v>
          </cell>
          <cell r="D1519" t="str">
            <v>RHZS</v>
          </cell>
          <cell r="E1519" t="str">
            <v>56369337</v>
          </cell>
          <cell r="G1519" t="str">
            <v>LEVANYL SCHWARZ C-LF</v>
          </cell>
          <cell r="H1519" t="str">
            <v>RB00000514</v>
          </cell>
          <cell r="I1519" t="str">
            <v>2251</v>
          </cell>
          <cell r="J1519">
            <v>3964</v>
          </cell>
          <cell r="K1519" t="str">
            <v>KG</v>
          </cell>
          <cell r="L1519">
            <v>8418.34</v>
          </cell>
          <cell r="M1519" t="str">
            <v>EUR</v>
          </cell>
          <cell r="N1519">
            <v>8362.06</v>
          </cell>
          <cell r="P1519">
            <v>9253.9599999999991</v>
          </cell>
          <cell r="Q1519">
            <v>8362.06</v>
          </cell>
          <cell r="R1519">
            <v>56.28</v>
          </cell>
          <cell r="S1519">
            <v>-835.62</v>
          </cell>
          <cell r="T1519">
            <v>891.9</v>
          </cell>
        </row>
        <row r="1520">
          <cell r="B1520">
            <v>1120000</v>
          </cell>
          <cell r="C1520" t="str">
            <v>Fertige Erz</v>
          </cell>
          <cell r="D1520" t="str">
            <v>RHZS</v>
          </cell>
          <cell r="E1520" t="str">
            <v>56361506</v>
          </cell>
          <cell r="G1520" t="str">
            <v>BAYSCRIPT GELB GGN F</v>
          </cell>
          <cell r="H1520" t="str">
            <v>RB00000514</v>
          </cell>
          <cell r="I1520" t="str">
            <v>2251</v>
          </cell>
          <cell r="J1520">
            <v>617</v>
          </cell>
          <cell r="K1520" t="str">
            <v>KG</v>
          </cell>
          <cell r="L1520">
            <v>2251.06</v>
          </cell>
          <cell r="M1520" t="str">
            <v>EUR</v>
          </cell>
          <cell r="N1520">
            <v>2600.35</v>
          </cell>
          <cell r="P1520">
            <v>2335.5300000000002</v>
          </cell>
          <cell r="Q1520">
            <v>2335.5300000000002</v>
          </cell>
          <cell r="R1520">
            <v>-84.47</v>
          </cell>
          <cell r="S1520">
            <v>-84.47</v>
          </cell>
          <cell r="T1520">
            <v>0</v>
          </cell>
        </row>
        <row r="1521">
          <cell r="B1521">
            <v>1120000</v>
          </cell>
          <cell r="C1521" t="str">
            <v>Fertige Erz</v>
          </cell>
          <cell r="D1521" t="str">
            <v>RHZS</v>
          </cell>
          <cell r="E1521" t="str">
            <v>56312122</v>
          </cell>
          <cell r="G1521" t="str">
            <v>BAYPLAST GELB 5GN 01</v>
          </cell>
          <cell r="H1521" t="str">
            <v>RB00000514</v>
          </cell>
          <cell r="I1521" t="str">
            <v>2251</v>
          </cell>
          <cell r="J1521">
            <v>3639.7</v>
          </cell>
          <cell r="K1521" t="str">
            <v>KG</v>
          </cell>
          <cell r="L1521">
            <v>108645.79</v>
          </cell>
          <cell r="M1521" t="str">
            <v>EUR</v>
          </cell>
          <cell r="N1521">
            <v>119195.05</v>
          </cell>
          <cell r="P1521">
            <v>110028.86</v>
          </cell>
          <cell r="Q1521">
            <v>110028.86</v>
          </cell>
          <cell r="R1521">
            <v>-1383.07</v>
          </cell>
          <cell r="S1521">
            <v>-1383.07</v>
          </cell>
          <cell r="T1521">
            <v>0</v>
          </cell>
        </row>
        <row r="1522">
          <cell r="B1522">
            <v>1120000</v>
          </cell>
          <cell r="C1522" t="str">
            <v>Fertige Erz</v>
          </cell>
          <cell r="D1522" t="str">
            <v>RHZS</v>
          </cell>
          <cell r="E1522" t="str">
            <v>56305657</v>
          </cell>
          <cell r="G1522" t="str">
            <v>BAYPLAST GELB 5G GRA</v>
          </cell>
          <cell r="H1522" t="str">
            <v>RB00000514</v>
          </cell>
          <cell r="I1522" t="str">
            <v>2251</v>
          </cell>
          <cell r="J1522">
            <v>10.6</v>
          </cell>
          <cell r="K1522" t="str">
            <v>KG</v>
          </cell>
          <cell r="L1522">
            <v>300.82</v>
          </cell>
          <cell r="M1522" t="str">
            <v>EUR</v>
          </cell>
          <cell r="N1522">
            <v>401.84</v>
          </cell>
          <cell r="P1522">
            <v>337.06</v>
          </cell>
          <cell r="Q1522">
            <v>337.06</v>
          </cell>
          <cell r="R1522">
            <v>-36.24</v>
          </cell>
          <cell r="S1522">
            <v>-36.24</v>
          </cell>
          <cell r="T1522">
            <v>0</v>
          </cell>
        </row>
        <row r="1523">
          <cell r="B1523">
            <v>1120000</v>
          </cell>
          <cell r="C1523" t="str">
            <v>Fertige Erz</v>
          </cell>
          <cell r="D1523" t="str">
            <v>RHZS</v>
          </cell>
          <cell r="E1523" t="str">
            <v>56300116</v>
          </cell>
          <cell r="G1523" t="str">
            <v>CERES GRUEN G-XP   1</v>
          </cell>
          <cell r="H1523" t="str">
            <v>RB00000514</v>
          </cell>
          <cell r="I1523" t="str">
            <v>2251</v>
          </cell>
          <cell r="J1523">
            <v>345</v>
          </cell>
          <cell r="K1523" t="str">
            <v>KG</v>
          </cell>
          <cell r="L1523">
            <v>17151.78</v>
          </cell>
          <cell r="M1523" t="str">
            <v>EUR</v>
          </cell>
          <cell r="N1523">
            <v>26490.63</v>
          </cell>
          <cell r="P1523">
            <v>17178.55</v>
          </cell>
          <cell r="Q1523">
            <v>17178.55</v>
          </cell>
          <cell r="R1523">
            <v>-26.77</v>
          </cell>
          <cell r="S1523">
            <v>-26.77</v>
          </cell>
          <cell r="T1523">
            <v>0</v>
          </cell>
        </row>
        <row r="1524">
          <cell r="B1524">
            <v>1120000</v>
          </cell>
          <cell r="C1524" t="str">
            <v>Fertige Erz</v>
          </cell>
          <cell r="D1524" t="str">
            <v>RHU2</v>
          </cell>
          <cell r="E1524" t="str">
            <v>56298472</v>
          </cell>
          <cell r="G1524" t="str">
            <v>NIGROSIN BAP</v>
          </cell>
          <cell r="H1524" t="str">
            <v>RB00000514</v>
          </cell>
          <cell r="I1524" t="str">
            <v>2251</v>
          </cell>
          <cell r="J1524">
            <v>300</v>
          </cell>
          <cell r="K1524" t="str">
            <v>KG</v>
          </cell>
          <cell r="L1524">
            <v>701.34</v>
          </cell>
          <cell r="M1524" t="str">
            <v>EUR</v>
          </cell>
          <cell r="N1524">
            <v>871.38</v>
          </cell>
          <cell r="P1524">
            <v>701.34</v>
          </cell>
          <cell r="Q1524">
            <v>701.34</v>
          </cell>
          <cell r="R1524">
            <v>0</v>
          </cell>
          <cell r="S1524">
            <v>0</v>
          </cell>
          <cell r="T1524">
            <v>0</v>
          </cell>
        </row>
        <row r="1525">
          <cell r="B1525">
            <v>1120000</v>
          </cell>
          <cell r="C1525" t="str">
            <v>Fertige Erz</v>
          </cell>
          <cell r="D1525" t="str">
            <v>RHZS</v>
          </cell>
          <cell r="E1525" t="str">
            <v>56280581</v>
          </cell>
          <cell r="G1525" t="str">
            <v>MACROLEX ORANGE 3G F</v>
          </cell>
          <cell r="H1525" t="str">
            <v>RB00000514</v>
          </cell>
          <cell r="I1525" t="str">
            <v>2251</v>
          </cell>
          <cell r="J1525">
            <v>687.5</v>
          </cell>
          <cell r="K1525" t="str">
            <v>KG</v>
          </cell>
          <cell r="L1525">
            <v>13580.05</v>
          </cell>
          <cell r="M1525" t="str">
            <v>EUR</v>
          </cell>
          <cell r="N1525">
            <v>15833.54</v>
          </cell>
          <cell r="P1525">
            <v>13682.76</v>
          </cell>
          <cell r="Q1525">
            <v>13682.76</v>
          </cell>
          <cell r="R1525">
            <v>-102.71</v>
          </cell>
          <cell r="S1525">
            <v>-102.71</v>
          </cell>
          <cell r="T1525">
            <v>0</v>
          </cell>
        </row>
        <row r="1526">
          <cell r="B1526">
            <v>1120000</v>
          </cell>
          <cell r="C1526" t="str">
            <v>Fertige Erz</v>
          </cell>
          <cell r="D1526" t="str">
            <v>RHZS</v>
          </cell>
          <cell r="E1526" t="str">
            <v>56278889</v>
          </cell>
          <cell r="G1526" t="str">
            <v>BAYSCRIPT GELB GK</v>
          </cell>
          <cell r="H1526" t="str">
            <v>RB00000514</v>
          </cell>
          <cell r="I1526" t="str">
            <v>2251</v>
          </cell>
          <cell r="J1526">
            <v>379</v>
          </cell>
          <cell r="K1526" t="str">
            <v>KG</v>
          </cell>
          <cell r="L1526">
            <v>1795.36</v>
          </cell>
          <cell r="M1526" t="str">
            <v>EUR</v>
          </cell>
          <cell r="N1526">
            <v>1583.99</v>
          </cell>
          <cell r="P1526">
            <v>1658.01</v>
          </cell>
          <cell r="Q1526">
            <v>1583.99</v>
          </cell>
          <cell r="R1526">
            <v>211.37</v>
          </cell>
          <cell r="S1526">
            <v>137.35</v>
          </cell>
          <cell r="T1526">
            <v>74.02</v>
          </cell>
        </row>
        <row r="1527">
          <cell r="B1527">
            <v>1120000</v>
          </cell>
          <cell r="C1527" t="str">
            <v>Fertige Erz</v>
          </cell>
          <cell r="D1527" t="str">
            <v>RHZS</v>
          </cell>
          <cell r="E1527" t="str">
            <v>56260238</v>
          </cell>
          <cell r="G1527" t="str">
            <v>BAYSCRIPT SCHWARZ NS</v>
          </cell>
          <cell r="H1527" t="str">
            <v>RB00000514</v>
          </cell>
          <cell r="I1527" t="str">
            <v>2251</v>
          </cell>
          <cell r="J1527">
            <v>2886</v>
          </cell>
          <cell r="K1527" t="str">
            <v>KG</v>
          </cell>
          <cell r="L1527">
            <v>14885.99</v>
          </cell>
          <cell r="M1527" t="str">
            <v>EUR</v>
          </cell>
          <cell r="N1527">
            <v>20727.830000000002</v>
          </cell>
          <cell r="P1527">
            <v>14521.49</v>
          </cell>
          <cell r="Q1527">
            <v>14521.49</v>
          </cell>
          <cell r="R1527">
            <v>364.5</v>
          </cell>
          <cell r="S1527">
            <v>364.5</v>
          </cell>
          <cell r="T1527">
            <v>0</v>
          </cell>
        </row>
        <row r="1528">
          <cell r="B1528">
            <v>1120000</v>
          </cell>
          <cell r="C1528" t="str">
            <v>Fertige Erz</v>
          </cell>
          <cell r="D1528" t="str">
            <v>RHZS</v>
          </cell>
          <cell r="E1528" t="str">
            <v>56260203</v>
          </cell>
          <cell r="G1528" t="str">
            <v>BAYSCRIPT SCHWARZ NS</v>
          </cell>
          <cell r="H1528" t="str">
            <v>RB00000514</v>
          </cell>
          <cell r="I1528" t="str">
            <v>2251</v>
          </cell>
          <cell r="J1528">
            <v>436</v>
          </cell>
          <cell r="K1528" t="str">
            <v>KG</v>
          </cell>
          <cell r="L1528">
            <v>2071.96</v>
          </cell>
          <cell r="M1528" t="str">
            <v>EUR</v>
          </cell>
          <cell r="N1528">
            <v>2072.5300000000002</v>
          </cell>
          <cell r="P1528">
            <v>2072.5300000000002</v>
          </cell>
          <cell r="Q1528">
            <v>2072.5300000000002</v>
          </cell>
          <cell r="R1528">
            <v>-0.56999999999999995</v>
          </cell>
          <cell r="S1528">
            <v>-0.56999999999999995</v>
          </cell>
          <cell r="T1528">
            <v>0</v>
          </cell>
        </row>
        <row r="1529">
          <cell r="B1529">
            <v>1120000</v>
          </cell>
          <cell r="C1529" t="str">
            <v>Fertige Erz</v>
          </cell>
          <cell r="D1529" t="str">
            <v>RHKF</v>
          </cell>
          <cell r="E1529" t="str">
            <v>56253789</v>
          </cell>
          <cell r="G1529" t="str">
            <v>NIGROSINBASE BA</v>
          </cell>
          <cell r="H1529" t="str">
            <v>RB00000514</v>
          </cell>
          <cell r="I1529" t="str">
            <v>2251</v>
          </cell>
          <cell r="J1529">
            <v>20</v>
          </cell>
          <cell r="K1529" t="str">
            <v>KG</v>
          </cell>
          <cell r="L1529">
            <v>74.59</v>
          </cell>
          <cell r="M1529" t="str">
            <v>EUR</v>
          </cell>
          <cell r="N1529">
            <v>144.66</v>
          </cell>
          <cell r="P1529">
            <v>86.37</v>
          </cell>
          <cell r="Q1529">
            <v>86.37</v>
          </cell>
          <cell r="R1529">
            <v>-11.78</v>
          </cell>
          <cell r="S1529">
            <v>-11.78</v>
          </cell>
          <cell r="T1529">
            <v>0</v>
          </cell>
        </row>
        <row r="1530">
          <cell r="B1530">
            <v>1120000</v>
          </cell>
          <cell r="C1530" t="str">
            <v>Fertige Erz</v>
          </cell>
          <cell r="D1530" t="str">
            <v>RHU2</v>
          </cell>
          <cell r="E1530" t="str">
            <v>56253789</v>
          </cell>
          <cell r="G1530" t="str">
            <v>NIGROSINBASE BA</v>
          </cell>
          <cell r="H1530" t="str">
            <v>RB00000514</v>
          </cell>
          <cell r="I1530" t="str">
            <v>2251</v>
          </cell>
          <cell r="J1530">
            <v>840</v>
          </cell>
          <cell r="K1530" t="str">
            <v>KG</v>
          </cell>
          <cell r="L1530">
            <v>3132.96</v>
          </cell>
          <cell r="M1530" t="str">
            <v>EUR</v>
          </cell>
          <cell r="N1530">
            <v>6075.8</v>
          </cell>
          <cell r="P1530">
            <v>3627.71</v>
          </cell>
          <cell r="Q1530">
            <v>3627.71</v>
          </cell>
          <cell r="R1530">
            <v>-494.75</v>
          </cell>
          <cell r="S1530">
            <v>-494.75</v>
          </cell>
          <cell r="T1530">
            <v>0</v>
          </cell>
        </row>
        <row r="1531">
          <cell r="B1531">
            <v>1120000</v>
          </cell>
          <cell r="C1531" t="str">
            <v>Fertige Erz</v>
          </cell>
          <cell r="D1531" t="str">
            <v>RHZS</v>
          </cell>
          <cell r="E1531" t="str">
            <v>56253789</v>
          </cell>
          <cell r="G1531" t="str">
            <v>NIGROSINBASE BA</v>
          </cell>
          <cell r="H1531" t="str">
            <v>RB00000514</v>
          </cell>
          <cell r="I1531" t="str">
            <v>2251</v>
          </cell>
          <cell r="J1531">
            <v>3760</v>
          </cell>
          <cell r="K1531" t="str">
            <v>KG</v>
          </cell>
          <cell r="L1531">
            <v>17406.16</v>
          </cell>
          <cell r="M1531" t="str">
            <v>EUR</v>
          </cell>
          <cell r="N1531">
            <v>27196.46</v>
          </cell>
          <cell r="P1531">
            <v>17621.62</v>
          </cell>
          <cell r="Q1531">
            <v>17621.62</v>
          </cell>
          <cell r="R1531">
            <v>-215.46</v>
          </cell>
          <cell r="S1531">
            <v>-215.46</v>
          </cell>
          <cell r="T1531">
            <v>0</v>
          </cell>
        </row>
        <row r="1532">
          <cell r="B1532">
            <v>1120000</v>
          </cell>
          <cell r="C1532" t="str">
            <v>Fertige Erz</v>
          </cell>
          <cell r="D1532" t="str">
            <v>RHZS</v>
          </cell>
          <cell r="E1532" t="str">
            <v>56243414</v>
          </cell>
          <cell r="G1532" t="str">
            <v>MACROLEX VIOLETT B T</v>
          </cell>
          <cell r="H1532" t="str">
            <v>RB00000514</v>
          </cell>
          <cell r="I1532" t="str">
            <v>2251</v>
          </cell>
          <cell r="J1532">
            <v>1462</v>
          </cell>
          <cell r="K1532" t="str">
            <v>KG</v>
          </cell>
          <cell r="L1532">
            <v>22255.3</v>
          </cell>
          <cell r="M1532" t="str">
            <v>EUR</v>
          </cell>
          <cell r="N1532">
            <v>22255.3</v>
          </cell>
          <cell r="P1532">
            <v>22255.3</v>
          </cell>
          <cell r="Q1532">
            <v>22255.3</v>
          </cell>
          <cell r="R1532">
            <v>0</v>
          </cell>
          <cell r="S1532">
            <v>0</v>
          </cell>
          <cell r="T1532">
            <v>0</v>
          </cell>
        </row>
        <row r="1533">
          <cell r="B1533">
            <v>1120000</v>
          </cell>
          <cell r="C1533" t="str">
            <v>Fertige Erz</v>
          </cell>
          <cell r="D1533" t="str">
            <v>RHU2</v>
          </cell>
          <cell r="E1533" t="str">
            <v>56214449</v>
          </cell>
          <cell r="G1533" t="str">
            <v>BAYSCRIPT CYAN GA VS</v>
          </cell>
          <cell r="H1533" t="str">
            <v>RB00000514</v>
          </cell>
          <cell r="I1533" t="str">
            <v>2251</v>
          </cell>
          <cell r="J1533">
            <v>14700</v>
          </cell>
          <cell r="K1533" t="str">
            <v>KG</v>
          </cell>
          <cell r="L1533">
            <v>17307.78</v>
          </cell>
          <cell r="M1533" t="str">
            <v>EUR</v>
          </cell>
          <cell r="N1533">
            <v>19132.05</v>
          </cell>
          <cell r="P1533">
            <v>19132.05</v>
          </cell>
          <cell r="Q1533">
            <v>19132.05</v>
          </cell>
          <cell r="R1533">
            <v>-1824.27</v>
          </cell>
          <cell r="S1533">
            <v>-1824.27</v>
          </cell>
          <cell r="T1533">
            <v>0</v>
          </cell>
        </row>
        <row r="1534">
          <cell r="B1534">
            <v>1120000</v>
          </cell>
          <cell r="C1534" t="str">
            <v>Fertige Erz</v>
          </cell>
          <cell r="D1534" t="str">
            <v>RHZS</v>
          </cell>
          <cell r="E1534" t="str">
            <v>56205423</v>
          </cell>
          <cell r="G1534" t="str">
            <v>MACROLEX ORANGE 3G</v>
          </cell>
          <cell r="H1534" t="str">
            <v>RB00000514</v>
          </cell>
          <cell r="I1534" t="str">
            <v>2251</v>
          </cell>
          <cell r="J1534">
            <v>1920</v>
          </cell>
          <cell r="K1534" t="str">
            <v>KG</v>
          </cell>
          <cell r="L1534">
            <v>33295.1</v>
          </cell>
          <cell r="M1534" t="str">
            <v>EUR</v>
          </cell>
          <cell r="N1534">
            <v>39234.050000000003</v>
          </cell>
          <cell r="P1534">
            <v>1432.32</v>
          </cell>
          <cell r="Q1534">
            <v>1432.32</v>
          </cell>
          <cell r="R1534">
            <v>31862.78</v>
          </cell>
          <cell r="S1534">
            <v>31862.78</v>
          </cell>
          <cell r="T1534">
            <v>0</v>
          </cell>
        </row>
        <row r="1535">
          <cell r="B1535">
            <v>1120000</v>
          </cell>
          <cell r="C1535" t="str">
            <v>Fertige Erz</v>
          </cell>
          <cell r="D1535" t="str">
            <v>RHZS</v>
          </cell>
          <cell r="E1535" t="str">
            <v>56202289</v>
          </cell>
          <cell r="G1535" t="str">
            <v>GELBPIGMENT E4GN GEM</v>
          </cell>
          <cell r="H1535" t="str">
            <v>RB00000514</v>
          </cell>
          <cell r="I1535" t="str">
            <v>2251</v>
          </cell>
          <cell r="J1535">
            <v>1736</v>
          </cell>
          <cell r="K1535" t="str">
            <v>KG</v>
          </cell>
          <cell r="L1535">
            <v>25898.86</v>
          </cell>
          <cell r="M1535" t="str">
            <v>EUR</v>
          </cell>
          <cell r="N1535">
            <v>24374.48</v>
          </cell>
          <cell r="P1535">
            <v>24374.48</v>
          </cell>
          <cell r="Q1535">
            <v>24374.48</v>
          </cell>
          <cell r="R1535">
            <v>1524.38</v>
          </cell>
          <cell r="S1535">
            <v>1524.38</v>
          </cell>
          <cell r="T1535">
            <v>0</v>
          </cell>
        </row>
        <row r="1536">
          <cell r="B1536">
            <v>1120000</v>
          </cell>
          <cell r="C1536" t="str">
            <v>Fertige Erz</v>
          </cell>
          <cell r="D1536" t="str">
            <v>RHZS</v>
          </cell>
          <cell r="E1536" t="str">
            <v>56174595</v>
          </cell>
          <cell r="G1536" t="str">
            <v>BAYSCRIPT SCHWARZ PB</v>
          </cell>
          <cell r="H1536" t="str">
            <v>RB00000514</v>
          </cell>
          <cell r="I1536" t="str">
            <v>2251</v>
          </cell>
          <cell r="J1536">
            <v>2181</v>
          </cell>
          <cell r="K1536" t="str">
            <v>KG</v>
          </cell>
          <cell r="L1536">
            <v>14451.31</v>
          </cell>
          <cell r="M1536" t="str">
            <v>EUR</v>
          </cell>
          <cell r="N1536">
            <v>28316.14</v>
          </cell>
          <cell r="P1536">
            <v>14484.89</v>
          </cell>
          <cell r="Q1536">
            <v>14484.89</v>
          </cell>
          <cell r="R1536">
            <v>-33.58</v>
          </cell>
          <cell r="S1536">
            <v>-33.58</v>
          </cell>
          <cell r="T1536">
            <v>0</v>
          </cell>
        </row>
        <row r="1537">
          <cell r="B1537">
            <v>1120000</v>
          </cell>
          <cell r="C1537" t="str">
            <v>Fertige Erz</v>
          </cell>
          <cell r="D1537" t="str">
            <v>RHZS</v>
          </cell>
          <cell r="E1537" t="str">
            <v>56174579</v>
          </cell>
          <cell r="G1537" t="str">
            <v>BAYSCRIPT MAGENTA PM</v>
          </cell>
          <cell r="H1537" t="str">
            <v>RB00000514</v>
          </cell>
          <cell r="I1537" t="str">
            <v>2251</v>
          </cell>
          <cell r="J1537">
            <v>1074</v>
          </cell>
          <cell r="K1537" t="str">
            <v>KG</v>
          </cell>
          <cell r="L1537">
            <v>18029.55</v>
          </cell>
          <cell r="M1537" t="str">
            <v>EUR</v>
          </cell>
          <cell r="N1537">
            <v>17361.419999999998</v>
          </cell>
          <cell r="P1537">
            <v>18292.05</v>
          </cell>
          <cell r="Q1537">
            <v>17361.419999999998</v>
          </cell>
          <cell r="R1537">
            <v>668.13</v>
          </cell>
          <cell r="S1537">
            <v>-262.5</v>
          </cell>
          <cell r="T1537">
            <v>930.63</v>
          </cell>
        </row>
        <row r="1538">
          <cell r="B1538">
            <v>1120000</v>
          </cell>
          <cell r="C1538" t="str">
            <v>Fertige Erz</v>
          </cell>
          <cell r="D1538" t="str">
            <v>RHZS</v>
          </cell>
          <cell r="E1538" t="str">
            <v>56174552</v>
          </cell>
          <cell r="G1538" t="str">
            <v>BAYSCRIPT GELB PY 51</v>
          </cell>
          <cell r="H1538" t="str">
            <v>RB00000514</v>
          </cell>
          <cell r="I1538" t="str">
            <v>2251</v>
          </cell>
          <cell r="J1538">
            <v>442</v>
          </cell>
          <cell r="K1538" t="str">
            <v>KG</v>
          </cell>
          <cell r="L1538">
            <v>3741.05</v>
          </cell>
          <cell r="M1538" t="str">
            <v>EUR</v>
          </cell>
          <cell r="N1538">
            <v>6252.62</v>
          </cell>
          <cell r="P1538">
            <v>3917.05</v>
          </cell>
          <cell r="Q1538">
            <v>3917.05</v>
          </cell>
          <cell r="R1538">
            <v>-176</v>
          </cell>
          <cell r="S1538">
            <v>-176</v>
          </cell>
          <cell r="T1538">
            <v>0</v>
          </cell>
        </row>
        <row r="1539">
          <cell r="B1539">
            <v>1120000</v>
          </cell>
          <cell r="C1539" t="str">
            <v>Fertige Erz</v>
          </cell>
          <cell r="D1539" t="str">
            <v>RHZS</v>
          </cell>
          <cell r="E1539" t="str">
            <v>56174536</v>
          </cell>
          <cell r="G1539" t="str">
            <v>BAYSCRIPT CYAN PC 51</v>
          </cell>
          <cell r="H1539" t="str">
            <v>RB00000514</v>
          </cell>
          <cell r="I1539" t="str">
            <v>2251</v>
          </cell>
          <cell r="J1539">
            <v>1193</v>
          </cell>
          <cell r="K1539" t="str">
            <v>KG</v>
          </cell>
          <cell r="L1539">
            <v>9725.81</v>
          </cell>
          <cell r="M1539" t="str">
            <v>EUR</v>
          </cell>
          <cell r="N1539">
            <v>16876.419999999998</v>
          </cell>
          <cell r="P1539">
            <v>10252.52</v>
          </cell>
          <cell r="Q1539">
            <v>10252.52</v>
          </cell>
          <cell r="R1539">
            <v>-526.71</v>
          </cell>
          <cell r="S1539">
            <v>-526.71</v>
          </cell>
          <cell r="T1539">
            <v>0</v>
          </cell>
        </row>
        <row r="1540">
          <cell r="B1540">
            <v>1120000</v>
          </cell>
          <cell r="C1540" t="str">
            <v>Fertige Erz</v>
          </cell>
          <cell r="D1540" t="str">
            <v>RHZS</v>
          </cell>
          <cell r="E1540" t="str">
            <v>56165502</v>
          </cell>
          <cell r="G1540" t="str">
            <v>LEVANYL SCHWARZ C-LF</v>
          </cell>
          <cell r="H1540" t="str">
            <v>RB00000514</v>
          </cell>
          <cell r="I1540" t="str">
            <v>2251</v>
          </cell>
          <cell r="J1540">
            <v>2250</v>
          </cell>
          <cell r="K1540" t="str">
            <v>KG</v>
          </cell>
          <cell r="L1540">
            <v>4381.2</v>
          </cell>
          <cell r="M1540" t="str">
            <v>EUR</v>
          </cell>
          <cell r="N1540">
            <v>6429.15</v>
          </cell>
          <cell r="P1540">
            <v>4857.07</v>
          </cell>
          <cell r="Q1540">
            <v>4857.07</v>
          </cell>
          <cell r="R1540">
            <v>-475.87</v>
          </cell>
          <cell r="S1540">
            <v>-475.87</v>
          </cell>
          <cell r="T1540">
            <v>0</v>
          </cell>
        </row>
        <row r="1541">
          <cell r="B1541">
            <v>1120000</v>
          </cell>
          <cell r="C1541" t="str">
            <v>Fertige Erz</v>
          </cell>
          <cell r="D1541" t="str">
            <v>RHZS</v>
          </cell>
          <cell r="E1541" t="str">
            <v>56155302</v>
          </cell>
          <cell r="G1541" t="str">
            <v>MACROLEX BLAU 2B FG</v>
          </cell>
          <cell r="H1541" t="str">
            <v>RB00000514</v>
          </cell>
          <cell r="I1541" t="str">
            <v>2251</v>
          </cell>
          <cell r="J1541">
            <v>1455</v>
          </cell>
          <cell r="K1541" t="str">
            <v>KG</v>
          </cell>
          <cell r="L1541">
            <v>47134.720000000001</v>
          </cell>
          <cell r="M1541" t="str">
            <v>EUR</v>
          </cell>
          <cell r="N1541">
            <v>39332.870000000003</v>
          </cell>
          <cell r="P1541">
            <v>43245.51</v>
          </cell>
          <cell r="Q1541">
            <v>39332.870000000003</v>
          </cell>
          <cell r="R1541">
            <v>7801.85</v>
          </cell>
          <cell r="S1541">
            <v>3889.21</v>
          </cell>
          <cell r="T1541">
            <v>3912.64</v>
          </cell>
        </row>
        <row r="1542">
          <cell r="B1542">
            <v>1120000</v>
          </cell>
          <cell r="C1542" t="str">
            <v>Fertige Erz</v>
          </cell>
          <cell r="D1542" t="str">
            <v>RHZS</v>
          </cell>
          <cell r="E1542" t="str">
            <v>56155221</v>
          </cell>
          <cell r="G1542" t="str">
            <v>MACROLEX BLAU 2B GRA</v>
          </cell>
          <cell r="H1542" t="str">
            <v>RB00000514</v>
          </cell>
          <cell r="I1542" t="str">
            <v>2251</v>
          </cell>
          <cell r="J1542">
            <v>12044.7</v>
          </cell>
          <cell r="K1542" t="str">
            <v>KG</v>
          </cell>
          <cell r="L1542">
            <v>366581.64</v>
          </cell>
          <cell r="M1542" t="str">
            <v>EUR</v>
          </cell>
          <cell r="N1542">
            <v>206125.77</v>
          </cell>
          <cell r="P1542">
            <v>384015.15</v>
          </cell>
          <cell r="Q1542">
            <v>206125.77</v>
          </cell>
          <cell r="R1542">
            <v>160455.87</v>
          </cell>
          <cell r="S1542">
            <v>-17433.509999999998</v>
          </cell>
          <cell r="T1542">
            <v>177889.38</v>
          </cell>
        </row>
        <row r="1543">
          <cell r="B1543">
            <v>1120000</v>
          </cell>
          <cell r="C1543" t="str">
            <v>Fertige Erz</v>
          </cell>
          <cell r="D1543" t="str">
            <v>RHZS</v>
          </cell>
          <cell r="E1543" t="str">
            <v>56152257</v>
          </cell>
          <cell r="G1543" t="str">
            <v>MACROLEX BLAU 2B  VO</v>
          </cell>
          <cell r="H1543" t="str">
            <v>RB00000514</v>
          </cell>
          <cell r="I1543" t="str">
            <v>2251</v>
          </cell>
          <cell r="J1543">
            <v>444</v>
          </cell>
          <cell r="K1543" t="str">
            <v>KG</v>
          </cell>
          <cell r="L1543">
            <v>13378.43</v>
          </cell>
          <cell r="M1543" t="str">
            <v>EUR</v>
          </cell>
          <cell r="N1543">
            <v>14042.65</v>
          </cell>
          <cell r="P1543">
            <v>14042.65</v>
          </cell>
          <cell r="Q1543">
            <v>14042.65</v>
          </cell>
          <cell r="R1543">
            <v>-664.22</v>
          </cell>
          <cell r="S1543">
            <v>-664.22</v>
          </cell>
          <cell r="T1543">
            <v>0</v>
          </cell>
        </row>
        <row r="1544">
          <cell r="B1544">
            <v>1120000</v>
          </cell>
          <cell r="C1544" t="str">
            <v>Fertige Erz</v>
          </cell>
          <cell r="D1544" t="str">
            <v>RHBR</v>
          </cell>
          <cell r="E1544" t="str">
            <v>56111453</v>
          </cell>
          <cell r="G1544" t="str">
            <v>MACROLEX ORANGE R FG</v>
          </cell>
          <cell r="H1544" t="str">
            <v>RB00000514</v>
          </cell>
          <cell r="I1544" t="str">
            <v>2251</v>
          </cell>
          <cell r="J1544">
            <v>300</v>
          </cell>
          <cell r="K1544" t="str">
            <v>KG</v>
          </cell>
          <cell r="L1544">
            <v>9345.18</v>
          </cell>
          <cell r="M1544" t="str">
            <v>EUR</v>
          </cell>
          <cell r="N1544">
            <v>14545.8</v>
          </cell>
          <cell r="P1544">
            <v>13461.06</v>
          </cell>
          <cell r="Q1544">
            <v>13461.06</v>
          </cell>
          <cell r="R1544">
            <v>-4115.88</v>
          </cell>
          <cell r="S1544">
            <v>-4115.88</v>
          </cell>
          <cell r="T1544">
            <v>0</v>
          </cell>
        </row>
        <row r="1545">
          <cell r="B1545">
            <v>1120000</v>
          </cell>
          <cell r="C1545" t="str">
            <v>Fertige Erz</v>
          </cell>
          <cell r="D1545" t="str">
            <v>RHZS</v>
          </cell>
          <cell r="E1545" t="str">
            <v>56111453</v>
          </cell>
          <cell r="G1545" t="str">
            <v>MACROLEX ORANGE R FG</v>
          </cell>
          <cell r="H1545" t="str">
            <v>RB00000514</v>
          </cell>
          <cell r="I1545" t="str">
            <v>2251</v>
          </cell>
          <cell r="J1545">
            <v>4470</v>
          </cell>
          <cell r="K1545" t="str">
            <v>KG</v>
          </cell>
          <cell r="L1545">
            <v>139243.17000000001</v>
          </cell>
          <cell r="M1545" t="str">
            <v>EUR</v>
          </cell>
          <cell r="N1545">
            <v>216732.42</v>
          </cell>
          <cell r="P1545">
            <v>200569.79</v>
          </cell>
          <cell r="Q1545">
            <v>200569.79</v>
          </cell>
          <cell r="R1545">
            <v>-61326.62</v>
          </cell>
          <cell r="S1545">
            <v>-61326.62</v>
          </cell>
          <cell r="T1545">
            <v>0</v>
          </cell>
        </row>
        <row r="1546">
          <cell r="B1546">
            <v>1120000</v>
          </cell>
          <cell r="C1546" t="str">
            <v>Fertige Erz</v>
          </cell>
          <cell r="D1546" t="str">
            <v>RHBR</v>
          </cell>
          <cell r="E1546" t="str">
            <v>56111399</v>
          </cell>
          <cell r="G1546" t="str">
            <v>MACROLEX ORANGE R GR</v>
          </cell>
          <cell r="H1546" t="str">
            <v>RB00000514</v>
          </cell>
          <cell r="I1546" t="str">
            <v>2251</v>
          </cell>
          <cell r="J1546">
            <v>75</v>
          </cell>
          <cell r="K1546" t="str">
            <v>KG</v>
          </cell>
          <cell r="L1546">
            <v>2409.3200000000002</v>
          </cell>
          <cell r="M1546" t="str">
            <v>EUR</v>
          </cell>
          <cell r="N1546">
            <v>4425.8900000000003</v>
          </cell>
          <cell r="P1546">
            <v>4197.5200000000004</v>
          </cell>
          <cell r="Q1546">
            <v>4197.5200000000004</v>
          </cell>
          <cell r="R1546">
            <v>-1788.2</v>
          </cell>
          <cell r="S1546">
            <v>-1788.2</v>
          </cell>
          <cell r="T1546">
            <v>0</v>
          </cell>
        </row>
        <row r="1547">
          <cell r="B1547">
            <v>1120000</v>
          </cell>
          <cell r="C1547" t="str">
            <v>Fertige Erz</v>
          </cell>
          <cell r="D1547" t="str">
            <v>RHZS</v>
          </cell>
          <cell r="E1547" t="str">
            <v>56111399</v>
          </cell>
          <cell r="G1547" t="str">
            <v>MACROLEX ORANGE R GR</v>
          </cell>
          <cell r="H1547" t="str">
            <v>RB00000514</v>
          </cell>
          <cell r="I1547" t="str">
            <v>2251</v>
          </cell>
          <cell r="J1547">
            <v>608.1</v>
          </cell>
          <cell r="K1547" t="str">
            <v>KG</v>
          </cell>
          <cell r="L1547">
            <v>19534.78</v>
          </cell>
          <cell r="M1547" t="str">
            <v>EUR</v>
          </cell>
          <cell r="N1547">
            <v>35885.08</v>
          </cell>
          <cell r="P1547">
            <v>34033.47</v>
          </cell>
          <cell r="Q1547">
            <v>34033.47</v>
          </cell>
          <cell r="R1547">
            <v>-14498.69</v>
          </cell>
          <cell r="S1547">
            <v>-14498.69</v>
          </cell>
          <cell r="T1547">
            <v>0</v>
          </cell>
        </row>
        <row r="1548">
          <cell r="B1548">
            <v>1120000</v>
          </cell>
          <cell r="C1548" t="str">
            <v>Fertige Erz</v>
          </cell>
          <cell r="D1548" t="str">
            <v>RHZS</v>
          </cell>
          <cell r="E1548" t="str">
            <v>56060522</v>
          </cell>
          <cell r="G1548" t="str">
            <v>GELBPIGMENT E4 GN-GT</v>
          </cell>
          <cell r="H1548" t="str">
            <v>RB00000514</v>
          </cell>
          <cell r="I1548" t="str">
            <v>2251</v>
          </cell>
          <cell r="J1548">
            <v>8952</v>
          </cell>
          <cell r="K1548" t="str">
            <v>KG</v>
          </cell>
          <cell r="L1548">
            <v>159669.66</v>
          </cell>
          <cell r="M1548" t="str">
            <v>EUR</v>
          </cell>
          <cell r="N1548">
            <v>156164.06</v>
          </cell>
          <cell r="P1548">
            <v>156164.06</v>
          </cell>
          <cell r="Q1548">
            <v>156164.06</v>
          </cell>
          <cell r="R1548">
            <v>3505.6</v>
          </cell>
          <cell r="S1548">
            <v>3505.6</v>
          </cell>
          <cell r="T1548">
            <v>0</v>
          </cell>
        </row>
        <row r="1549">
          <cell r="B1549">
            <v>1120000</v>
          </cell>
          <cell r="C1549" t="str">
            <v>Fertige Erz</v>
          </cell>
          <cell r="D1549" t="str">
            <v>RHZS</v>
          </cell>
          <cell r="E1549" t="str">
            <v>56053283</v>
          </cell>
          <cell r="G1549" t="str">
            <v>MACROLEX VIOLETT B-S</v>
          </cell>
          <cell r="H1549" t="str">
            <v>RB00000514</v>
          </cell>
          <cell r="I1549" t="str">
            <v>2251</v>
          </cell>
          <cell r="J1549">
            <v>3088</v>
          </cell>
          <cell r="K1549" t="str">
            <v>KG</v>
          </cell>
          <cell r="L1549">
            <v>53004.28</v>
          </cell>
          <cell r="M1549" t="str">
            <v>EUR</v>
          </cell>
          <cell r="N1549">
            <v>36897.589999999997</v>
          </cell>
          <cell r="P1549">
            <v>53004.28</v>
          </cell>
          <cell r="Q1549">
            <v>36897.589999999997</v>
          </cell>
          <cell r="R1549">
            <v>16106.69</v>
          </cell>
          <cell r="S1549">
            <v>0</v>
          </cell>
          <cell r="T1549">
            <v>16106.69</v>
          </cell>
        </row>
        <row r="1550">
          <cell r="B1550">
            <v>1120000</v>
          </cell>
          <cell r="C1550" t="str">
            <v>Fertige Erz</v>
          </cell>
          <cell r="D1550" t="str">
            <v>RHZS</v>
          </cell>
          <cell r="E1550" t="str">
            <v>56040122</v>
          </cell>
          <cell r="G1550" t="str">
            <v>LEVASCREEN YELLOW G</v>
          </cell>
          <cell r="H1550" t="str">
            <v>RB00000514</v>
          </cell>
          <cell r="I1550" t="str">
            <v>2251</v>
          </cell>
          <cell r="J1550">
            <v>1</v>
          </cell>
          <cell r="K1550" t="str">
            <v>KG</v>
          </cell>
          <cell r="L1550">
            <v>18.23</v>
          </cell>
          <cell r="M1550" t="str">
            <v>EUR</v>
          </cell>
          <cell r="N1550">
            <v>60.95</v>
          </cell>
          <cell r="P1550">
            <v>17.690000000000001</v>
          </cell>
          <cell r="Q1550">
            <v>17.690000000000001</v>
          </cell>
          <cell r="R1550">
            <v>0.54</v>
          </cell>
          <cell r="S1550">
            <v>0.54</v>
          </cell>
          <cell r="T1550">
            <v>0</v>
          </cell>
        </row>
        <row r="1551">
          <cell r="B1551">
            <v>1120000</v>
          </cell>
          <cell r="C1551" t="str">
            <v>Fertige Erz</v>
          </cell>
          <cell r="D1551" t="str">
            <v>RHZS</v>
          </cell>
          <cell r="E1551" t="str">
            <v>56039922</v>
          </cell>
          <cell r="G1551" t="str">
            <v>MACROLEX VIOLETT B-S</v>
          </cell>
          <cell r="H1551" t="str">
            <v>RB00000514</v>
          </cell>
          <cell r="I1551" t="str">
            <v>2251</v>
          </cell>
          <cell r="J1551">
            <v>46.4</v>
          </cell>
          <cell r="K1551" t="str">
            <v>KG</v>
          </cell>
          <cell r="L1551">
            <v>810.52</v>
          </cell>
          <cell r="M1551" t="str">
            <v>EUR</v>
          </cell>
          <cell r="N1551">
            <v>565.79</v>
          </cell>
          <cell r="P1551">
            <v>813.1</v>
          </cell>
          <cell r="Q1551">
            <v>565.79</v>
          </cell>
          <cell r="R1551">
            <v>244.73</v>
          </cell>
          <cell r="S1551">
            <v>-2.58</v>
          </cell>
          <cell r="T1551">
            <v>247.31</v>
          </cell>
        </row>
        <row r="1552">
          <cell r="B1552">
            <v>1120000</v>
          </cell>
          <cell r="C1552" t="str">
            <v>Fertige Erz</v>
          </cell>
          <cell r="D1552" t="str">
            <v>RHZS</v>
          </cell>
          <cell r="E1552" t="str">
            <v>56038314</v>
          </cell>
          <cell r="G1552" t="str">
            <v>MACROLEX ROT EG-S</v>
          </cell>
          <cell r="H1552" t="str">
            <v>RB00000514</v>
          </cell>
          <cell r="I1552" t="str">
            <v>2251</v>
          </cell>
          <cell r="J1552">
            <v>8500</v>
          </cell>
          <cell r="K1552" t="str">
            <v>KG</v>
          </cell>
          <cell r="L1552">
            <v>88265.7</v>
          </cell>
          <cell r="M1552" t="str">
            <v>EUR</v>
          </cell>
          <cell r="N1552">
            <v>101337.85</v>
          </cell>
          <cell r="P1552">
            <v>93442.2</v>
          </cell>
          <cell r="Q1552">
            <v>93442.2</v>
          </cell>
          <cell r="R1552">
            <v>-5176.5</v>
          </cell>
          <cell r="S1552">
            <v>-5176.5</v>
          </cell>
          <cell r="T1552">
            <v>0</v>
          </cell>
        </row>
        <row r="1553">
          <cell r="B1553">
            <v>1120000</v>
          </cell>
          <cell r="C1553" t="str">
            <v>Fertige Erz</v>
          </cell>
          <cell r="D1553" t="str">
            <v>RHU2</v>
          </cell>
          <cell r="E1553" t="str">
            <v>56003456</v>
          </cell>
          <cell r="G1553" t="str">
            <v>BAYSCRIPT SCHWARZ BS</v>
          </cell>
          <cell r="H1553" t="str">
            <v>RB00000514</v>
          </cell>
          <cell r="I1553" t="str">
            <v>2251</v>
          </cell>
          <cell r="J1553">
            <v>2865</v>
          </cell>
          <cell r="K1553" t="str">
            <v>KG</v>
          </cell>
          <cell r="L1553">
            <v>39225.86</v>
          </cell>
          <cell r="M1553" t="str">
            <v>EUR</v>
          </cell>
          <cell r="N1553">
            <v>104481.97</v>
          </cell>
          <cell r="P1553">
            <v>46996.31</v>
          </cell>
          <cell r="Q1553">
            <v>46996.31</v>
          </cell>
          <cell r="R1553">
            <v>-7770.45</v>
          </cell>
          <cell r="S1553">
            <v>-7770.45</v>
          </cell>
          <cell r="T1553">
            <v>0</v>
          </cell>
        </row>
        <row r="1554">
          <cell r="B1554">
            <v>1120000</v>
          </cell>
          <cell r="C1554" t="str">
            <v>Fertige Erz</v>
          </cell>
          <cell r="D1554" t="str">
            <v>RHZS</v>
          </cell>
          <cell r="E1554" t="str">
            <v>56000775</v>
          </cell>
          <cell r="G1554" t="str">
            <v>MACROLEX GELB RN</v>
          </cell>
          <cell r="H1554" t="str">
            <v>RB00000514</v>
          </cell>
          <cell r="I1554" t="str">
            <v>2251</v>
          </cell>
          <cell r="J1554">
            <v>995.7</v>
          </cell>
          <cell r="K1554" t="str">
            <v>KG</v>
          </cell>
          <cell r="L1554">
            <v>16892.349999999999</v>
          </cell>
          <cell r="M1554" t="str">
            <v>EUR</v>
          </cell>
          <cell r="N1554">
            <v>16845.349999999999</v>
          </cell>
          <cell r="P1554">
            <v>16845.349999999999</v>
          </cell>
          <cell r="Q1554">
            <v>16845.349999999999</v>
          </cell>
          <cell r="R1554">
            <v>47</v>
          </cell>
          <cell r="S1554">
            <v>47</v>
          </cell>
          <cell r="T1554">
            <v>0</v>
          </cell>
        </row>
        <row r="1555">
          <cell r="B1555">
            <v>1120000</v>
          </cell>
          <cell r="C1555" t="str">
            <v>Fertige Erz</v>
          </cell>
          <cell r="D1555" t="str">
            <v>RHZS</v>
          </cell>
          <cell r="E1555" t="str">
            <v>06654126</v>
          </cell>
          <cell r="G1555" t="str">
            <v>MACROLEX VIOLETT 3B</v>
          </cell>
          <cell r="H1555" t="str">
            <v>RB00000514</v>
          </cell>
          <cell r="I1555" t="str">
            <v>2251</v>
          </cell>
          <cell r="J1555">
            <v>620</v>
          </cell>
          <cell r="K1555" t="str">
            <v>KG</v>
          </cell>
          <cell r="L1555">
            <v>12562.87</v>
          </cell>
          <cell r="M1555" t="str">
            <v>EUR</v>
          </cell>
          <cell r="N1555">
            <v>12631.2</v>
          </cell>
          <cell r="P1555">
            <v>12631.2</v>
          </cell>
          <cell r="Q1555">
            <v>12631.2</v>
          </cell>
          <cell r="R1555">
            <v>-68.33</v>
          </cell>
          <cell r="S1555">
            <v>-68.33</v>
          </cell>
          <cell r="T1555">
            <v>0</v>
          </cell>
        </row>
        <row r="1556">
          <cell r="B1556">
            <v>1120000</v>
          </cell>
          <cell r="C1556" t="str">
            <v>Fertige Erz</v>
          </cell>
          <cell r="D1556" t="str">
            <v>RHZS</v>
          </cell>
          <cell r="E1556" t="str">
            <v>06653863</v>
          </cell>
          <cell r="G1556" t="str">
            <v>MACROLEX GELB 6G VOR</v>
          </cell>
          <cell r="H1556" t="str">
            <v>RB00000514</v>
          </cell>
          <cell r="I1556" t="str">
            <v>2251</v>
          </cell>
          <cell r="J1556">
            <v>71</v>
          </cell>
          <cell r="K1556" t="str">
            <v>KG</v>
          </cell>
          <cell r="L1556">
            <v>1889.76</v>
          </cell>
          <cell r="M1556" t="str">
            <v>EUR</v>
          </cell>
          <cell r="N1556">
            <v>2111.62</v>
          </cell>
          <cell r="P1556">
            <v>2111.62</v>
          </cell>
          <cell r="Q1556">
            <v>2111.62</v>
          </cell>
          <cell r="R1556">
            <v>-221.86</v>
          </cell>
          <cell r="S1556">
            <v>-221.86</v>
          </cell>
          <cell r="T1556">
            <v>0</v>
          </cell>
        </row>
        <row r="1557">
          <cell r="B1557">
            <v>1120000</v>
          </cell>
          <cell r="C1557" t="str">
            <v>Fertige Erz</v>
          </cell>
          <cell r="D1557" t="str">
            <v>RHZS</v>
          </cell>
          <cell r="E1557" t="str">
            <v>06416462</v>
          </cell>
          <cell r="G1557" t="str">
            <v>BAYPLAST ROT 2G FT.</v>
          </cell>
          <cell r="H1557" t="str">
            <v>RB00000514</v>
          </cell>
          <cell r="I1557" t="str">
            <v>2251</v>
          </cell>
          <cell r="J1557">
            <v>8</v>
          </cell>
          <cell r="K1557" t="str">
            <v>KG</v>
          </cell>
          <cell r="L1557">
            <v>204.26</v>
          </cell>
          <cell r="M1557" t="str">
            <v>EUR</v>
          </cell>
          <cell r="N1557">
            <v>202.84</v>
          </cell>
          <cell r="P1557">
            <v>202.84</v>
          </cell>
          <cell r="Q1557">
            <v>202.84</v>
          </cell>
          <cell r="R1557">
            <v>1.42</v>
          </cell>
          <cell r="S1557">
            <v>1.42</v>
          </cell>
          <cell r="T1557">
            <v>0</v>
          </cell>
        </row>
        <row r="1558">
          <cell r="B1558">
            <v>1120000</v>
          </cell>
          <cell r="C1558" t="str">
            <v>Fertige Erz</v>
          </cell>
          <cell r="D1558" t="str">
            <v>RHZS</v>
          </cell>
          <cell r="E1558" t="str">
            <v>06319289</v>
          </cell>
          <cell r="G1558" t="str">
            <v>MACROLEX VIOLETT B V</v>
          </cell>
          <cell r="H1558" t="str">
            <v>RB00000514</v>
          </cell>
          <cell r="I1558" t="str">
            <v>2251</v>
          </cell>
          <cell r="J1558">
            <v>596</v>
          </cell>
          <cell r="K1558" t="str">
            <v>KG</v>
          </cell>
          <cell r="L1558">
            <v>10264.07</v>
          </cell>
          <cell r="M1558" t="str">
            <v>EUR</v>
          </cell>
          <cell r="N1558">
            <v>10362.89</v>
          </cell>
          <cell r="P1558">
            <v>10362.89</v>
          </cell>
          <cell r="Q1558">
            <v>10362.89</v>
          </cell>
          <cell r="R1558">
            <v>-98.82</v>
          </cell>
          <cell r="S1558">
            <v>-98.82</v>
          </cell>
          <cell r="T1558">
            <v>0</v>
          </cell>
        </row>
        <row r="1559">
          <cell r="B1559">
            <v>1120000</v>
          </cell>
          <cell r="C1559" t="str">
            <v>Fertige Erz</v>
          </cell>
          <cell r="D1559" t="str">
            <v>RHZS</v>
          </cell>
          <cell r="E1559" t="str">
            <v>06319270</v>
          </cell>
          <cell r="G1559" t="str">
            <v>MACROLEX ROTVIOLETT</v>
          </cell>
          <cell r="H1559" t="str">
            <v>RB00000514</v>
          </cell>
          <cell r="I1559" t="str">
            <v>2251</v>
          </cell>
          <cell r="J1559">
            <v>154</v>
          </cell>
          <cell r="K1559" t="str">
            <v>KG</v>
          </cell>
          <cell r="L1559">
            <v>3420.71</v>
          </cell>
          <cell r="M1559" t="str">
            <v>EUR</v>
          </cell>
          <cell r="N1559">
            <v>5269.85</v>
          </cell>
          <cell r="P1559">
            <v>5269.85</v>
          </cell>
          <cell r="Q1559">
            <v>5269.85</v>
          </cell>
          <cell r="R1559">
            <v>-1849.14</v>
          </cell>
          <cell r="S1559">
            <v>-1849.14</v>
          </cell>
          <cell r="T1559">
            <v>0</v>
          </cell>
        </row>
        <row r="1560">
          <cell r="B1560">
            <v>1120000</v>
          </cell>
          <cell r="C1560" t="str">
            <v>Fertige Erz</v>
          </cell>
          <cell r="D1560" t="str">
            <v>RHZS</v>
          </cell>
          <cell r="E1560" t="str">
            <v>06319262</v>
          </cell>
          <cell r="G1560" t="str">
            <v>MACROLEX ROT 5B VORL</v>
          </cell>
          <cell r="H1560" t="str">
            <v>RB00000514</v>
          </cell>
          <cell r="I1560" t="str">
            <v>2251</v>
          </cell>
          <cell r="J1560">
            <v>240</v>
          </cell>
          <cell r="K1560" t="str">
            <v>KG</v>
          </cell>
          <cell r="L1560">
            <v>9259.2199999999993</v>
          </cell>
          <cell r="M1560" t="str">
            <v>EUR</v>
          </cell>
          <cell r="N1560">
            <v>9925.9</v>
          </cell>
          <cell r="P1560">
            <v>9925.9</v>
          </cell>
          <cell r="Q1560">
            <v>9925.9</v>
          </cell>
          <cell r="R1560">
            <v>-666.68</v>
          </cell>
          <cell r="S1560">
            <v>-666.68</v>
          </cell>
          <cell r="T1560">
            <v>0</v>
          </cell>
        </row>
        <row r="1561">
          <cell r="B1561">
            <v>1120000</v>
          </cell>
          <cell r="C1561" t="str">
            <v>Fertige Erz</v>
          </cell>
          <cell r="D1561" t="str">
            <v>RHZS</v>
          </cell>
          <cell r="E1561" t="str">
            <v>06319254</v>
          </cell>
          <cell r="G1561" t="str">
            <v>MACROLEX ROT E2G VOR</v>
          </cell>
          <cell r="H1561" t="str">
            <v>RB00000514</v>
          </cell>
          <cell r="I1561" t="str">
            <v>2251</v>
          </cell>
          <cell r="J1561">
            <v>449</v>
          </cell>
          <cell r="K1561" t="str">
            <v>KG</v>
          </cell>
          <cell r="L1561">
            <v>7463.37</v>
          </cell>
          <cell r="M1561" t="str">
            <v>EUR</v>
          </cell>
          <cell r="N1561">
            <v>8137.14</v>
          </cell>
          <cell r="P1561">
            <v>8137.14</v>
          </cell>
          <cell r="Q1561">
            <v>8137.14</v>
          </cell>
          <cell r="R1561">
            <v>-673.77</v>
          </cell>
          <cell r="S1561">
            <v>-673.77</v>
          </cell>
          <cell r="T1561">
            <v>0</v>
          </cell>
        </row>
        <row r="1562">
          <cell r="B1562">
            <v>1120000</v>
          </cell>
          <cell r="C1562" t="str">
            <v>Fertige Erz</v>
          </cell>
          <cell r="D1562" t="str">
            <v>RHZS</v>
          </cell>
          <cell r="E1562" t="str">
            <v>06319246</v>
          </cell>
          <cell r="G1562" t="str">
            <v>MACROLEX GELB 3G VOR</v>
          </cell>
          <cell r="H1562" t="str">
            <v>RB00000514</v>
          </cell>
          <cell r="I1562" t="str">
            <v>2251</v>
          </cell>
          <cell r="J1562">
            <v>664</v>
          </cell>
          <cell r="K1562" t="str">
            <v>KG</v>
          </cell>
          <cell r="L1562">
            <v>8949.33</v>
          </cell>
          <cell r="M1562" t="str">
            <v>EUR</v>
          </cell>
          <cell r="N1562">
            <v>9511.67</v>
          </cell>
          <cell r="P1562">
            <v>9511.67</v>
          </cell>
          <cell r="Q1562">
            <v>9511.67</v>
          </cell>
          <cell r="R1562">
            <v>-562.34</v>
          </cell>
          <cell r="S1562">
            <v>-562.34</v>
          </cell>
          <cell r="T1562">
            <v>0</v>
          </cell>
        </row>
        <row r="1563">
          <cell r="B1563">
            <v>1120000</v>
          </cell>
          <cell r="C1563" t="str">
            <v>Fertige Erz</v>
          </cell>
          <cell r="D1563" t="str">
            <v>RHZS</v>
          </cell>
          <cell r="E1563" t="str">
            <v>06319203</v>
          </cell>
          <cell r="G1563" t="str">
            <v>MACROLEX VIOLETT 3R</v>
          </cell>
          <cell r="H1563" t="str">
            <v>RB00000514</v>
          </cell>
          <cell r="I1563" t="str">
            <v>2251</v>
          </cell>
          <cell r="J1563">
            <v>828</v>
          </cell>
          <cell r="K1563" t="str">
            <v>KG</v>
          </cell>
          <cell r="L1563">
            <v>21954.5</v>
          </cell>
          <cell r="M1563" t="str">
            <v>EUR</v>
          </cell>
          <cell r="N1563">
            <v>25868.29</v>
          </cell>
          <cell r="P1563">
            <v>25868.29</v>
          </cell>
          <cell r="Q1563">
            <v>25868.29</v>
          </cell>
          <cell r="R1563">
            <v>-3913.79</v>
          </cell>
          <cell r="S1563">
            <v>-3913.79</v>
          </cell>
          <cell r="T1563">
            <v>0</v>
          </cell>
        </row>
        <row r="1564">
          <cell r="B1564">
            <v>1120000</v>
          </cell>
          <cell r="C1564" t="str">
            <v>Fertige Erz</v>
          </cell>
          <cell r="D1564" t="str">
            <v>RHZS</v>
          </cell>
          <cell r="E1564" t="str">
            <v>06319181</v>
          </cell>
          <cell r="G1564" t="str">
            <v>CERES BLAU XR-RF VOR</v>
          </cell>
          <cell r="H1564" t="str">
            <v>RB00000514</v>
          </cell>
          <cell r="I1564" t="str">
            <v>2251</v>
          </cell>
          <cell r="J1564">
            <v>298</v>
          </cell>
          <cell r="K1564" t="str">
            <v>KG</v>
          </cell>
          <cell r="L1564">
            <v>7761.05</v>
          </cell>
          <cell r="M1564" t="str">
            <v>EUR</v>
          </cell>
          <cell r="N1564">
            <v>8196.9699999999993</v>
          </cell>
          <cell r="P1564">
            <v>8196.9699999999993</v>
          </cell>
          <cell r="Q1564">
            <v>8196.9699999999993</v>
          </cell>
          <cell r="R1564">
            <v>-435.92</v>
          </cell>
          <cell r="S1564">
            <v>-435.92</v>
          </cell>
          <cell r="T1564">
            <v>0</v>
          </cell>
        </row>
        <row r="1565">
          <cell r="B1565">
            <v>1120000</v>
          </cell>
          <cell r="C1565" t="str">
            <v>Fertige Erz</v>
          </cell>
          <cell r="D1565" t="str">
            <v>RHZS</v>
          </cell>
          <cell r="E1565" t="str">
            <v>06319173</v>
          </cell>
          <cell r="G1565" t="str">
            <v>MACROLEX BLAU 3R VOR</v>
          </cell>
          <cell r="H1565" t="str">
            <v>RB00000514</v>
          </cell>
          <cell r="I1565" t="str">
            <v>2251</v>
          </cell>
          <cell r="J1565">
            <v>288</v>
          </cell>
          <cell r="K1565" t="str">
            <v>KG</v>
          </cell>
          <cell r="L1565">
            <v>7620.74</v>
          </cell>
          <cell r="M1565" t="str">
            <v>EUR</v>
          </cell>
          <cell r="N1565">
            <v>0.06</v>
          </cell>
          <cell r="P1565">
            <v>8042.75</v>
          </cell>
          <cell r="Q1565">
            <v>0.06</v>
          </cell>
          <cell r="R1565">
            <v>7620.68</v>
          </cell>
          <cell r="S1565">
            <v>-422.01</v>
          </cell>
          <cell r="T1565">
            <v>8042.69</v>
          </cell>
        </row>
        <row r="1566">
          <cell r="B1566">
            <v>1120000</v>
          </cell>
          <cell r="C1566" t="str">
            <v>Fertige Erz</v>
          </cell>
          <cell r="D1566" t="str">
            <v>RHZS</v>
          </cell>
          <cell r="E1566" t="str">
            <v>06319165</v>
          </cell>
          <cell r="G1566" t="str">
            <v>MACROLEX BLAU RR VOR</v>
          </cell>
          <cell r="H1566" t="str">
            <v>RB00000514</v>
          </cell>
          <cell r="I1566" t="str">
            <v>2251</v>
          </cell>
          <cell r="J1566">
            <v>557</v>
          </cell>
          <cell r="K1566" t="str">
            <v>KG</v>
          </cell>
          <cell r="L1566">
            <v>17336.12</v>
          </cell>
          <cell r="M1566" t="str">
            <v>EUR</v>
          </cell>
          <cell r="N1566">
            <v>18089.91</v>
          </cell>
          <cell r="P1566">
            <v>18089.91</v>
          </cell>
          <cell r="Q1566">
            <v>18089.91</v>
          </cell>
          <cell r="R1566">
            <v>-753.79</v>
          </cell>
          <cell r="S1566">
            <v>-753.79</v>
          </cell>
          <cell r="T1566">
            <v>0</v>
          </cell>
        </row>
        <row r="1567">
          <cell r="B1567">
            <v>1120000</v>
          </cell>
          <cell r="C1567" t="str">
            <v>Fertige Erz</v>
          </cell>
          <cell r="D1567" t="str">
            <v>RHZS</v>
          </cell>
          <cell r="E1567" t="str">
            <v>06319157</v>
          </cell>
          <cell r="G1567" t="str">
            <v>MACROLEX ORANGE 3G V</v>
          </cell>
          <cell r="H1567" t="str">
            <v>RB00000514</v>
          </cell>
          <cell r="I1567" t="str">
            <v>2251</v>
          </cell>
          <cell r="J1567">
            <v>897</v>
          </cell>
          <cell r="K1567" t="str">
            <v>KG</v>
          </cell>
          <cell r="L1567">
            <v>15643.77</v>
          </cell>
          <cell r="M1567" t="str">
            <v>EUR</v>
          </cell>
          <cell r="N1567">
            <v>0.18</v>
          </cell>
          <cell r="P1567">
            <v>16256.42</v>
          </cell>
          <cell r="Q1567">
            <v>0.18</v>
          </cell>
          <cell r="R1567">
            <v>15643.59</v>
          </cell>
          <cell r="S1567">
            <v>-612.65</v>
          </cell>
          <cell r="T1567">
            <v>16256.24</v>
          </cell>
        </row>
        <row r="1568">
          <cell r="B1568">
            <v>1120000</v>
          </cell>
          <cell r="C1568" t="str">
            <v>Fertige Erz</v>
          </cell>
          <cell r="D1568" t="str">
            <v>RHZS</v>
          </cell>
          <cell r="E1568" t="str">
            <v>06319149</v>
          </cell>
          <cell r="G1568" t="str">
            <v>MACROLEX GELB G VORL</v>
          </cell>
          <cell r="H1568" t="str">
            <v>RB00000514</v>
          </cell>
          <cell r="I1568" t="str">
            <v>2251</v>
          </cell>
          <cell r="J1568">
            <v>183</v>
          </cell>
          <cell r="K1568" t="str">
            <v>KG</v>
          </cell>
          <cell r="L1568">
            <v>3792.09</v>
          </cell>
          <cell r="M1568" t="str">
            <v>EUR</v>
          </cell>
          <cell r="N1568">
            <v>3596.41</v>
          </cell>
          <cell r="P1568">
            <v>3596.41</v>
          </cell>
          <cell r="Q1568">
            <v>3596.41</v>
          </cell>
          <cell r="R1568">
            <v>195.68</v>
          </cell>
          <cell r="S1568">
            <v>195.68</v>
          </cell>
          <cell r="T1568">
            <v>0</v>
          </cell>
        </row>
        <row r="1569">
          <cell r="B1569">
            <v>1120000</v>
          </cell>
          <cell r="C1569" t="str">
            <v>Fertige Erz</v>
          </cell>
          <cell r="D1569" t="str">
            <v>RHZS</v>
          </cell>
          <cell r="E1569" t="str">
            <v>06275850</v>
          </cell>
          <cell r="G1569" t="str">
            <v>MACROLEX ROT EG VORL</v>
          </cell>
          <cell r="H1569" t="str">
            <v>RB00000514</v>
          </cell>
          <cell r="I1569" t="str">
            <v>2251</v>
          </cell>
          <cell r="J1569">
            <v>459</v>
          </cell>
          <cell r="K1569" t="str">
            <v>KG</v>
          </cell>
          <cell r="L1569">
            <v>4950.54</v>
          </cell>
          <cell r="M1569" t="str">
            <v>EUR</v>
          </cell>
          <cell r="N1569">
            <v>5123.7299999999996</v>
          </cell>
          <cell r="P1569">
            <v>5123.7299999999996</v>
          </cell>
          <cell r="Q1569">
            <v>5123.7299999999996</v>
          </cell>
          <cell r="R1569">
            <v>-173.19</v>
          </cell>
          <cell r="S1569">
            <v>-173.19</v>
          </cell>
          <cell r="T1569">
            <v>0</v>
          </cell>
        </row>
        <row r="1570">
          <cell r="B1570">
            <v>1120000</v>
          </cell>
          <cell r="C1570" t="str">
            <v>Fertige Erz</v>
          </cell>
          <cell r="D1570" t="str">
            <v>RHZS</v>
          </cell>
          <cell r="E1570" t="str">
            <v>06225942</v>
          </cell>
          <cell r="G1570" t="str">
            <v>2,4,6-TRIMETHYLANILI</v>
          </cell>
          <cell r="H1570" t="str">
            <v>RB00000514</v>
          </cell>
          <cell r="I1570" t="str">
            <v>2251</v>
          </cell>
          <cell r="J1570">
            <v>11808</v>
          </cell>
          <cell r="K1570" t="str">
            <v>KG</v>
          </cell>
          <cell r="L1570">
            <v>53844.480000000003</v>
          </cell>
          <cell r="M1570" t="str">
            <v>EUR</v>
          </cell>
          <cell r="N1570">
            <v>53844.480000000003</v>
          </cell>
          <cell r="P1570">
            <v>53844.480000000003</v>
          </cell>
          <cell r="Q1570">
            <v>53844.480000000003</v>
          </cell>
          <cell r="R1570">
            <v>0</v>
          </cell>
          <cell r="S1570">
            <v>0</v>
          </cell>
          <cell r="T1570">
            <v>0</v>
          </cell>
        </row>
        <row r="1571">
          <cell r="B1571">
            <v>1120000</v>
          </cell>
          <cell r="C1571" t="str">
            <v>Fertige Erz</v>
          </cell>
          <cell r="D1571" t="str">
            <v>RHU2</v>
          </cell>
          <cell r="E1571" t="str">
            <v>06211445</v>
          </cell>
          <cell r="G1571" t="str">
            <v>TAMOL NH 7519 entsal</v>
          </cell>
          <cell r="H1571" t="str">
            <v>RB00000514</v>
          </cell>
          <cell r="I1571" t="str">
            <v>2251</v>
          </cell>
          <cell r="J1571">
            <v>200</v>
          </cell>
          <cell r="K1571" t="str">
            <v>KG</v>
          </cell>
          <cell r="L1571">
            <v>4500</v>
          </cell>
          <cell r="M1571" t="str">
            <v>EUR</v>
          </cell>
          <cell r="N1571">
            <v>4500</v>
          </cell>
          <cell r="P1571">
            <v>4500</v>
          </cell>
          <cell r="Q1571">
            <v>4500</v>
          </cell>
          <cell r="R1571">
            <v>0</v>
          </cell>
          <cell r="S1571">
            <v>0</v>
          </cell>
          <cell r="T1571">
            <v>0</v>
          </cell>
        </row>
        <row r="1572">
          <cell r="B1572">
            <v>1120000</v>
          </cell>
          <cell r="C1572" t="str">
            <v>Fertige Erz</v>
          </cell>
          <cell r="D1572" t="str">
            <v>RHZS</v>
          </cell>
          <cell r="E1572" t="str">
            <v>06207502</v>
          </cell>
          <cell r="G1572" t="str">
            <v>NMP WDGW.MIT P-TERT-</v>
          </cell>
          <cell r="H1572" t="str">
            <v>RB00000514</v>
          </cell>
          <cell r="I1572" t="str">
            <v>2251</v>
          </cell>
          <cell r="J1572">
            <v>20177</v>
          </cell>
          <cell r="K1572" t="str">
            <v>KG</v>
          </cell>
          <cell r="L1572">
            <v>37327.449999999997</v>
          </cell>
          <cell r="M1572" t="str">
            <v>EUR</v>
          </cell>
          <cell r="N1572">
            <v>4.04</v>
          </cell>
          <cell r="P1572">
            <v>37327.449999999997</v>
          </cell>
          <cell r="Q1572">
            <v>4.04</v>
          </cell>
          <cell r="R1572">
            <v>37323.410000000003</v>
          </cell>
          <cell r="S1572">
            <v>0</v>
          </cell>
          <cell r="T1572">
            <v>37323.410000000003</v>
          </cell>
        </row>
        <row r="1573">
          <cell r="B1573">
            <v>1120000</v>
          </cell>
          <cell r="C1573" t="str">
            <v>Fertige Erz</v>
          </cell>
          <cell r="D1573" t="str">
            <v>RHZS</v>
          </cell>
          <cell r="E1573" t="str">
            <v>06194125</v>
          </cell>
          <cell r="G1573" t="str">
            <v>DIAZOBARBITURSÄURE S</v>
          </cell>
          <cell r="H1573" t="str">
            <v>RB00000514</v>
          </cell>
          <cell r="I1573" t="str">
            <v>2251</v>
          </cell>
          <cell r="J1573">
            <v>3000</v>
          </cell>
          <cell r="K1573" t="str">
            <v>KG</v>
          </cell>
          <cell r="L1573">
            <v>32826</v>
          </cell>
          <cell r="M1573" t="str">
            <v>EUR</v>
          </cell>
          <cell r="N1573">
            <v>30877.8</v>
          </cell>
          <cell r="P1573">
            <v>30877.8</v>
          </cell>
          <cell r="Q1573">
            <v>30877.8</v>
          </cell>
          <cell r="R1573">
            <v>1948.2</v>
          </cell>
          <cell r="S1573">
            <v>1948.2</v>
          </cell>
          <cell r="T1573">
            <v>0</v>
          </cell>
        </row>
        <row r="1574">
          <cell r="B1574">
            <v>1120000</v>
          </cell>
          <cell r="C1574" t="str">
            <v>Fertige Erz</v>
          </cell>
          <cell r="D1574" t="str">
            <v>RHZS</v>
          </cell>
          <cell r="E1574" t="str">
            <v>06194052</v>
          </cell>
          <cell r="G1574" t="str">
            <v>PY150 NX FT.</v>
          </cell>
          <cell r="H1574" t="str">
            <v>RB00000514</v>
          </cell>
          <cell r="I1574" t="str">
            <v>2251</v>
          </cell>
          <cell r="J1574">
            <v>3330</v>
          </cell>
          <cell r="K1574" t="str">
            <v>KG</v>
          </cell>
          <cell r="L1574">
            <v>19392.93</v>
          </cell>
          <cell r="M1574" t="str">
            <v>EUR</v>
          </cell>
          <cell r="N1574">
            <v>18300.349999999999</v>
          </cell>
          <cell r="P1574">
            <v>18300.349999999999</v>
          </cell>
          <cell r="Q1574">
            <v>18300.349999999999</v>
          </cell>
          <cell r="R1574">
            <v>1092.58</v>
          </cell>
          <cell r="S1574">
            <v>1092.58</v>
          </cell>
          <cell r="T1574">
            <v>0</v>
          </cell>
        </row>
        <row r="1575">
          <cell r="B1575">
            <v>1120000</v>
          </cell>
          <cell r="C1575" t="str">
            <v>Fertige Erz</v>
          </cell>
          <cell r="D1575" t="str">
            <v>RHZS</v>
          </cell>
          <cell r="E1575" t="str">
            <v>06194044</v>
          </cell>
          <cell r="G1575" t="str">
            <v>PY150 NX  SUSP.</v>
          </cell>
          <cell r="H1575" t="str">
            <v>RB00000514</v>
          </cell>
          <cell r="I1575" t="str">
            <v>2251</v>
          </cell>
          <cell r="J1575">
            <v>8760</v>
          </cell>
          <cell r="K1575" t="str">
            <v>KG</v>
          </cell>
          <cell r="L1575">
            <v>51015.6</v>
          </cell>
          <cell r="M1575" t="str">
            <v>EUR</v>
          </cell>
          <cell r="N1575">
            <v>48141.46</v>
          </cell>
          <cell r="P1575">
            <v>48141.46</v>
          </cell>
          <cell r="Q1575">
            <v>48141.46</v>
          </cell>
          <cell r="R1575">
            <v>2874.14</v>
          </cell>
          <cell r="S1575">
            <v>2874.14</v>
          </cell>
          <cell r="T1575">
            <v>0</v>
          </cell>
        </row>
        <row r="1576">
          <cell r="B1576">
            <v>1120000</v>
          </cell>
          <cell r="C1576" t="str">
            <v>Fertige Erz</v>
          </cell>
          <cell r="D1576" t="str">
            <v>RHZS</v>
          </cell>
          <cell r="E1576" t="str">
            <v>06170579</v>
          </cell>
          <cell r="G1576" t="str">
            <v>MACROLEX BLAU 2B SUS</v>
          </cell>
          <cell r="H1576" t="str">
            <v>RB00000514</v>
          </cell>
          <cell r="I1576" t="str">
            <v>2251</v>
          </cell>
          <cell r="J1576">
            <v>12900</v>
          </cell>
          <cell r="K1576" t="str">
            <v>KG</v>
          </cell>
          <cell r="L1576">
            <v>260643.21</v>
          </cell>
          <cell r="M1576" t="str">
            <v>EUR</v>
          </cell>
          <cell r="N1576">
            <v>146585.28</v>
          </cell>
          <cell r="P1576">
            <v>273188.46000000002</v>
          </cell>
          <cell r="Q1576">
            <v>146585.28</v>
          </cell>
          <cell r="R1576">
            <v>114057.93</v>
          </cell>
          <cell r="S1576">
            <v>-12545.25</v>
          </cell>
          <cell r="T1576">
            <v>126603.18</v>
          </cell>
        </row>
        <row r="1577">
          <cell r="B1577">
            <v>1120000</v>
          </cell>
          <cell r="C1577" t="str">
            <v>Fertige Erz</v>
          </cell>
          <cell r="D1577" t="str">
            <v>RHZS</v>
          </cell>
          <cell r="E1577" t="str">
            <v>06007287</v>
          </cell>
          <cell r="G1577" t="str">
            <v>MACROLEX GRUEN G TR.</v>
          </cell>
          <cell r="H1577" t="str">
            <v>RB00000514</v>
          </cell>
          <cell r="I1577" t="str">
            <v>2251</v>
          </cell>
          <cell r="J1577">
            <v>2293</v>
          </cell>
          <cell r="K1577" t="str">
            <v>KG</v>
          </cell>
          <cell r="L1577">
            <v>86126.46</v>
          </cell>
          <cell r="M1577" t="str">
            <v>EUR</v>
          </cell>
          <cell r="N1577">
            <v>94552.54</v>
          </cell>
          <cell r="P1577">
            <v>94552.54</v>
          </cell>
          <cell r="Q1577">
            <v>94552.54</v>
          </cell>
          <cell r="R1577">
            <v>-8426.08</v>
          </cell>
          <cell r="S1577">
            <v>-8426.08</v>
          </cell>
          <cell r="T1577">
            <v>0</v>
          </cell>
        </row>
        <row r="1578">
          <cell r="B1578">
            <v>1120000</v>
          </cell>
          <cell r="C1578" t="str">
            <v>Fertige Erz</v>
          </cell>
          <cell r="D1578" t="str">
            <v>RHU2</v>
          </cell>
          <cell r="E1578" t="str">
            <v>05917794</v>
          </cell>
          <cell r="G1578" t="str">
            <v>NIGROSIN FW FL. F.WL</v>
          </cell>
          <cell r="H1578" t="str">
            <v>RB00000514</v>
          </cell>
          <cell r="I1578" t="str">
            <v>2251</v>
          </cell>
          <cell r="J1578">
            <v>1571.56</v>
          </cell>
          <cell r="K1578" t="str">
            <v>KG</v>
          </cell>
          <cell r="L1578">
            <v>1784.98</v>
          </cell>
          <cell r="M1578" t="str">
            <v>EUR</v>
          </cell>
          <cell r="N1578">
            <v>1784.98</v>
          </cell>
          <cell r="P1578">
            <v>1784.98</v>
          </cell>
          <cell r="Q1578">
            <v>1784.98</v>
          </cell>
          <cell r="R1578">
            <v>0</v>
          </cell>
          <cell r="S1578">
            <v>0</v>
          </cell>
          <cell r="T1578">
            <v>0</v>
          </cell>
        </row>
        <row r="1579">
          <cell r="B1579">
            <v>1120000</v>
          </cell>
          <cell r="C1579" t="str">
            <v>Fertige Erz</v>
          </cell>
          <cell r="D1579" t="str">
            <v>RHZS</v>
          </cell>
          <cell r="E1579" t="str">
            <v>05917786</v>
          </cell>
          <cell r="G1579" t="str">
            <v>NIGROSIN WLF FL.F.SP</v>
          </cell>
          <cell r="H1579" t="str">
            <v>RB00000514</v>
          </cell>
          <cell r="I1579" t="str">
            <v>2251</v>
          </cell>
          <cell r="J1579">
            <v>2028.4090000000001</v>
          </cell>
          <cell r="K1579" t="str">
            <v>KG</v>
          </cell>
          <cell r="L1579">
            <v>2325.16</v>
          </cell>
          <cell r="M1579" t="str">
            <v>EUR</v>
          </cell>
          <cell r="N1579">
            <v>2463.1</v>
          </cell>
          <cell r="P1579">
            <v>2463.1</v>
          </cell>
          <cell r="Q1579">
            <v>2463.1</v>
          </cell>
          <cell r="R1579">
            <v>-137.94</v>
          </cell>
          <cell r="S1579">
            <v>-137.94</v>
          </cell>
          <cell r="T1579">
            <v>0</v>
          </cell>
        </row>
        <row r="1580">
          <cell r="B1580">
            <v>1120000</v>
          </cell>
          <cell r="C1580" t="str">
            <v>Fertige Erz</v>
          </cell>
          <cell r="D1580" t="str">
            <v>RHZS</v>
          </cell>
          <cell r="E1580" t="str">
            <v>05916984</v>
          </cell>
          <cell r="G1580" t="str">
            <v>MACROLEX GRUEN 5B FT</v>
          </cell>
          <cell r="H1580" t="str">
            <v>RB00000514</v>
          </cell>
          <cell r="I1580" t="str">
            <v>2251</v>
          </cell>
          <cell r="J1580">
            <v>45073</v>
          </cell>
          <cell r="K1580" t="str">
            <v>KG</v>
          </cell>
          <cell r="L1580">
            <v>369296.62</v>
          </cell>
          <cell r="M1580" t="str">
            <v>EUR</v>
          </cell>
          <cell r="N1580">
            <v>190694.85</v>
          </cell>
          <cell r="P1580">
            <v>352448.32</v>
          </cell>
          <cell r="Q1580">
            <v>190694.85</v>
          </cell>
          <cell r="R1580">
            <v>178601.77</v>
          </cell>
          <cell r="S1580">
            <v>16848.3</v>
          </cell>
          <cell r="T1580">
            <v>161753.47</v>
          </cell>
        </row>
        <row r="1581">
          <cell r="B1581">
            <v>1120000</v>
          </cell>
          <cell r="C1581" t="str">
            <v>Fertige Erz</v>
          </cell>
          <cell r="D1581" t="str">
            <v>RHZS</v>
          </cell>
          <cell r="E1581" t="str">
            <v>05916976</v>
          </cell>
          <cell r="G1581" t="str">
            <v>MACROLEX GRUEN 5B SU</v>
          </cell>
          <cell r="H1581" t="str">
            <v>RB00000514</v>
          </cell>
          <cell r="I1581" t="str">
            <v>2251</v>
          </cell>
          <cell r="J1581">
            <v>18720</v>
          </cell>
          <cell r="K1581" t="str">
            <v>KG</v>
          </cell>
          <cell r="L1581">
            <v>153378.54</v>
          </cell>
          <cell r="M1581" t="str">
            <v>EUR</v>
          </cell>
          <cell r="N1581">
            <v>79200.58</v>
          </cell>
          <cell r="P1581">
            <v>146381.04</v>
          </cell>
          <cell r="Q1581">
            <v>79200.58</v>
          </cell>
          <cell r="R1581">
            <v>74177.960000000006</v>
          </cell>
          <cell r="S1581">
            <v>6997.5</v>
          </cell>
          <cell r="T1581">
            <v>67180.460000000006</v>
          </cell>
        </row>
        <row r="1582">
          <cell r="B1582">
            <v>1120000</v>
          </cell>
          <cell r="C1582" t="str">
            <v>Fertige Erz</v>
          </cell>
          <cell r="D1582" t="str">
            <v>RHZS</v>
          </cell>
          <cell r="E1582" t="str">
            <v>05916526</v>
          </cell>
          <cell r="G1582" t="str">
            <v>GELBPIGMENT E4GN  FT</v>
          </cell>
          <cell r="H1582" t="str">
            <v>RB00000514</v>
          </cell>
          <cell r="I1582" t="str">
            <v>2251</v>
          </cell>
          <cell r="J1582">
            <v>40570</v>
          </cell>
          <cell r="K1582" t="str">
            <v>KG</v>
          </cell>
          <cell r="L1582">
            <v>209787.47</v>
          </cell>
          <cell r="M1582" t="str">
            <v>EUR</v>
          </cell>
          <cell r="N1582">
            <v>182317.52</v>
          </cell>
          <cell r="P1582">
            <v>182317.52</v>
          </cell>
          <cell r="Q1582">
            <v>182317.52</v>
          </cell>
          <cell r="R1582">
            <v>27469.95</v>
          </cell>
          <cell r="S1582">
            <v>27469.95</v>
          </cell>
          <cell r="T1582">
            <v>0</v>
          </cell>
        </row>
        <row r="1583">
          <cell r="B1583">
            <v>1120000</v>
          </cell>
          <cell r="C1583" t="str">
            <v>Fertige Erz</v>
          </cell>
          <cell r="D1583" t="str">
            <v>RHZS</v>
          </cell>
          <cell r="E1583" t="str">
            <v>05916518</v>
          </cell>
          <cell r="G1583" t="str">
            <v>GELBPIGMENT E4GN  SU</v>
          </cell>
          <cell r="H1583" t="str">
            <v>RB00000514</v>
          </cell>
          <cell r="I1583" t="str">
            <v>2251</v>
          </cell>
          <cell r="J1583">
            <v>12000</v>
          </cell>
          <cell r="K1583" t="str">
            <v>KG</v>
          </cell>
          <cell r="L1583">
            <v>62052</v>
          </cell>
          <cell r="M1583" t="str">
            <v>EUR</v>
          </cell>
          <cell r="N1583">
            <v>53926.8</v>
          </cell>
          <cell r="P1583">
            <v>53926.8</v>
          </cell>
          <cell r="Q1583">
            <v>53926.8</v>
          </cell>
          <cell r="R1583">
            <v>8125.2</v>
          </cell>
          <cell r="S1583">
            <v>8125.2</v>
          </cell>
          <cell r="T1583">
            <v>0</v>
          </cell>
        </row>
        <row r="1584">
          <cell r="B1584">
            <v>1120000</v>
          </cell>
          <cell r="C1584" t="str">
            <v>Fertige Erz</v>
          </cell>
          <cell r="D1584" t="str">
            <v>RHZS</v>
          </cell>
          <cell r="E1584" t="str">
            <v>05915236</v>
          </cell>
          <cell r="G1584" t="str">
            <v>JONCRYL BINDEMITTEL</v>
          </cell>
          <cell r="H1584" t="str">
            <v>RB00000514</v>
          </cell>
          <cell r="I1584" t="str">
            <v>2251</v>
          </cell>
          <cell r="J1584">
            <v>27095</v>
          </cell>
          <cell r="K1584" t="str">
            <v>KG</v>
          </cell>
          <cell r="L1584">
            <v>33817.269999999997</v>
          </cell>
          <cell r="M1584" t="str">
            <v>EUR</v>
          </cell>
          <cell r="N1584">
            <v>35694.949999999997</v>
          </cell>
          <cell r="P1584">
            <v>35694.949999999997</v>
          </cell>
          <cell r="Q1584">
            <v>35694.949999999997</v>
          </cell>
          <cell r="R1584">
            <v>-1877.68</v>
          </cell>
          <cell r="S1584">
            <v>-1877.68</v>
          </cell>
          <cell r="T1584">
            <v>0</v>
          </cell>
        </row>
        <row r="1585">
          <cell r="B1585">
            <v>1120000</v>
          </cell>
          <cell r="C1585" t="str">
            <v>Fertige Erz</v>
          </cell>
          <cell r="D1585" t="str">
            <v>RHZS</v>
          </cell>
          <cell r="E1585" t="str">
            <v>05903432</v>
          </cell>
          <cell r="G1585" t="str">
            <v>DICHLORROTMEHL TR.</v>
          </cell>
          <cell r="H1585" t="str">
            <v>RB00000514</v>
          </cell>
          <cell r="I1585" t="str">
            <v>2251</v>
          </cell>
          <cell r="J1585">
            <v>3349</v>
          </cell>
          <cell r="K1585" t="str">
            <v>KG</v>
          </cell>
          <cell r="L1585">
            <v>77342.14</v>
          </cell>
          <cell r="M1585" t="str">
            <v>EUR</v>
          </cell>
          <cell r="N1585">
            <v>85229.04</v>
          </cell>
          <cell r="P1585">
            <v>85229.04</v>
          </cell>
          <cell r="Q1585">
            <v>85229.04</v>
          </cell>
          <cell r="R1585">
            <v>-7886.9</v>
          </cell>
          <cell r="S1585">
            <v>-7886.9</v>
          </cell>
          <cell r="T1585">
            <v>0</v>
          </cell>
        </row>
        <row r="1586">
          <cell r="B1586">
            <v>1120000</v>
          </cell>
          <cell r="C1586" t="str">
            <v>Fertige Erz</v>
          </cell>
          <cell r="D1586" t="str">
            <v>RHZS</v>
          </cell>
          <cell r="E1586" t="str">
            <v>05899974</v>
          </cell>
          <cell r="G1586" t="str">
            <v>MACROLEX ROT EG SUSP</v>
          </cell>
          <cell r="H1586" t="str">
            <v>RB00000514</v>
          </cell>
          <cell r="I1586" t="str">
            <v>2251</v>
          </cell>
          <cell r="J1586">
            <v>10736</v>
          </cell>
          <cell r="K1586" t="str">
            <v>KG</v>
          </cell>
          <cell r="L1586">
            <v>70554.84</v>
          </cell>
          <cell r="M1586" t="str">
            <v>EUR</v>
          </cell>
          <cell r="N1586">
            <v>72617.23</v>
          </cell>
          <cell r="P1586">
            <v>72617.23</v>
          </cell>
          <cell r="Q1586">
            <v>72617.23</v>
          </cell>
          <cell r="R1586">
            <v>-2062.39</v>
          </cell>
          <cell r="S1586">
            <v>-2062.39</v>
          </cell>
          <cell r="T1586">
            <v>0</v>
          </cell>
        </row>
        <row r="1587">
          <cell r="B1587">
            <v>1120000</v>
          </cell>
          <cell r="C1587" t="str">
            <v>Fertige Erz</v>
          </cell>
          <cell r="D1587" t="str">
            <v>RHZS</v>
          </cell>
          <cell r="E1587" t="str">
            <v>05898978</v>
          </cell>
          <cell r="G1587" t="str">
            <v>BLANKOPHOR CL FARBSA</v>
          </cell>
          <cell r="H1587" t="str">
            <v>RB00000514</v>
          </cell>
          <cell r="I1587" t="str">
            <v>2251</v>
          </cell>
          <cell r="J1587">
            <v>9747</v>
          </cell>
          <cell r="K1587" t="str">
            <v>KG</v>
          </cell>
          <cell r="L1587">
            <v>194925.39</v>
          </cell>
          <cell r="M1587" t="str">
            <v>EUR</v>
          </cell>
          <cell r="N1587">
            <v>131691.72</v>
          </cell>
          <cell r="P1587">
            <v>131691.72</v>
          </cell>
          <cell r="Q1587">
            <v>131691.72</v>
          </cell>
          <cell r="R1587">
            <v>63233.67</v>
          </cell>
          <cell r="S1587">
            <v>63233.67</v>
          </cell>
          <cell r="T1587">
            <v>0</v>
          </cell>
        </row>
        <row r="1588">
          <cell r="B1588">
            <v>1120000</v>
          </cell>
          <cell r="C1588" t="str">
            <v>Fertige Erz</v>
          </cell>
          <cell r="D1588" t="str">
            <v>RHZS</v>
          </cell>
          <cell r="E1588" t="str">
            <v>05792568</v>
          </cell>
          <cell r="G1588" t="str">
            <v>BLANKOPHOR CL FARBSA</v>
          </cell>
          <cell r="H1588" t="str">
            <v>RB00000514</v>
          </cell>
          <cell r="I1588" t="str">
            <v>2251</v>
          </cell>
          <cell r="J1588">
            <v>6360</v>
          </cell>
          <cell r="K1588" t="str">
            <v>KG</v>
          </cell>
          <cell r="L1588">
            <v>84049.32</v>
          </cell>
          <cell r="M1588" t="str">
            <v>EUR</v>
          </cell>
          <cell r="N1588">
            <v>37081.980000000003</v>
          </cell>
          <cell r="P1588">
            <v>37081.980000000003</v>
          </cell>
          <cell r="Q1588">
            <v>37081.980000000003</v>
          </cell>
          <cell r="R1588">
            <v>46967.34</v>
          </cell>
          <cell r="S1588">
            <v>46967.34</v>
          </cell>
          <cell r="T1588">
            <v>0</v>
          </cell>
        </row>
        <row r="1589">
          <cell r="B1589">
            <v>1120000</v>
          </cell>
          <cell r="C1589" t="str">
            <v>Fertige Erz</v>
          </cell>
          <cell r="D1589" t="str">
            <v>RHZS</v>
          </cell>
          <cell r="E1589" t="str">
            <v>05792541</v>
          </cell>
          <cell r="G1589" t="str">
            <v>ASTRA BLAUBASE 6GLL/</v>
          </cell>
          <cell r="H1589" t="str">
            <v>RB00000514</v>
          </cell>
          <cell r="I1589" t="str">
            <v>2251</v>
          </cell>
          <cell r="J1589">
            <v>40203</v>
          </cell>
          <cell r="K1589" t="str">
            <v>KG</v>
          </cell>
          <cell r="L1589">
            <v>99385.82</v>
          </cell>
          <cell r="M1589" t="str">
            <v>EUR</v>
          </cell>
          <cell r="N1589">
            <v>114273.01</v>
          </cell>
          <cell r="P1589">
            <v>114273.01</v>
          </cell>
          <cell r="Q1589">
            <v>114273.01</v>
          </cell>
          <cell r="R1589">
            <v>-14887.19</v>
          </cell>
          <cell r="S1589">
            <v>-14887.19</v>
          </cell>
          <cell r="T1589">
            <v>0</v>
          </cell>
        </row>
        <row r="1590">
          <cell r="B1590">
            <v>1120000</v>
          </cell>
          <cell r="C1590" t="str">
            <v>Fertige Erz</v>
          </cell>
          <cell r="D1590" t="str">
            <v>RHZS</v>
          </cell>
          <cell r="E1590" t="str">
            <v>05792533</v>
          </cell>
          <cell r="G1590" t="str">
            <v>MACROLEX ROT EG FT.</v>
          </cell>
          <cell r="H1590" t="str">
            <v>RB00000514</v>
          </cell>
          <cell r="I1590" t="str">
            <v>2251</v>
          </cell>
          <cell r="J1590">
            <v>153598</v>
          </cell>
          <cell r="K1590" t="str">
            <v>KG</v>
          </cell>
          <cell r="L1590">
            <v>1009415.36</v>
          </cell>
          <cell r="M1590" t="str">
            <v>EUR</v>
          </cell>
          <cell r="N1590">
            <v>1038921.51</v>
          </cell>
          <cell r="P1590">
            <v>1038921.51</v>
          </cell>
          <cell r="Q1590">
            <v>1038921.51</v>
          </cell>
          <cell r="R1590">
            <v>-29506.15</v>
          </cell>
          <cell r="S1590">
            <v>-29506.15</v>
          </cell>
          <cell r="T1590">
            <v>0</v>
          </cell>
        </row>
        <row r="1591">
          <cell r="B1591">
            <v>1120000</v>
          </cell>
          <cell r="C1591" t="str">
            <v>Fertige Erz</v>
          </cell>
          <cell r="D1591" t="str">
            <v>RHZS</v>
          </cell>
          <cell r="E1591" t="str">
            <v>05792517</v>
          </cell>
          <cell r="G1591" t="str">
            <v>DIHYDROCHINIZARIN TR</v>
          </cell>
          <cell r="H1591" t="str">
            <v>RB00000514</v>
          </cell>
          <cell r="I1591" t="str">
            <v>2251</v>
          </cell>
          <cell r="J1591">
            <v>1220</v>
          </cell>
          <cell r="K1591" t="str">
            <v>KG</v>
          </cell>
          <cell r="L1591">
            <v>13614.72</v>
          </cell>
          <cell r="M1591" t="str">
            <v>EUR</v>
          </cell>
          <cell r="N1591">
            <v>14057.45</v>
          </cell>
          <cell r="P1591">
            <v>14057.45</v>
          </cell>
          <cell r="Q1591">
            <v>14057.45</v>
          </cell>
          <cell r="R1591">
            <v>-442.73</v>
          </cell>
          <cell r="S1591">
            <v>-442.73</v>
          </cell>
          <cell r="T1591">
            <v>0</v>
          </cell>
        </row>
        <row r="1592">
          <cell r="B1592">
            <v>1120000</v>
          </cell>
          <cell r="C1592" t="str">
            <v>Fertige Erz</v>
          </cell>
          <cell r="D1592" t="str">
            <v>RHZS</v>
          </cell>
          <cell r="E1592" t="str">
            <v>05792487</v>
          </cell>
          <cell r="G1592" t="str">
            <v>NIGROSIN WLF ROH FT.</v>
          </cell>
          <cell r="H1592" t="str">
            <v>RB00000514</v>
          </cell>
          <cell r="I1592" t="str">
            <v>2251</v>
          </cell>
          <cell r="J1592">
            <v>32837</v>
          </cell>
          <cell r="K1592" t="str">
            <v>KG</v>
          </cell>
          <cell r="L1592">
            <v>52135.3</v>
          </cell>
          <cell r="M1592" t="str">
            <v>EUR</v>
          </cell>
          <cell r="N1592">
            <v>55353.33</v>
          </cell>
          <cell r="P1592">
            <v>55353.33</v>
          </cell>
          <cell r="Q1592">
            <v>55353.33</v>
          </cell>
          <cell r="R1592">
            <v>-3218.03</v>
          </cell>
          <cell r="S1592">
            <v>-3218.03</v>
          </cell>
          <cell r="T1592">
            <v>0</v>
          </cell>
        </row>
        <row r="1593">
          <cell r="B1593">
            <v>1120000</v>
          </cell>
          <cell r="C1593" t="str">
            <v>Fertige Erz</v>
          </cell>
          <cell r="D1593" t="str">
            <v>RHZS</v>
          </cell>
          <cell r="E1593" t="str">
            <v>05694191</v>
          </cell>
          <cell r="G1593" t="str">
            <v>DIAZOBARBITURSÄURE F</v>
          </cell>
          <cell r="H1593" t="str">
            <v>RB00000514</v>
          </cell>
          <cell r="I1593" t="str">
            <v>2251</v>
          </cell>
          <cell r="J1593">
            <v>31915</v>
          </cell>
          <cell r="K1593" t="str">
            <v>KG</v>
          </cell>
          <cell r="L1593">
            <v>349213.96</v>
          </cell>
          <cell r="M1593" t="str">
            <v>EUR</v>
          </cell>
          <cell r="N1593">
            <v>328491.52000000002</v>
          </cell>
          <cell r="P1593">
            <v>328491.52000000002</v>
          </cell>
          <cell r="Q1593">
            <v>328491.52000000002</v>
          </cell>
          <cell r="R1593">
            <v>20722.439999999999</v>
          </cell>
          <cell r="S1593">
            <v>20722.439999999999</v>
          </cell>
          <cell r="T1593">
            <v>0</v>
          </cell>
        </row>
        <row r="1594">
          <cell r="B1594">
            <v>1120000</v>
          </cell>
          <cell r="C1594" t="str">
            <v>Fertige Erz</v>
          </cell>
          <cell r="D1594" t="str">
            <v>RHZS</v>
          </cell>
          <cell r="E1594" t="str">
            <v>05477840</v>
          </cell>
          <cell r="G1594" t="str">
            <v>CERES ORANGE OS/1 AB</v>
          </cell>
          <cell r="H1594" t="str">
            <v>RB00000514</v>
          </cell>
          <cell r="I1594" t="str">
            <v>2251</v>
          </cell>
          <cell r="J1594">
            <v>4070</v>
          </cell>
          <cell r="K1594" t="str">
            <v>KG</v>
          </cell>
          <cell r="L1594">
            <v>31277.14</v>
          </cell>
          <cell r="M1594" t="str">
            <v>EUR</v>
          </cell>
          <cell r="N1594">
            <v>31277.14</v>
          </cell>
          <cell r="P1594">
            <v>31277.14</v>
          </cell>
          <cell r="Q1594">
            <v>31277.14</v>
          </cell>
          <cell r="R1594">
            <v>0</v>
          </cell>
          <cell r="S1594">
            <v>0</v>
          </cell>
          <cell r="T1594">
            <v>0</v>
          </cell>
        </row>
        <row r="1595">
          <cell r="B1595">
            <v>1120000</v>
          </cell>
          <cell r="C1595" t="str">
            <v>Fertige Erz</v>
          </cell>
          <cell r="D1595" t="str">
            <v>RHZS</v>
          </cell>
          <cell r="E1595" t="str">
            <v>05229197</v>
          </cell>
          <cell r="G1595" t="str">
            <v>LEVANOX GELB 1420 LF</v>
          </cell>
          <cell r="H1595" t="str">
            <v>RB00000514</v>
          </cell>
          <cell r="I1595" t="str">
            <v>2251</v>
          </cell>
          <cell r="J1595">
            <v>34</v>
          </cell>
          <cell r="K1595" t="str">
            <v>KG</v>
          </cell>
          <cell r="L1595">
            <v>48.45</v>
          </cell>
          <cell r="M1595" t="str">
            <v>EUR</v>
          </cell>
          <cell r="N1595">
            <v>53.55</v>
          </cell>
          <cell r="P1595">
            <v>53.55</v>
          </cell>
          <cell r="Q1595">
            <v>53.55</v>
          </cell>
          <cell r="R1595">
            <v>-5.0999999999999996</v>
          </cell>
          <cell r="S1595">
            <v>-5.0999999999999996</v>
          </cell>
          <cell r="T1595">
            <v>0</v>
          </cell>
        </row>
        <row r="1596">
          <cell r="B1596">
            <v>1120000</v>
          </cell>
          <cell r="C1596" t="str">
            <v>Fertige Erz</v>
          </cell>
          <cell r="D1596" t="str">
            <v>RHZS</v>
          </cell>
          <cell r="E1596" t="str">
            <v>04315611</v>
          </cell>
          <cell r="G1596" t="str">
            <v>MACROLEX VIOLETT 3B</v>
          </cell>
          <cell r="H1596" t="str">
            <v>RB00000514</v>
          </cell>
          <cell r="I1596" t="str">
            <v>2251</v>
          </cell>
          <cell r="J1596">
            <v>4485</v>
          </cell>
          <cell r="K1596" t="str">
            <v>KG</v>
          </cell>
          <cell r="L1596">
            <v>102376.4</v>
          </cell>
          <cell r="M1596" t="str">
            <v>EUR</v>
          </cell>
          <cell r="N1596">
            <v>66359.16</v>
          </cell>
          <cell r="P1596">
            <v>102746.42</v>
          </cell>
          <cell r="Q1596">
            <v>66359.16</v>
          </cell>
          <cell r="R1596">
            <v>36017.24</v>
          </cell>
          <cell r="S1596">
            <v>-370.02</v>
          </cell>
          <cell r="T1596">
            <v>36387.26</v>
          </cell>
        </row>
        <row r="1597">
          <cell r="B1597">
            <v>1120000</v>
          </cell>
          <cell r="C1597" t="str">
            <v>Fertige Erz</v>
          </cell>
          <cell r="D1597" t="str">
            <v>RHKF</v>
          </cell>
          <cell r="E1597" t="str">
            <v>04315417</v>
          </cell>
          <cell r="G1597" t="str">
            <v>MACROLEX VIOLETT 3B</v>
          </cell>
          <cell r="H1597" t="str">
            <v>RB00000514</v>
          </cell>
          <cell r="I1597" t="str">
            <v>2251</v>
          </cell>
          <cell r="J1597">
            <v>12</v>
          </cell>
          <cell r="K1597" t="str">
            <v>KG</v>
          </cell>
          <cell r="L1597">
            <v>246.62</v>
          </cell>
          <cell r="M1597" t="str">
            <v>EUR</v>
          </cell>
          <cell r="N1597">
            <v>101.31</v>
          </cell>
          <cell r="P1597">
            <v>251.63</v>
          </cell>
          <cell r="Q1597">
            <v>101.31</v>
          </cell>
          <cell r="R1597">
            <v>145.31</v>
          </cell>
          <cell r="S1597">
            <v>-5.01</v>
          </cell>
          <cell r="T1597">
            <v>150.32</v>
          </cell>
        </row>
        <row r="1598">
          <cell r="B1598">
            <v>1120000</v>
          </cell>
          <cell r="C1598" t="str">
            <v>Fertige Erz</v>
          </cell>
          <cell r="D1598" t="str">
            <v>RHZS</v>
          </cell>
          <cell r="E1598" t="str">
            <v>04315417</v>
          </cell>
          <cell r="G1598" t="str">
            <v>MACROLEX VIOLETT 3B</v>
          </cell>
          <cell r="H1598" t="str">
            <v>RB00000514</v>
          </cell>
          <cell r="I1598" t="str">
            <v>2251</v>
          </cell>
          <cell r="J1598">
            <v>1425</v>
          </cell>
          <cell r="K1598" t="str">
            <v>KG</v>
          </cell>
          <cell r="L1598">
            <v>29285.89</v>
          </cell>
          <cell r="M1598" t="str">
            <v>EUR</v>
          </cell>
          <cell r="N1598">
            <v>12030.99</v>
          </cell>
          <cell r="P1598">
            <v>29881.25</v>
          </cell>
          <cell r="Q1598">
            <v>12030.99</v>
          </cell>
          <cell r="R1598">
            <v>17254.900000000001</v>
          </cell>
          <cell r="S1598">
            <v>-595.36</v>
          </cell>
          <cell r="T1598">
            <v>17850.259999999998</v>
          </cell>
        </row>
        <row r="1599">
          <cell r="B1599">
            <v>1120000</v>
          </cell>
          <cell r="C1599" t="str">
            <v>Fertige Erz</v>
          </cell>
          <cell r="D1599" t="str">
            <v>RHZS</v>
          </cell>
          <cell r="E1599" t="str">
            <v>04313481</v>
          </cell>
          <cell r="G1599" t="str">
            <v>MACROLEX GELB 6G FG</v>
          </cell>
          <cell r="H1599" t="str">
            <v>RB00000514</v>
          </cell>
          <cell r="I1599" t="str">
            <v>2251</v>
          </cell>
          <cell r="J1599">
            <v>98.5</v>
          </cell>
          <cell r="K1599" t="str">
            <v>KG</v>
          </cell>
          <cell r="L1599">
            <v>2835.73</v>
          </cell>
          <cell r="M1599" t="str">
            <v>EUR</v>
          </cell>
          <cell r="N1599">
            <v>3145.22</v>
          </cell>
          <cell r="P1599">
            <v>3086.99</v>
          </cell>
          <cell r="Q1599">
            <v>3086.99</v>
          </cell>
          <cell r="R1599">
            <v>-251.26</v>
          </cell>
          <cell r="S1599">
            <v>-251.26</v>
          </cell>
          <cell r="T1599">
            <v>0</v>
          </cell>
        </row>
        <row r="1600">
          <cell r="B1600">
            <v>1120000</v>
          </cell>
          <cell r="C1600" t="str">
            <v>Fertige Erz</v>
          </cell>
          <cell r="D1600" t="str">
            <v>RHZS</v>
          </cell>
          <cell r="E1600" t="str">
            <v>04313430</v>
          </cell>
          <cell r="G1600" t="str">
            <v>MACROLEX GELB 6G GRA</v>
          </cell>
          <cell r="H1600" t="str">
            <v>RB00000514</v>
          </cell>
          <cell r="I1600" t="str">
            <v>2251</v>
          </cell>
          <cell r="J1600">
            <v>1494.5</v>
          </cell>
          <cell r="K1600" t="str">
            <v>KG</v>
          </cell>
          <cell r="L1600">
            <v>40268.25</v>
          </cell>
          <cell r="M1600" t="str">
            <v>EUR</v>
          </cell>
          <cell r="N1600">
            <v>45471.06</v>
          </cell>
          <cell r="P1600">
            <v>44857.120000000003</v>
          </cell>
          <cell r="Q1600">
            <v>44857.120000000003</v>
          </cell>
          <cell r="R1600">
            <v>-4588.87</v>
          </cell>
          <cell r="S1600">
            <v>-4588.87</v>
          </cell>
          <cell r="T1600">
            <v>0</v>
          </cell>
        </row>
        <row r="1601">
          <cell r="B1601">
            <v>1120000</v>
          </cell>
          <cell r="C1601" t="str">
            <v>Fertige Erz</v>
          </cell>
          <cell r="D1601" t="str">
            <v>RHBR</v>
          </cell>
          <cell r="E1601" t="str">
            <v>04313287</v>
          </cell>
          <cell r="G1601" t="str">
            <v>MACROLEX GELB 6G   /</v>
          </cell>
          <cell r="H1601" t="str">
            <v>RB00000514</v>
          </cell>
          <cell r="I1601" t="str">
            <v>2251</v>
          </cell>
          <cell r="J1601">
            <v>200</v>
          </cell>
          <cell r="K1601" t="str">
            <v>KG</v>
          </cell>
          <cell r="L1601">
            <v>5524.5</v>
          </cell>
          <cell r="M1601" t="str">
            <v>EUR</v>
          </cell>
          <cell r="N1601">
            <v>7350.1</v>
          </cell>
          <cell r="P1601">
            <v>6198.78</v>
          </cell>
          <cell r="Q1601">
            <v>6198.78</v>
          </cell>
          <cell r="R1601">
            <v>-674.28</v>
          </cell>
          <cell r="S1601">
            <v>-674.28</v>
          </cell>
          <cell r="T1601">
            <v>0</v>
          </cell>
        </row>
        <row r="1602">
          <cell r="B1602">
            <v>1120000</v>
          </cell>
          <cell r="C1602" t="str">
            <v>Fertige Erz</v>
          </cell>
          <cell r="D1602" t="str">
            <v>RHZS</v>
          </cell>
          <cell r="E1602" t="str">
            <v>04313287</v>
          </cell>
          <cell r="G1602" t="str">
            <v>MACROLEX GELB 6G   /</v>
          </cell>
          <cell r="H1602" t="str">
            <v>RB00000514</v>
          </cell>
          <cell r="I1602" t="str">
            <v>2251</v>
          </cell>
          <cell r="J1602">
            <v>6396.5</v>
          </cell>
          <cell r="K1602" t="str">
            <v>KG</v>
          </cell>
          <cell r="L1602">
            <v>176687.32</v>
          </cell>
          <cell r="M1602" t="str">
            <v>EUR</v>
          </cell>
          <cell r="N1602">
            <v>235074.57</v>
          </cell>
          <cell r="P1602">
            <v>198252.48</v>
          </cell>
          <cell r="Q1602">
            <v>198252.48</v>
          </cell>
          <cell r="R1602">
            <v>-21565.16</v>
          </cell>
          <cell r="S1602">
            <v>-21565.16</v>
          </cell>
          <cell r="T1602">
            <v>0</v>
          </cell>
        </row>
        <row r="1603">
          <cell r="B1603">
            <v>1120000</v>
          </cell>
          <cell r="C1603" t="str">
            <v>Fertige Erz</v>
          </cell>
          <cell r="D1603" t="str">
            <v>RHKF</v>
          </cell>
          <cell r="E1603" t="str">
            <v>03936043</v>
          </cell>
          <cell r="G1603" t="str">
            <v>NIGROSINLACKSCHWARZ</v>
          </cell>
          <cell r="H1603" t="str">
            <v>RB00000514</v>
          </cell>
          <cell r="I1603" t="str">
            <v>2251</v>
          </cell>
          <cell r="J1603">
            <v>33.25</v>
          </cell>
          <cell r="K1603" t="str">
            <v>KG</v>
          </cell>
          <cell r="L1603">
            <v>152.94999999999999</v>
          </cell>
          <cell r="M1603" t="str">
            <v>EUR</v>
          </cell>
          <cell r="N1603">
            <v>479.54</v>
          </cell>
          <cell r="P1603">
            <v>159.68</v>
          </cell>
          <cell r="Q1603">
            <v>159.68</v>
          </cell>
          <cell r="R1603">
            <v>-6.73</v>
          </cell>
          <cell r="S1603">
            <v>-6.73</v>
          </cell>
          <cell r="T1603">
            <v>0</v>
          </cell>
        </row>
        <row r="1604">
          <cell r="B1604">
            <v>1120000</v>
          </cell>
          <cell r="C1604" t="str">
            <v>Fertige Erz</v>
          </cell>
          <cell r="D1604" t="str">
            <v>RHU2</v>
          </cell>
          <cell r="E1604" t="str">
            <v>03936043</v>
          </cell>
          <cell r="G1604" t="str">
            <v>NIGROSINLACKSCHWARZ</v>
          </cell>
          <cell r="H1604" t="str">
            <v>RB00000514</v>
          </cell>
          <cell r="I1604" t="str">
            <v>2251</v>
          </cell>
          <cell r="J1604">
            <v>800</v>
          </cell>
          <cell r="K1604" t="str">
            <v>KG</v>
          </cell>
          <cell r="L1604">
            <v>3680.16</v>
          </cell>
          <cell r="M1604" t="str">
            <v>EUR</v>
          </cell>
          <cell r="N1604">
            <v>11537.76</v>
          </cell>
          <cell r="P1604">
            <v>3842</v>
          </cell>
          <cell r="Q1604">
            <v>3842</v>
          </cell>
          <cell r="R1604">
            <v>-161.84</v>
          </cell>
          <cell r="S1604">
            <v>-161.84</v>
          </cell>
          <cell r="T1604">
            <v>0</v>
          </cell>
        </row>
        <row r="1605">
          <cell r="B1605">
            <v>1120000</v>
          </cell>
          <cell r="C1605" t="str">
            <v>Fertige Erz</v>
          </cell>
          <cell r="D1605" t="str">
            <v>RHZS</v>
          </cell>
          <cell r="E1605" t="str">
            <v>03936043</v>
          </cell>
          <cell r="G1605" t="str">
            <v>NIGROSINLACKSCHWARZ</v>
          </cell>
          <cell r="H1605" t="str">
            <v>RB00000514</v>
          </cell>
          <cell r="I1605" t="str">
            <v>2251</v>
          </cell>
          <cell r="J1605">
            <v>3107.7</v>
          </cell>
          <cell r="K1605" t="str">
            <v>KG</v>
          </cell>
          <cell r="L1605">
            <v>14866.3</v>
          </cell>
          <cell r="M1605" t="str">
            <v>EUR</v>
          </cell>
          <cell r="N1605">
            <v>44819.87</v>
          </cell>
          <cell r="P1605">
            <v>15023.24</v>
          </cell>
          <cell r="Q1605">
            <v>15023.24</v>
          </cell>
          <cell r="R1605">
            <v>-156.94</v>
          </cell>
          <cell r="S1605">
            <v>-156.94</v>
          </cell>
          <cell r="T1605">
            <v>0</v>
          </cell>
        </row>
        <row r="1606">
          <cell r="B1606">
            <v>1120000</v>
          </cell>
          <cell r="C1606" t="str">
            <v>Fertige Erz</v>
          </cell>
          <cell r="D1606" t="str">
            <v>RHZS</v>
          </cell>
          <cell r="E1606" t="str">
            <v>03918495</v>
          </cell>
          <cell r="G1606" t="str">
            <v>GELBPIGMENT E4GN-GT</v>
          </cell>
          <cell r="H1606" t="str">
            <v>RB00000514</v>
          </cell>
          <cell r="I1606" t="str">
            <v>2251</v>
          </cell>
          <cell r="J1606">
            <v>8111</v>
          </cell>
          <cell r="K1606" t="str">
            <v>KG</v>
          </cell>
          <cell r="L1606">
            <v>130476.81</v>
          </cell>
          <cell r="M1606" t="str">
            <v>EUR</v>
          </cell>
          <cell r="N1606">
            <v>128741.85</v>
          </cell>
          <cell r="P1606">
            <v>128741.85</v>
          </cell>
          <cell r="Q1606">
            <v>128741.85</v>
          </cell>
          <cell r="R1606">
            <v>1734.96</v>
          </cell>
          <cell r="S1606">
            <v>1734.96</v>
          </cell>
          <cell r="T1606">
            <v>0</v>
          </cell>
        </row>
        <row r="1607">
          <cell r="B1607">
            <v>1120000</v>
          </cell>
          <cell r="C1607" t="str">
            <v>Fertige Erz</v>
          </cell>
          <cell r="D1607" t="str">
            <v>RHZS</v>
          </cell>
          <cell r="E1607" t="str">
            <v>03878698</v>
          </cell>
          <cell r="G1607" t="str">
            <v>CERES ORANGE 60/1</v>
          </cell>
          <cell r="H1607" t="str">
            <v>RB00000514</v>
          </cell>
          <cell r="I1607" t="str">
            <v>2251</v>
          </cell>
          <cell r="J1607">
            <v>3479.5</v>
          </cell>
          <cell r="K1607" t="str">
            <v>KG</v>
          </cell>
          <cell r="L1607">
            <v>71911.53</v>
          </cell>
          <cell r="M1607" t="str">
            <v>EUR</v>
          </cell>
          <cell r="N1607">
            <v>53398.84</v>
          </cell>
          <cell r="P1607">
            <v>71911.53</v>
          </cell>
          <cell r="Q1607">
            <v>53398.84</v>
          </cell>
          <cell r="R1607">
            <v>18512.689999999999</v>
          </cell>
          <cell r="S1607">
            <v>0</v>
          </cell>
          <cell r="T1607">
            <v>18512.689999999999</v>
          </cell>
        </row>
        <row r="1608">
          <cell r="B1608">
            <v>1120000</v>
          </cell>
          <cell r="C1608" t="str">
            <v>Fertige Erz</v>
          </cell>
          <cell r="D1608" t="str">
            <v>RHZS</v>
          </cell>
          <cell r="E1608" t="str">
            <v>03861876</v>
          </cell>
          <cell r="G1608" t="str">
            <v>PREVENTOL BIT 20 N</v>
          </cell>
          <cell r="H1608" t="str">
            <v>RB00000514</v>
          </cell>
          <cell r="I1608" t="str">
            <v>2251</v>
          </cell>
          <cell r="J1608">
            <v>684.18299999999999</v>
          </cell>
          <cell r="K1608" t="str">
            <v>KG</v>
          </cell>
          <cell r="L1608">
            <v>2297.89</v>
          </cell>
          <cell r="M1608" t="str">
            <v>EUR</v>
          </cell>
          <cell r="N1608">
            <v>2135.61</v>
          </cell>
          <cell r="P1608">
            <v>2135.61</v>
          </cell>
          <cell r="Q1608">
            <v>2135.61</v>
          </cell>
          <cell r="R1608">
            <v>162.28</v>
          </cell>
          <cell r="S1608">
            <v>162.28</v>
          </cell>
          <cell r="T1608">
            <v>0</v>
          </cell>
        </row>
        <row r="1609">
          <cell r="B1609">
            <v>1120000</v>
          </cell>
          <cell r="C1609" t="str">
            <v>Fertige Erz</v>
          </cell>
          <cell r="D1609" t="str">
            <v>RHZS</v>
          </cell>
          <cell r="E1609" t="str">
            <v>03859650</v>
          </cell>
          <cell r="G1609" t="str">
            <v>GELBPIGMENT E4GN-GT</v>
          </cell>
          <cell r="H1609" t="str">
            <v>RB00000514</v>
          </cell>
          <cell r="I1609" t="str">
            <v>2251</v>
          </cell>
          <cell r="J1609">
            <v>3531</v>
          </cell>
          <cell r="K1609" t="str">
            <v>KG</v>
          </cell>
          <cell r="L1609">
            <v>55850.18</v>
          </cell>
          <cell r="M1609" t="str">
            <v>EUR</v>
          </cell>
          <cell r="N1609">
            <v>58542.92</v>
          </cell>
          <cell r="P1609">
            <v>58542.92</v>
          </cell>
          <cell r="Q1609">
            <v>58542.92</v>
          </cell>
          <cell r="R1609">
            <v>-2692.74</v>
          </cell>
          <cell r="S1609">
            <v>-2692.74</v>
          </cell>
          <cell r="T1609">
            <v>0</v>
          </cell>
        </row>
        <row r="1610">
          <cell r="B1610">
            <v>1120000</v>
          </cell>
          <cell r="C1610" t="str">
            <v>Fertige Erz</v>
          </cell>
          <cell r="D1610" t="str">
            <v>RHBR</v>
          </cell>
          <cell r="E1610" t="str">
            <v>03847695</v>
          </cell>
          <cell r="G1610" t="str">
            <v>MACROLEX GELB 3G   /</v>
          </cell>
          <cell r="H1610" t="str">
            <v>RB00000514</v>
          </cell>
          <cell r="I1610" t="str">
            <v>2251</v>
          </cell>
          <cell r="J1610">
            <v>425</v>
          </cell>
          <cell r="K1610" t="str">
            <v>KG</v>
          </cell>
          <cell r="L1610">
            <v>6140.36</v>
          </cell>
          <cell r="M1610" t="str">
            <v>EUR</v>
          </cell>
          <cell r="N1610">
            <v>3176.79</v>
          </cell>
          <cell r="P1610">
            <v>6370.2</v>
          </cell>
          <cell r="Q1610">
            <v>3176.79</v>
          </cell>
          <cell r="R1610">
            <v>2963.57</v>
          </cell>
          <cell r="S1610">
            <v>-229.84</v>
          </cell>
          <cell r="T1610">
            <v>3193.41</v>
          </cell>
        </row>
        <row r="1611">
          <cell r="B1611">
            <v>1120000</v>
          </cell>
          <cell r="C1611" t="str">
            <v>Fertige Erz</v>
          </cell>
          <cell r="D1611" t="str">
            <v>RHZS</v>
          </cell>
          <cell r="E1611" t="str">
            <v>03847695</v>
          </cell>
          <cell r="G1611" t="str">
            <v>MACROLEX GELB 3G   /</v>
          </cell>
          <cell r="H1611" t="str">
            <v>RB00000514</v>
          </cell>
          <cell r="I1611" t="str">
            <v>2251</v>
          </cell>
          <cell r="J1611">
            <v>24286.5</v>
          </cell>
          <cell r="K1611" t="str">
            <v>KG</v>
          </cell>
          <cell r="L1611">
            <v>350888.92</v>
          </cell>
          <cell r="M1611" t="str">
            <v>EUR</v>
          </cell>
          <cell r="N1611">
            <v>181536.73</v>
          </cell>
          <cell r="P1611">
            <v>364023.06</v>
          </cell>
          <cell r="Q1611">
            <v>181536.73</v>
          </cell>
          <cell r="R1611">
            <v>169352.19</v>
          </cell>
          <cell r="S1611">
            <v>-13134.14</v>
          </cell>
          <cell r="T1611">
            <v>182486.33</v>
          </cell>
        </row>
        <row r="1612">
          <cell r="B1612">
            <v>1120000</v>
          </cell>
          <cell r="C1612" t="str">
            <v>Fertige Erz</v>
          </cell>
          <cell r="D1612" t="str">
            <v>RHBR</v>
          </cell>
          <cell r="E1612" t="str">
            <v>03818385</v>
          </cell>
          <cell r="G1612" t="str">
            <v>MACROLEX ROT B</v>
          </cell>
          <cell r="H1612" t="str">
            <v>RB00000514</v>
          </cell>
          <cell r="I1612" t="str">
            <v>2251</v>
          </cell>
          <cell r="J1612">
            <v>60</v>
          </cell>
          <cell r="K1612" t="str">
            <v>KG</v>
          </cell>
          <cell r="L1612">
            <v>1886.12</v>
          </cell>
          <cell r="M1612" t="str">
            <v>EUR</v>
          </cell>
          <cell r="N1612">
            <v>2711.46</v>
          </cell>
          <cell r="P1612">
            <v>2020.06</v>
          </cell>
          <cell r="Q1612">
            <v>2020.06</v>
          </cell>
          <cell r="R1612">
            <v>-133.94</v>
          </cell>
          <cell r="S1612">
            <v>-133.94</v>
          </cell>
          <cell r="T1612">
            <v>0</v>
          </cell>
        </row>
        <row r="1613">
          <cell r="B1613">
            <v>1120000</v>
          </cell>
          <cell r="C1613" t="str">
            <v>Fertige Erz</v>
          </cell>
          <cell r="D1613" t="str">
            <v>RHKF</v>
          </cell>
          <cell r="E1613" t="str">
            <v>03818385</v>
          </cell>
          <cell r="G1613" t="str">
            <v>MACROLEX ROT B</v>
          </cell>
          <cell r="H1613" t="str">
            <v>RB00000514</v>
          </cell>
          <cell r="I1613" t="str">
            <v>2251</v>
          </cell>
          <cell r="J1613">
            <v>10</v>
          </cell>
          <cell r="K1613" t="str">
            <v>KG</v>
          </cell>
          <cell r="L1613">
            <v>314.35000000000002</v>
          </cell>
          <cell r="M1613" t="str">
            <v>EUR</v>
          </cell>
          <cell r="N1613">
            <v>451.91</v>
          </cell>
          <cell r="P1613">
            <v>336.68</v>
          </cell>
          <cell r="Q1613">
            <v>336.68</v>
          </cell>
          <cell r="R1613">
            <v>-22.33</v>
          </cell>
          <cell r="S1613">
            <v>-22.33</v>
          </cell>
          <cell r="T1613">
            <v>0</v>
          </cell>
        </row>
        <row r="1614">
          <cell r="B1614">
            <v>1120000</v>
          </cell>
          <cell r="C1614" t="str">
            <v>Fertige Erz</v>
          </cell>
          <cell r="D1614" t="str">
            <v>RHZS</v>
          </cell>
          <cell r="E1614" t="str">
            <v>03818385</v>
          </cell>
          <cell r="G1614" t="str">
            <v>MACROLEX ROT B</v>
          </cell>
          <cell r="H1614" t="str">
            <v>RB00000514</v>
          </cell>
          <cell r="I1614" t="str">
            <v>2251</v>
          </cell>
          <cell r="J1614">
            <v>2470</v>
          </cell>
          <cell r="K1614" t="str">
            <v>KG</v>
          </cell>
          <cell r="L1614">
            <v>77645.45</v>
          </cell>
          <cell r="M1614" t="str">
            <v>EUR</v>
          </cell>
          <cell r="N1614">
            <v>111621.52</v>
          </cell>
          <cell r="P1614">
            <v>83159.22</v>
          </cell>
          <cell r="Q1614">
            <v>83159.22</v>
          </cell>
          <cell r="R1614">
            <v>-5513.77</v>
          </cell>
          <cell r="S1614">
            <v>-5513.77</v>
          </cell>
          <cell r="T1614">
            <v>0</v>
          </cell>
        </row>
        <row r="1615">
          <cell r="B1615">
            <v>1120000</v>
          </cell>
          <cell r="C1615" t="str">
            <v>Fertige Erz</v>
          </cell>
          <cell r="D1615" t="str">
            <v>RHBR</v>
          </cell>
          <cell r="E1615" t="str">
            <v>03782623</v>
          </cell>
          <cell r="G1615" t="str">
            <v>MACROLEX ORANGE 3G G</v>
          </cell>
          <cell r="H1615" t="str">
            <v>RB00000514</v>
          </cell>
          <cell r="I1615" t="str">
            <v>2251</v>
          </cell>
          <cell r="J1615">
            <v>690</v>
          </cell>
          <cell r="K1615" t="str">
            <v>KG</v>
          </cell>
          <cell r="L1615">
            <v>12259.99</v>
          </cell>
          <cell r="M1615" t="str">
            <v>EUR</v>
          </cell>
          <cell r="N1615">
            <v>14670.85</v>
          </cell>
          <cell r="P1615">
            <v>12806.26</v>
          </cell>
          <cell r="Q1615">
            <v>12806.26</v>
          </cell>
          <cell r="R1615">
            <v>-546.27</v>
          </cell>
          <cell r="S1615">
            <v>-546.27</v>
          </cell>
          <cell r="T1615">
            <v>0</v>
          </cell>
        </row>
        <row r="1616">
          <cell r="B1616">
            <v>1120000</v>
          </cell>
          <cell r="C1616" t="str">
            <v>Fertige Erz</v>
          </cell>
          <cell r="D1616" t="str">
            <v>RHZS</v>
          </cell>
          <cell r="E1616" t="str">
            <v>03782623</v>
          </cell>
          <cell r="G1616" t="str">
            <v>MACROLEX ORANGE 3G G</v>
          </cell>
          <cell r="H1616" t="str">
            <v>RB00000514</v>
          </cell>
          <cell r="I1616" t="str">
            <v>2251</v>
          </cell>
          <cell r="J1616">
            <v>3129</v>
          </cell>
          <cell r="K1616" t="str">
            <v>KG</v>
          </cell>
          <cell r="L1616">
            <v>55596.35</v>
          </cell>
          <cell r="M1616" t="str">
            <v>EUR</v>
          </cell>
          <cell r="N1616">
            <v>66529.11</v>
          </cell>
          <cell r="P1616">
            <v>58073.61</v>
          </cell>
          <cell r="Q1616">
            <v>58073.61</v>
          </cell>
          <cell r="R1616">
            <v>-2477.2600000000002</v>
          </cell>
          <cell r="S1616">
            <v>-2477.2600000000002</v>
          </cell>
          <cell r="T1616">
            <v>0</v>
          </cell>
        </row>
        <row r="1617">
          <cell r="B1617">
            <v>1120000</v>
          </cell>
          <cell r="C1617" t="str">
            <v>Fertige Erz</v>
          </cell>
          <cell r="D1617" t="str">
            <v>RHU2</v>
          </cell>
          <cell r="E1617" t="str">
            <v>03772431</v>
          </cell>
          <cell r="G1617" t="str">
            <v>BAYSCRIPT CYAN BA FL</v>
          </cell>
          <cell r="H1617" t="str">
            <v>RB00000514</v>
          </cell>
          <cell r="I1617" t="str">
            <v>2251</v>
          </cell>
          <cell r="J1617">
            <v>360</v>
          </cell>
          <cell r="K1617" t="str">
            <v>KG</v>
          </cell>
          <cell r="L1617">
            <v>552.96</v>
          </cell>
          <cell r="M1617" t="str">
            <v>EUR</v>
          </cell>
          <cell r="N1617">
            <v>6582.71</v>
          </cell>
          <cell r="P1617">
            <v>552.96</v>
          </cell>
          <cell r="Q1617">
            <v>552.96</v>
          </cell>
          <cell r="R1617">
            <v>0</v>
          </cell>
          <cell r="S1617">
            <v>0</v>
          </cell>
          <cell r="T1617">
            <v>0</v>
          </cell>
        </row>
        <row r="1618">
          <cell r="B1618">
            <v>1120000</v>
          </cell>
          <cell r="C1618" t="str">
            <v>Fertige Erz</v>
          </cell>
          <cell r="D1618" t="str">
            <v>RHZS</v>
          </cell>
          <cell r="E1618" t="str">
            <v>03772431</v>
          </cell>
          <cell r="G1618" t="str">
            <v>BAYSCRIPT CYAN BA FL</v>
          </cell>
          <cell r="H1618" t="str">
            <v>RB00000514</v>
          </cell>
          <cell r="I1618" t="str">
            <v>2251</v>
          </cell>
          <cell r="J1618">
            <v>377</v>
          </cell>
          <cell r="K1618" t="str">
            <v>KG</v>
          </cell>
          <cell r="L1618">
            <v>1409.34</v>
          </cell>
          <cell r="M1618" t="str">
            <v>EUR</v>
          </cell>
          <cell r="N1618">
            <v>6893.56</v>
          </cell>
          <cell r="P1618">
            <v>625.74</v>
          </cell>
          <cell r="Q1618">
            <v>625.74</v>
          </cell>
          <cell r="R1618">
            <v>783.6</v>
          </cell>
          <cell r="S1618">
            <v>783.6</v>
          </cell>
          <cell r="T1618">
            <v>0</v>
          </cell>
        </row>
        <row r="1619">
          <cell r="B1619">
            <v>1120000</v>
          </cell>
          <cell r="C1619" t="str">
            <v>Fertige Erz</v>
          </cell>
          <cell r="D1619" t="str">
            <v>RHKF</v>
          </cell>
          <cell r="E1619" t="str">
            <v>03771044</v>
          </cell>
          <cell r="G1619" t="str">
            <v>BAYPLAST GELB G GRAN</v>
          </cell>
          <cell r="H1619" t="str">
            <v>RB00000514</v>
          </cell>
          <cell r="I1619" t="str">
            <v>2251</v>
          </cell>
          <cell r="J1619">
            <v>28.3</v>
          </cell>
          <cell r="K1619" t="str">
            <v>KG</v>
          </cell>
          <cell r="L1619">
            <v>1015.46</v>
          </cell>
          <cell r="M1619" t="str">
            <v>EUR</v>
          </cell>
          <cell r="N1619">
            <v>1194.19</v>
          </cell>
          <cell r="P1619">
            <v>1233.0999999999999</v>
          </cell>
          <cell r="Q1619">
            <v>1194.19</v>
          </cell>
          <cell r="R1619">
            <v>-178.73</v>
          </cell>
          <cell r="S1619">
            <v>-217.64</v>
          </cell>
          <cell r="T1619">
            <v>38.909999999999997</v>
          </cell>
        </row>
        <row r="1620">
          <cell r="B1620">
            <v>1120000</v>
          </cell>
          <cell r="C1620" t="str">
            <v>Fertige Erz</v>
          </cell>
          <cell r="D1620" t="str">
            <v>RHZS</v>
          </cell>
          <cell r="E1620" t="str">
            <v>03771044</v>
          </cell>
          <cell r="G1620" t="str">
            <v>BAYPLAST GELB G GRAN</v>
          </cell>
          <cell r="H1620" t="str">
            <v>RB00000514</v>
          </cell>
          <cell r="I1620" t="str">
            <v>2251</v>
          </cell>
          <cell r="J1620">
            <v>7545</v>
          </cell>
          <cell r="K1620" t="str">
            <v>KG</v>
          </cell>
          <cell r="L1620">
            <v>270728.94</v>
          </cell>
          <cell r="M1620" t="str">
            <v>EUR</v>
          </cell>
          <cell r="N1620">
            <v>318380.14</v>
          </cell>
          <cell r="P1620">
            <v>328755.27</v>
          </cell>
          <cell r="Q1620">
            <v>318380.14</v>
          </cell>
          <cell r="R1620">
            <v>-47651.199999999997</v>
          </cell>
          <cell r="S1620">
            <v>-58026.33</v>
          </cell>
          <cell r="T1620">
            <v>10375.129999999999</v>
          </cell>
        </row>
        <row r="1621">
          <cell r="B1621">
            <v>1120000</v>
          </cell>
          <cell r="C1621" t="str">
            <v>Fertige Erz</v>
          </cell>
          <cell r="D1621" t="str">
            <v>RHZS</v>
          </cell>
          <cell r="E1621" t="str">
            <v>03765273</v>
          </cell>
          <cell r="G1621" t="str">
            <v>CERES BLAU XR-RF FG</v>
          </cell>
          <cell r="H1621" t="str">
            <v>RB00000514</v>
          </cell>
          <cell r="I1621" t="str">
            <v>2251</v>
          </cell>
          <cell r="J1621">
            <v>1265</v>
          </cell>
          <cell r="K1621" t="str">
            <v>KG</v>
          </cell>
          <cell r="L1621">
            <v>33382.46</v>
          </cell>
          <cell r="M1621" t="str">
            <v>EUR</v>
          </cell>
          <cell r="N1621">
            <v>35448.21</v>
          </cell>
          <cell r="P1621">
            <v>35448.21</v>
          </cell>
          <cell r="Q1621">
            <v>35448.21</v>
          </cell>
          <cell r="R1621">
            <v>-2065.75</v>
          </cell>
          <cell r="S1621">
            <v>-2065.75</v>
          </cell>
          <cell r="T1621">
            <v>0</v>
          </cell>
        </row>
        <row r="1622">
          <cell r="B1622">
            <v>1120000</v>
          </cell>
          <cell r="C1622" t="str">
            <v>Fertige Erz</v>
          </cell>
          <cell r="D1622" t="str">
            <v>RHZS</v>
          </cell>
          <cell r="E1622" t="str">
            <v>03765257</v>
          </cell>
          <cell r="G1622" t="str">
            <v>MACROLEX BLAU RR FG</v>
          </cell>
          <cell r="H1622" t="str">
            <v>RB00000514</v>
          </cell>
          <cell r="I1622" t="str">
            <v>2251</v>
          </cell>
          <cell r="J1622">
            <v>8665</v>
          </cell>
          <cell r="K1622" t="str">
            <v>KG</v>
          </cell>
          <cell r="L1622">
            <v>272683.21999999997</v>
          </cell>
          <cell r="M1622" t="str">
            <v>EUR</v>
          </cell>
          <cell r="N1622">
            <v>285886.08000000002</v>
          </cell>
          <cell r="P1622">
            <v>285886.08000000002</v>
          </cell>
          <cell r="Q1622">
            <v>285886.08000000002</v>
          </cell>
          <cell r="R1622">
            <v>-13202.86</v>
          </cell>
          <cell r="S1622">
            <v>-13202.86</v>
          </cell>
          <cell r="T1622">
            <v>0</v>
          </cell>
        </row>
        <row r="1623">
          <cell r="B1623">
            <v>1120000</v>
          </cell>
          <cell r="C1623" t="str">
            <v>Fertige Erz</v>
          </cell>
          <cell r="D1623" t="str">
            <v>RHZS</v>
          </cell>
          <cell r="E1623" t="str">
            <v>03765230</v>
          </cell>
          <cell r="G1623" t="str">
            <v>MACROLEX GELB G FG</v>
          </cell>
          <cell r="H1623" t="str">
            <v>RB00000514</v>
          </cell>
          <cell r="I1623" t="str">
            <v>2251</v>
          </cell>
          <cell r="J1623">
            <v>1792</v>
          </cell>
          <cell r="K1623" t="str">
            <v>KG</v>
          </cell>
          <cell r="L1623">
            <v>37752.42</v>
          </cell>
          <cell r="M1623" t="str">
            <v>EUR</v>
          </cell>
          <cell r="N1623">
            <v>36141.410000000003</v>
          </cell>
          <cell r="P1623">
            <v>36141.410000000003</v>
          </cell>
          <cell r="Q1623">
            <v>36141.410000000003</v>
          </cell>
          <cell r="R1623">
            <v>1611.01</v>
          </cell>
          <cell r="S1623">
            <v>1611.01</v>
          </cell>
          <cell r="T1623">
            <v>0</v>
          </cell>
        </row>
        <row r="1624">
          <cell r="B1624">
            <v>1120000</v>
          </cell>
          <cell r="C1624" t="str">
            <v>Fertige Erz</v>
          </cell>
          <cell r="D1624" t="str">
            <v>RHZS</v>
          </cell>
          <cell r="E1624" t="str">
            <v>03765117</v>
          </cell>
          <cell r="G1624" t="str">
            <v>MACROLEX BLAU RR GRA</v>
          </cell>
          <cell r="H1624" t="str">
            <v>RB00000514</v>
          </cell>
          <cell r="I1624" t="str">
            <v>2251</v>
          </cell>
          <cell r="J1624">
            <v>17672</v>
          </cell>
          <cell r="K1624" t="str">
            <v>KG</v>
          </cell>
          <cell r="L1624">
            <v>550025.1</v>
          </cell>
          <cell r="M1624" t="str">
            <v>EUR</v>
          </cell>
          <cell r="N1624">
            <v>573940.61</v>
          </cell>
          <cell r="P1624">
            <v>573940.61</v>
          </cell>
          <cell r="Q1624">
            <v>573940.61</v>
          </cell>
          <cell r="R1624">
            <v>-23915.51</v>
          </cell>
          <cell r="S1624">
            <v>-23915.51</v>
          </cell>
          <cell r="T1624">
            <v>0</v>
          </cell>
        </row>
        <row r="1625">
          <cell r="B1625">
            <v>1120000</v>
          </cell>
          <cell r="C1625" t="str">
            <v>Fertige Erz</v>
          </cell>
          <cell r="D1625" t="str">
            <v>RHZS</v>
          </cell>
          <cell r="E1625" t="str">
            <v>03765095</v>
          </cell>
          <cell r="G1625" t="str">
            <v>MACROLEX GELB G GRAN</v>
          </cell>
          <cell r="H1625" t="str">
            <v>RB00000514</v>
          </cell>
          <cell r="I1625" t="str">
            <v>2251</v>
          </cell>
          <cell r="J1625">
            <v>19286</v>
          </cell>
          <cell r="K1625" t="str">
            <v>KG</v>
          </cell>
          <cell r="L1625">
            <v>399640.64</v>
          </cell>
          <cell r="M1625" t="str">
            <v>EUR</v>
          </cell>
          <cell r="N1625">
            <v>379016.19</v>
          </cell>
          <cell r="P1625">
            <v>379016.19</v>
          </cell>
          <cell r="Q1625">
            <v>379016.19</v>
          </cell>
          <cell r="R1625">
            <v>20624.45</v>
          </cell>
          <cell r="S1625">
            <v>20624.45</v>
          </cell>
          <cell r="T1625">
            <v>0</v>
          </cell>
        </row>
        <row r="1626">
          <cell r="B1626">
            <v>1120000</v>
          </cell>
          <cell r="C1626" t="str">
            <v>Fertige Erz</v>
          </cell>
          <cell r="D1626" t="str">
            <v>RHZS</v>
          </cell>
          <cell r="E1626" t="str">
            <v>03749782</v>
          </cell>
          <cell r="G1626" t="str">
            <v>BAYSCRIPT CYAN BA FL</v>
          </cell>
          <cell r="H1626" t="str">
            <v>RB00000514</v>
          </cell>
          <cell r="I1626" t="str">
            <v>2251</v>
          </cell>
          <cell r="J1626">
            <v>7382</v>
          </cell>
          <cell r="K1626" t="str">
            <v>KG</v>
          </cell>
          <cell r="L1626">
            <v>25316.560000000001</v>
          </cell>
          <cell r="M1626" t="str">
            <v>EUR</v>
          </cell>
          <cell r="N1626">
            <v>26634.26</v>
          </cell>
          <cell r="P1626">
            <v>26634.26</v>
          </cell>
          <cell r="Q1626">
            <v>26634.26</v>
          </cell>
          <cell r="R1626">
            <v>-1317.7</v>
          </cell>
          <cell r="S1626">
            <v>-1317.7</v>
          </cell>
          <cell r="T1626">
            <v>0</v>
          </cell>
        </row>
        <row r="1627">
          <cell r="B1627">
            <v>1120000</v>
          </cell>
          <cell r="C1627" t="str">
            <v>Fertige Erz</v>
          </cell>
          <cell r="D1627" t="str">
            <v>RHZS</v>
          </cell>
          <cell r="E1627" t="str">
            <v>03715411</v>
          </cell>
          <cell r="G1627" t="str">
            <v>MACROLEX GELB 3G FG</v>
          </cell>
          <cell r="H1627" t="str">
            <v>RB00000514</v>
          </cell>
          <cell r="I1627" t="str">
            <v>2251</v>
          </cell>
          <cell r="J1627">
            <v>4245</v>
          </cell>
          <cell r="K1627" t="str">
            <v>KG</v>
          </cell>
          <cell r="L1627">
            <v>66823.53</v>
          </cell>
          <cell r="M1627" t="str">
            <v>EUR</v>
          </cell>
          <cell r="N1627">
            <v>68309.69</v>
          </cell>
          <cell r="P1627">
            <v>68658.63</v>
          </cell>
          <cell r="Q1627">
            <v>68309.69</v>
          </cell>
          <cell r="R1627">
            <v>-1486.16</v>
          </cell>
          <cell r="S1627">
            <v>-1835.1</v>
          </cell>
          <cell r="T1627">
            <v>348.94</v>
          </cell>
        </row>
        <row r="1628">
          <cell r="B1628">
            <v>1120000</v>
          </cell>
          <cell r="C1628" t="str">
            <v>Fertige Erz</v>
          </cell>
          <cell r="D1628" t="str">
            <v>RHBR</v>
          </cell>
          <cell r="E1628" t="str">
            <v>03715349</v>
          </cell>
          <cell r="G1628" t="str">
            <v>MACROLEX GELB 3G GRA</v>
          </cell>
          <cell r="H1628" t="str">
            <v>RB00000514</v>
          </cell>
          <cell r="I1628" t="str">
            <v>2251</v>
          </cell>
          <cell r="J1628">
            <v>100</v>
          </cell>
          <cell r="K1628" t="str">
            <v>KG</v>
          </cell>
          <cell r="L1628">
            <v>1376.67</v>
          </cell>
          <cell r="M1628" t="str">
            <v>EUR</v>
          </cell>
          <cell r="N1628">
            <v>1452.24</v>
          </cell>
          <cell r="P1628">
            <v>1459.92</v>
          </cell>
          <cell r="Q1628">
            <v>1452.24</v>
          </cell>
          <cell r="R1628">
            <v>-75.569999999999993</v>
          </cell>
          <cell r="S1628">
            <v>-83.25</v>
          </cell>
          <cell r="T1628">
            <v>7.68</v>
          </cell>
        </row>
        <row r="1629">
          <cell r="B1629">
            <v>1120000</v>
          </cell>
          <cell r="C1629" t="str">
            <v>Fertige Erz</v>
          </cell>
          <cell r="D1629" t="str">
            <v>RHZS</v>
          </cell>
          <cell r="E1629" t="str">
            <v>03715349</v>
          </cell>
          <cell r="G1629" t="str">
            <v>MACROLEX GELB 3G GRA</v>
          </cell>
          <cell r="H1629" t="str">
            <v>RB00000514</v>
          </cell>
          <cell r="I1629" t="str">
            <v>2251</v>
          </cell>
          <cell r="J1629">
            <v>16020.4</v>
          </cell>
          <cell r="K1629" t="str">
            <v>KG</v>
          </cell>
          <cell r="L1629">
            <v>220548.04</v>
          </cell>
          <cell r="M1629" t="str">
            <v>EUR</v>
          </cell>
          <cell r="N1629">
            <v>232654.66</v>
          </cell>
          <cell r="P1629">
            <v>233885.02</v>
          </cell>
          <cell r="Q1629">
            <v>232654.66</v>
          </cell>
          <cell r="R1629">
            <v>-12106.62</v>
          </cell>
          <cell r="S1629">
            <v>-13336.98</v>
          </cell>
          <cell r="T1629">
            <v>1230.3599999999999</v>
          </cell>
        </row>
        <row r="1630">
          <cell r="B1630">
            <v>1120000</v>
          </cell>
          <cell r="C1630" t="str">
            <v>Fertige Erz</v>
          </cell>
          <cell r="D1630" t="str">
            <v>RHZS</v>
          </cell>
          <cell r="E1630" t="str">
            <v>03703316</v>
          </cell>
          <cell r="G1630" t="str">
            <v>GELBPIGMENT E4GN</v>
          </cell>
          <cell r="H1630" t="str">
            <v>RB00000514</v>
          </cell>
          <cell r="I1630" t="str">
            <v>2251</v>
          </cell>
          <cell r="J1630">
            <v>3800</v>
          </cell>
          <cell r="K1630" t="str">
            <v>KG</v>
          </cell>
          <cell r="L1630">
            <v>59848.1</v>
          </cell>
          <cell r="M1630" t="str">
            <v>EUR</v>
          </cell>
          <cell r="N1630">
            <v>108908.38</v>
          </cell>
          <cell r="P1630">
            <v>108908.38</v>
          </cell>
          <cell r="Q1630">
            <v>108908.38</v>
          </cell>
          <cell r="R1630">
            <v>-49060.28</v>
          </cell>
          <cell r="S1630">
            <v>-49060.28</v>
          </cell>
          <cell r="T1630">
            <v>0</v>
          </cell>
        </row>
        <row r="1631">
          <cell r="B1631">
            <v>1120000</v>
          </cell>
          <cell r="C1631" t="str">
            <v>Fertige Erz</v>
          </cell>
          <cell r="D1631" t="str">
            <v>RHZS</v>
          </cell>
          <cell r="E1631" t="str">
            <v>03702999</v>
          </cell>
          <cell r="G1631" t="str">
            <v>MACROLEX BLAU 2B GEM</v>
          </cell>
          <cell r="H1631" t="str">
            <v>RB00000514</v>
          </cell>
          <cell r="I1631" t="str">
            <v>2251</v>
          </cell>
          <cell r="J1631">
            <v>233</v>
          </cell>
          <cell r="K1631" t="str">
            <v>KG</v>
          </cell>
          <cell r="L1631">
            <v>5737.69</v>
          </cell>
          <cell r="M1631" t="str">
            <v>EUR</v>
          </cell>
          <cell r="N1631">
            <v>3269.85</v>
          </cell>
          <cell r="P1631">
            <v>5737.69</v>
          </cell>
          <cell r="Q1631">
            <v>3269.85</v>
          </cell>
          <cell r="R1631">
            <v>2467.84</v>
          </cell>
          <cell r="S1631">
            <v>0</v>
          </cell>
          <cell r="T1631">
            <v>2467.84</v>
          </cell>
        </row>
        <row r="1632">
          <cell r="B1632">
            <v>1120000</v>
          </cell>
          <cell r="C1632" t="str">
            <v>Fertige Erz</v>
          </cell>
          <cell r="D1632" t="str">
            <v>RHZS</v>
          </cell>
          <cell r="E1632" t="str">
            <v>03702638</v>
          </cell>
          <cell r="G1632" t="str">
            <v>GELBPIGMENT E4 GN-GT</v>
          </cell>
          <cell r="H1632" t="str">
            <v>RB00000514</v>
          </cell>
          <cell r="I1632" t="str">
            <v>2251</v>
          </cell>
          <cell r="J1632">
            <v>12196</v>
          </cell>
          <cell r="K1632" t="str">
            <v>KG</v>
          </cell>
          <cell r="L1632">
            <v>218790.14</v>
          </cell>
          <cell r="M1632" t="str">
            <v>EUR</v>
          </cell>
          <cell r="N1632">
            <v>436875.36</v>
          </cell>
          <cell r="P1632">
            <v>436875.36</v>
          </cell>
          <cell r="Q1632">
            <v>436875.36</v>
          </cell>
          <cell r="R1632">
            <v>-218085.22</v>
          </cell>
          <cell r="S1632">
            <v>-218085.22</v>
          </cell>
          <cell r="T1632">
            <v>0</v>
          </cell>
        </row>
        <row r="1633">
          <cell r="B1633">
            <v>1120000</v>
          </cell>
          <cell r="C1633" t="str">
            <v>Fertige Erz</v>
          </cell>
          <cell r="D1633" t="str">
            <v>RHZS</v>
          </cell>
          <cell r="E1633" t="str">
            <v>03689267</v>
          </cell>
          <cell r="G1633" t="str">
            <v>LEVANYL BLAU BR-LF</v>
          </cell>
          <cell r="H1633" t="str">
            <v>RB00000514</v>
          </cell>
          <cell r="I1633" t="str">
            <v>2251</v>
          </cell>
          <cell r="J1633">
            <v>11580</v>
          </cell>
          <cell r="K1633" t="str">
            <v>KG</v>
          </cell>
          <cell r="L1633">
            <v>59235.18</v>
          </cell>
          <cell r="M1633" t="str">
            <v>EUR</v>
          </cell>
          <cell r="N1633">
            <v>103969.87</v>
          </cell>
          <cell r="P1633">
            <v>62896.77</v>
          </cell>
          <cell r="Q1633">
            <v>62896.77</v>
          </cell>
          <cell r="R1633">
            <v>-3661.59</v>
          </cell>
          <cell r="S1633">
            <v>-3661.59</v>
          </cell>
          <cell r="T1633">
            <v>0</v>
          </cell>
        </row>
        <row r="1634">
          <cell r="B1634">
            <v>1120000</v>
          </cell>
          <cell r="C1634" t="str">
            <v>Fertige Erz</v>
          </cell>
          <cell r="D1634" t="str">
            <v>RHZS</v>
          </cell>
          <cell r="E1634" t="str">
            <v>03680480</v>
          </cell>
          <cell r="G1634" t="str">
            <v>BAYSCRIPT CYAN BA FL</v>
          </cell>
          <cell r="H1634" t="str">
            <v>RB00000514</v>
          </cell>
          <cell r="I1634" t="str">
            <v>2251</v>
          </cell>
          <cell r="J1634">
            <v>8027</v>
          </cell>
          <cell r="K1634" t="str">
            <v>KG</v>
          </cell>
          <cell r="L1634">
            <v>9850.73</v>
          </cell>
          <cell r="M1634" t="str">
            <v>EUR</v>
          </cell>
          <cell r="N1634">
            <v>10844.48</v>
          </cell>
          <cell r="P1634">
            <v>10844.48</v>
          </cell>
          <cell r="Q1634">
            <v>10844.48</v>
          </cell>
          <cell r="R1634">
            <v>-993.75</v>
          </cell>
          <cell r="S1634">
            <v>-993.75</v>
          </cell>
          <cell r="T1634">
            <v>0</v>
          </cell>
        </row>
        <row r="1635">
          <cell r="B1635">
            <v>1120000</v>
          </cell>
          <cell r="C1635" t="str">
            <v>Fertige Erz</v>
          </cell>
          <cell r="D1635" t="str">
            <v>RHKF</v>
          </cell>
          <cell r="E1635" t="str">
            <v>03614461</v>
          </cell>
          <cell r="G1635" t="str">
            <v>LEVANYL SCHWARZ C-LF</v>
          </cell>
          <cell r="H1635" t="str">
            <v>RB00000514</v>
          </cell>
          <cell r="I1635" t="str">
            <v>2251</v>
          </cell>
          <cell r="J1635">
            <v>80</v>
          </cell>
          <cell r="K1635" t="str">
            <v>KG</v>
          </cell>
          <cell r="L1635">
            <v>92.3</v>
          </cell>
          <cell r="M1635" t="str">
            <v>EUR</v>
          </cell>
          <cell r="N1635">
            <v>161.96</v>
          </cell>
          <cell r="P1635">
            <v>92.3</v>
          </cell>
          <cell r="Q1635">
            <v>92.3</v>
          </cell>
          <cell r="R1635">
            <v>0</v>
          </cell>
          <cell r="S1635">
            <v>0</v>
          </cell>
          <cell r="T1635">
            <v>0</v>
          </cell>
        </row>
        <row r="1636">
          <cell r="B1636">
            <v>1120000</v>
          </cell>
          <cell r="C1636" t="str">
            <v>Fertige Erz</v>
          </cell>
          <cell r="D1636" t="str">
            <v>RHZS</v>
          </cell>
          <cell r="E1636" t="str">
            <v>03614461</v>
          </cell>
          <cell r="G1636" t="str">
            <v>LEVANYL SCHWARZ C-LF</v>
          </cell>
          <cell r="H1636" t="str">
            <v>RB00000514</v>
          </cell>
          <cell r="I1636" t="str">
            <v>2251</v>
          </cell>
          <cell r="J1636">
            <v>1020</v>
          </cell>
          <cell r="K1636" t="str">
            <v>KG</v>
          </cell>
          <cell r="L1636">
            <v>2062.9499999999998</v>
          </cell>
          <cell r="M1636" t="str">
            <v>EUR</v>
          </cell>
          <cell r="N1636">
            <v>2064.9899999999998</v>
          </cell>
          <cell r="P1636">
            <v>2283.58</v>
          </cell>
          <cell r="Q1636">
            <v>2064.9899999999998</v>
          </cell>
          <cell r="R1636">
            <v>-2.04</v>
          </cell>
          <cell r="S1636">
            <v>-220.63</v>
          </cell>
          <cell r="T1636">
            <v>218.59</v>
          </cell>
        </row>
        <row r="1637">
          <cell r="B1637">
            <v>1120000</v>
          </cell>
          <cell r="C1637" t="str">
            <v>Fertige Erz</v>
          </cell>
          <cell r="D1637" t="str">
            <v>RHZS</v>
          </cell>
          <cell r="E1637" t="str">
            <v>03614453</v>
          </cell>
          <cell r="G1637" t="str">
            <v>LEVANYL SCHWARZ C-LF</v>
          </cell>
          <cell r="H1637" t="str">
            <v>RB00000514</v>
          </cell>
          <cell r="I1637" t="str">
            <v>2251</v>
          </cell>
          <cell r="J1637">
            <v>17600</v>
          </cell>
          <cell r="K1637" t="str">
            <v>KG</v>
          </cell>
          <cell r="L1637">
            <v>33726.879999999997</v>
          </cell>
          <cell r="M1637" t="str">
            <v>EUR</v>
          </cell>
          <cell r="N1637">
            <v>50184.639999999999</v>
          </cell>
          <cell r="P1637">
            <v>37465.120000000003</v>
          </cell>
          <cell r="Q1637">
            <v>37465.120000000003</v>
          </cell>
          <cell r="R1637">
            <v>-3738.24</v>
          </cell>
          <cell r="S1637">
            <v>-3738.24</v>
          </cell>
          <cell r="T1637">
            <v>0</v>
          </cell>
        </row>
        <row r="1638">
          <cell r="B1638">
            <v>1120000</v>
          </cell>
          <cell r="C1638" t="str">
            <v>Fertige Erz</v>
          </cell>
          <cell r="D1638" t="str">
            <v>RHZS</v>
          </cell>
          <cell r="E1638" t="str">
            <v>03581253</v>
          </cell>
          <cell r="G1638" t="str">
            <v>CERES BLAU 3R   15KG</v>
          </cell>
          <cell r="H1638" t="str">
            <v>RB00000514</v>
          </cell>
          <cell r="I1638" t="str">
            <v>2251</v>
          </cell>
          <cell r="J1638">
            <v>11888.6</v>
          </cell>
          <cell r="K1638" t="str">
            <v>KG</v>
          </cell>
          <cell r="L1638">
            <v>282668.09999999998</v>
          </cell>
          <cell r="M1638" t="str">
            <v>EUR</v>
          </cell>
          <cell r="N1638">
            <v>252771.85</v>
          </cell>
          <cell r="P1638">
            <v>291926.95</v>
          </cell>
          <cell r="Q1638">
            <v>252771.85</v>
          </cell>
          <cell r="R1638">
            <v>29896.25</v>
          </cell>
          <cell r="S1638">
            <v>-9258.85</v>
          </cell>
          <cell r="T1638">
            <v>39155.1</v>
          </cell>
        </row>
        <row r="1639">
          <cell r="B1639">
            <v>1120000</v>
          </cell>
          <cell r="C1639" t="str">
            <v>Fertige Erz</v>
          </cell>
          <cell r="D1639" t="str">
            <v>RHZS</v>
          </cell>
          <cell r="E1639" t="str">
            <v>03580478</v>
          </cell>
          <cell r="G1639" t="str">
            <v>BAYSCRIPT CYAN GA FL</v>
          </cell>
          <cell r="H1639" t="str">
            <v>RB00000514</v>
          </cell>
          <cell r="I1639" t="str">
            <v>2251</v>
          </cell>
          <cell r="J1639">
            <v>3000</v>
          </cell>
          <cell r="K1639" t="str">
            <v>KG</v>
          </cell>
          <cell r="L1639">
            <v>14613.3</v>
          </cell>
          <cell r="M1639" t="str">
            <v>EUR</v>
          </cell>
          <cell r="N1639">
            <v>8487</v>
          </cell>
          <cell r="P1639">
            <v>15218.1</v>
          </cell>
          <cell r="Q1639">
            <v>8487</v>
          </cell>
          <cell r="R1639">
            <v>6126.3</v>
          </cell>
          <cell r="S1639">
            <v>-604.79999999999995</v>
          </cell>
          <cell r="T1639">
            <v>6731.1</v>
          </cell>
        </row>
        <row r="1640">
          <cell r="B1640">
            <v>1120000</v>
          </cell>
          <cell r="C1640" t="str">
            <v>Fertige Erz</v>
          </cell>
          <cell r="D1640" t="str">
            <v>RHZS</v>
          </cell>
          <cell r="E1640" t="str">
            <v>03572335</v>
          </cell>
          <cell r="G1640" t="str">
            <v>BAYSCRIPT CYAN GA FL</v>
          </cell>
          <cell r="H1640" t="str">
            <v>RB00000514</v>
          </cell>
          <cell r="I1640" t="str">
            <v>2251</v>
          </cell>
          <cell r="J1640">
            <v>1492</v>
          </cell>
          <cell r="K1640" t="str">
            <v>KG</v>
          </cell>
          <cell r="L1640">
            <v>4702.18</v>
          </cell>
          <cell r="M1640" t="str">
            <v>EUR</v>
          </cell>
          <cell r="N1640">
            <v>4642.51</v>
          </cell>
          <cell r="P1640">
            <v>4777.9799999999996</v>
          </cell>
          <cell r="Q1640">
            <v>4642.51</v>
          </cell>
          <cell r="R1640">
            <v>59.67</v>
          </cell>
          <cell r="S1640">
            <v>-75.8</v>
          </cell>
          <cell r="T1640">
            <v>135.47</v>
          </cell>
        </row>
        <row r="1641">
          <cell r="B1641">
            <v>1120000</v>
          </cell>
          <cell r="C1641" t="str">
            <v>Fertige Erz</v>
          </cell>
          <cell r="D1641" t="str">
            <v>RHZS</v>
          </cell>
          <cell r="E1641" t="str">
            <v>03450612</v>
          </cell>
          <cell r="G1641" t="str">
            <v>MACROLEX BLAU 2B   1</v>
          </cell>
          <cell r="H1641" t="str">
            <v>RB00000514</v>
          </cell>
          <cell r="I1641" t="str">
            <v>2251</v>
          </cell>
          <cell r="J1641">
            <v>2714.1</v>
          </cell>
          <cell r="K1641" t="str">
            <v>KG</v>
          </cell>
          <cell r="L1641">
            <v>67725.75</v>
          </cell>
          <cell r="M1641" t="str">
            <v>EUR</v>
          </cell>
          <cell r="N1641">
            <v>47471.24</v>
          </cell>
          <cell r="P1641">
            <v>69551.259999999995</v>
          </cell>
          <cell r="Q1641">
            <v>47471.24</v>
          </cell>
          <cell r="R1641">
            <v>20254.509999999998</v>
          </cell>
          <cell r="S1641">
            <v>-1825.51</v>
          </cell>
          <cell r="T1641">
            <v>22080.02</v>
          </cell>
        </row>
        <row r="1642">
          <cell r="B1642">
            <v>1120000</v>
          </cell>
          <cell r="C1642" t="str">
            <v>Fertige Erz</v>
          </cell>
          <cell r="D1642" t="str">
            <v>RHZS</v>
          </cell>
          <cell r="E1642" t="str">
            <v>03387600</v>
          </cell>
          <cell r="G1642" t="str">
            <v>EUDERM VIOLET B-N</v>
          </cell>
          <cell r="H1642" t="str">
            <v>RB00000514</v>
          </cell>
          <cell r="I1642" t="str">
            <v>2251</v>
          </cell>
          <cell r="J1642">
            <v>19</v>
          </cell>
          <cell r="K1642" t="str">
            <v>KG</v>
          </cell>
          <cell r="L1642">
            <v>62.13</v>
          </cell>
          <cell r="M1642" t="str">
            <v>EUR</v>
          </cell>
          <cell r="N1642">
            <v>62.13</v>
          </cell>
          <cell r="P1642">
            <v>62.13</v>
          </cell>
          <cell r="Q1642">
            <v>62.13</v>
          </cell>
          <cell r="R1642">
            <v>0</v>
          </cell>
          <cell r="S1642">
            <v>0</v>
          </cell>
          <cell r="T1642">
            <v>0</v>
          </cell>
        </row>
        <row r="1643">
          <cell r="B1643">
            <v>1120000</v>
          </cell>
          <cell r="C1643" t="str">
            <v>Fertige Erz</v>
          </cell>
          <cell r="D1643" t="str">
            <v>RHZS</v>
          </cell>
          <cell r="E1643" t="str">
            <v>03372921</v>
          </cell>
          <cell r="G1643" t="str">
            <v>LEVANYL ORANGE GR-HS</v>
          </cell>
          <cell r="H1643" t="str">
            <v>RB00000514</v>
          </cell>
          <cell r="I1643" t="str">
            <v>2251</v>
          </cell>
          <cell r="J1643">
            <v>6000</v>
          </cell>
          <cell r="K1643" t="str">
            <v>KG</v>
          </cell>
          <cell r="L1643">
            <v>30696.6</v>
          </cell>
          <cell r="M1643" t="str">
            <v>EUR</v>
          </cell>
          <cell r="N1643">
            <v>74604.600000000006</v>
          </cell>
          <cell r="P1643">
            <v>31277.4</v>
          </cell>
          <cell r="Q1643">
            <v>31277.4</v>
          </cell>
          <cell r="R1643">
            <v>-580.79999999999995</v>
          </cell>
          <cell r="S1643">
            <v>-580.79999999999995</v>
          </cell>
          <cell r="T1643">
            <v>0</v>
          </cell>
        </row>
        <row r="1644">
          <cell r="B1644">
            <v>1120000</v>
          </cell>
          <cell r="C1644" t="str">
            <v>Fertige Erz</v>
          </cell>
          <cell r="D1644" t="str">
            <v>RHZS</v>
          </cell>
          <cell r="E1644" t="str">
            <v>03372905</v>
          </cell>
          <cell r="G1644" t="str">
            <v>LEVANYL ORANGE GR-HS</v>
          </cell>
          <cell r="H1644" t="str">
            <v>RB00000514</v>
          </cell>
          <cell r="I1644" t="str">
            <v>2251</v>
          </cell>
          <cell r="J1644">
            <v>3930</v>
          </cell>
          <cell r="K1644" t="str">
            <v>KG</v>
          </cell>
          <cell r="L1644">
            <v>20879.7</v>
          </cell>
          <cell r="M1644" t="str">
            <v>EUR</v>
          </cell>
          <cell r="N1644">
            <v>38188.199999999997</v>
          </cell>
          <cell r="P1644">
            <v>21253.439999999999</v>
          </cell>
          <cell r="Q1644">
            <v>21253.439999999999</v>
          </cell>
          <cell r="R1644">
            <v>-373.74</v>
          </cell>
          <cell r="S1644">
            <v>-373.74</v>
          </cell>
          <cell r="T1644">
            <v>0</v>
          </cell>
        </row>
        <row r="1645">
          <cell r="B1645">
            <v>1120000</v>
          </cell>
          <cell r="C1645" t="str">
            <v>Fertige Erz</v>
          </cell>
          <cell r="D1645" t="str">
            <v>RHZS</v>
          </cell>
          <cell r="E1645" t="str">
            <v>03372069</v>
          </cell>
          <cell r="G1645" t="str">
            <v>LEVANYL SCHWARZ A-SF</v>
          </cell>
          <cell r="H1645" t="str">
            <v>RB00000514</v>
          </cell>
          <cell r="I1645" t="str">
            <v>2251</v>
          </cell>
          <cell r="J1645">
            <v>10000</v>
          </cell>
          <cell r="K1645" t="str">
            <v>KG</v>
          </cell>
          <cell r="L1645">
            <v>14283</v>
          </cell>
          <cell r="M1645" t="str">
            <v>EUR</v>
          </cell>
          <cell r="N1645">
            <v>27744</v>
          </cell>
          <cell r="P1645">
            <v>16024</v>
          </cell>
          <cell r="Q1645">
            <v>16024</v>
          </cell>
          <cell r="R1645">
            <v>-1741</v>
          </cell>
          <cell r="S1645">
            <v>-1741</v>
          </cell>
          <cell r="T1645">
            <v>0</v>
          </cell>
        </row>
        <row r="1646">
          <cell r="B1646">
            <v>1120000</v>
          </cell>
          <cell r="C1646" t="str">
            <v>Fertige Erz</v>
          </cell>
          <cell r="D1646" t="str">
            <v>RHZS</v>
          </cell>
          <cell r="E1646" t="str">
            <v>03372050</v>
          </cell>
          <cell r="G1646" t="str">
            <v>LEVANYL SCHWARZ A-SF</v>
          </cell>
          <cell r="H1646" t="str">
            <v>RB00000514</v>
          </cell>
          <cell r="I1646" t="str">
            <v>2251</v>
          </cell>
          <cell r="J1646">
            <v>9060</v>
          </cell>
          <cell r="K1646" t="str">
            <v>KG</v>
          </cell>
          <cell r="L1646">
            <v>13865.43</v>
          </cell>
          <cell r="M1646" t="str">
            <v>EUR</v>
          </cell>
          <cell r="N1646">
            <v>25483.97</v>
          </cell>
          <cell r="P1646">
            <v>15476.29</v>
          </cell>
          <cell r="Q1646">
            <v>15476.29</v>
          </cell>
          <cell r="R1646">
            <v>-1610.86</v>
          </cell>
          <cell r="S1646">
            <v>-1610.86</v>
          </cell>
          <cell r="T1646">
            <v>0</v>
          </cell>
        </row>
        <row r="1647">
          <cell r="B1647">
            <v>1120000</v>
          </cell>
          <cell r="C1647" t="str">
            <v>Fertige Erz</v>
          </cell>
          <cell r="D1647" t="str">
            <v>RHZS</v>
          </cell>
          <cell r="E1647" t="str">
            <v>03371992</v>
          </cell>
          <cell r="G1647" t="str">
            <v>LEVANYL SCHWARZ B-LF</v>
          </cell>
          <cell r="H1647" t="str">
            <v>RB00000514</v>
          </cell>
          <cell r="I1647" t="str">
            <v>2251</v>
          </cell>
          <cell r="J1647">
            <v>16000</v>
          </cell>
          <cell r="K1647" t="str">
            <v>KG</v>
          </cell>
          <cell r="L1647">
            <v>30321.599999999999</v>
          </cell>
          <cell r="M1647" t="str">
            <v>EUR</v>
          </cell>
          <cell r="N1647">
            <v>70168</v>
          </cell>
          <cell r="P1647">
            <v>33134.400000000001</v>
          </cell>
          <cell r="Q1647">
            <v>33134.400000000001</v>
          </cell>
          <cell r="R1647">
            <v>-2812.8</v>
          </cell>
          <cell r="S1647">
            <v>-2812.8</v>
          </cell>
          <cell r="T1647">
            <v>0</v>
          </cell>
        </row>
        <row r="1648">
          <cell r="B1648">
            <v>1120000</v>
          </cell>
          <cell r="C1648" t="str">
            <v>Fertige Erz</v>
          </cell>
          <cell r="D1648" t="str">
            <v>RHZS</v>
          </cell>
          <cell r="E1648" t="str">
            <v>03371976</v>
          </cell>
          <cell r="G1648" t="str">
            <v>LEVANYL SCHWARZ B-LF</v>
          </cell>
          <cell r="H1648" t="str">
            <v>RB00000514</v>
          </cell>
          <cell r="I1648" t="str">
            <v>2251</v>
          </cell>
          <cell r="J1648">
            <v>12120</v>
          </cell>
          <cell r="K1648" t="str">
            <v>KG</v>
          </cell>
          <cell r="L1648">
            <v>24128.5</v>
          </cell>
          <cell r="M1648" t="str">
            <v>EUR</v>
          </cell>
          <cell r="N1648">
            <v>50033.78</v>
          </cell>
          <cell r="P1648">
            <v>26304.04</v>
          </cell>
          <cell r="Q1648">
            <v>26304.04</v>
          </cell>
          <cell r="R1648">
            <v>-2175.54</v>
          </cell>
          <cell r="S1648">
            <v>-2175.54</v>
          </cell>
          <cell r="T1648">
            <v>0</v>
          </cell>
        </row>
        <row r="1649">
          <cell r="B1649">
            <v>1120000</v>
          </cell>
          <cell r="C1649" t="str">
            <v>Fertige Erz</v>
          </cell>
          <cell r="D1649" t="str">
            <v>RHZS</v>
          </cell>
          <cell r="E1649" t="str">
            <v>03371518</v>
          </cell>
          <cell r="G1649" t="str">
            <v>LEVANYL GELB HR-LF</v>
          </cell>
          <cell r="H1649" t="str">
            <v>RB00000514</v>
          </cell>
          <cell r="I1649" t="str">
            <v>2251</v>
          </cell>
          <cell r="J1649">
            <v>2834</v>
          </cell>
          <cell r="K1649" t="str">
            <v>KG</v>
          </cell>
          <cell r="L1649">
            <v>13894.26</v>
          </cell>
          <cell r="M1649" t="str">
            <v>EUR</v>
          </cell>
          <cell r="N1649">
            <v>33093.18</v>
          </cell>
          <cell r="P1649">
            <v>14502.14</v>
          </cell>
          <cell r="Q1649">
            <v>14502.14</v>
          </cell>
          <cell r="R1649">
            <v>-607.88</v>
          </cell>
          <cell r="S1649">
            <v>-607.88</v>
          </cell>
          <cell r="T1649">
            <v>0</v>
          </cell>
        </row>
        <row r="1650">
          <cell r="B1650">
            <v>1120000</v>
          </cell>
          <cell r="C1650" t="str">
            <v>Fertige Erz</v>
          </cell>
          <cell r="D1650" t="str">
            <v>RHZS</v>
          </cell>
          <cell r="E1650" t="str">
            <v>03357612</v>
          </cell>
          <cell r="G1650" t="str">
            <v>LEVANYL GELB GN-LF</v>
          </cell>
          <cell r="H1650" t="str">
            <v>RB00000514</v>
          </cell>
          <cell r="I1650" t="str">
            <v>2251</v>
          </cell>
          <cell r="J1650">
            <v>3736</v>
          </cell>
          <cell r="K1650" t="str">
            <v>KG</v>
          </cell>
          <cell r="L1650">
            <v>25108.54</v>
          </cell>
          <cell r="M1650" t="str">
            <v>EUR</v>
          </cell>
          <cell r="N1650">
            <v>33609.43</v>
          </cell>
          <cell r="P1650">
            <v>26051.13</v>
          </cell>
          <cell r="Q1650">
            <v>26051.13</v>
          </cell>
          <cell r="R1650">
            <v>-942.59</v>
          </cell>
          <cell r="S1650">
            <v>-942.59</v>
          </cell>
          <cell r="T1650">
            <v>0</v>
          </cell>
        </row>
        <row r="1651">
          <cell r="B1651">
            <v>1120000</v>
          </cell>
          <cell r="C1651" t="str">
            <v>Fertige Erz</v>
          </cell>
          <cell r="D1651" t="str">
            <v>RHZS</v>
          </cell>
          <cell r="E1651" t="str">
            <v>03357361</v>
          </cell>
          <cell r="G1651" t="str">
            <v>LEVANYL KARMIN B-LF</v>
          </cell>
          <cell r="H1651" t="str">
            <v>RB00000514</v>
          </cell>
          <cell r="I1651" t="str">
            <v>2251</v>
          </cell>
          <cell r="J1651">
            <v>1819</v>
          </cell>
          <cell r="K1651" t="str">
            <v>KG</v>
          </cell>
          <cell r="L1651">
            <v>25051.63</v>
          </cell>
          <cell r="M1651" t="str">
            <v>EUR</v>
          </cell>
          <cell r="N1651">
            <v>26696.92</v>
          </cell>
          <cell r="P1651">
            <v>25641.72</v>
          </cell>
          <cell r="Q1651">
            <v>25641.72</v>
          </cell>
          <cell r="R1651">
            <v>-590.09</v>
          </cell>
          <cell r="S1651">
            <v>-590.09</v>
          </cell>
          <cell r="T1651">
            <v>0</v>
          </cell>
        </row>
        <row r="1652">
          <cell r="B1652">
            <v>1120000</v>
          </cell>
          <cell r="C1652" t="str">
            <v>Fertige Erz</v>
          </cell>
          <cell r="D1652" t="str">
            <v>RHZS</v>
          </cell>
          <cell r="E1652" t="str">
            <v>03357205</v>
          </cell>
          <cell r="G1652" t="str">
            <v>LEVANYL BRAUN HS-LF</v>
          </cell>
          <cell r="H1652" t="str">
            <v>RB00000514</v>
          </cell>
          <cell r="I1652" t="str">
            <v>2251</v>
          </cell>
          <cell r="J1652">
            <v>5000</v>
          </cell>
          <cell r="K1652" t="str">
            <v>KG</v>
          </cell>
          <cell r="L1652">
            <v>29407.5</v>
          </cell>
          <cell r="M1652" t="str">
            <v>EUR</v>
          </cell>
          <cell r="N1652">
            <v>61414.5</v>
          </cell>
          <cell r="P1652">
            <v>30416.5</v>
          </cell>
          <cell r="Q1652">
            <v>30416.5</v>
          </cell>
          <cell r="R1652">
            <v>-1009</v>
          </cell>
          <cell r="S1652">
            <v>-1009</v>
          </cell>
          <cell r="T1652">
            <v>0</v>
          </cell>
        </row>
        <row r="1653">
          <cell r="B1653">
            <v>1120000</v>
          </cell>
          <cell r="C1653" t="str">
            <v>Fertige Erz</v>
          </cell>
          <cell r="D1653" t="str">
            <v>RHZS</v>
          </cell>
          <cell r="E1653" t="str">
            <v>03354478</v>
          </cell>
          <cell r="G1653" t="str">
            <v>LEVANYL BRAUN HS-LF</v>
          </cell>
          <cell r="H1653" t="str">
            <v>RB00000514</v>
          </cell>
          <cell r="I1653" t="str">
            <v>2251</v>
          </cell>
          <cell r="J1653">
            <v>7483</v>
          </cell>
          <cell r="K1653" t="str">
            <v>KG</v>
          </cell>
          <cell r="L1653">
            <v>45159.91</v>
          </cell>
          <cell r="M1653" t="str">
            <v>EUR</v>
          </cell>
          <cell r="N1653">
            <v>71527.75</v>
          </cell>
          <cell r="P1653">
            <v>46656.5</v>
          </cell>
          <cell r="Q1653">
            <v>46656.5</v>
          </cell>
          <cell r="R1653">
            <v>-1496.59</v>
          </cell>
          <cell r="S1653">
            <v>-1496.59</v>
          </cell>
          <cell r="T1653">
            <v>0</v>
          </cell>
        </row>
        <row r="1654">
          <cell r="B1654">
            <v>1120000</v>
          </cell>
          <cell r="C1654" t="str">
            <v>Fertige Erz</v>
          </cell>
          <cell r="D1654" t="str">
            <v>RHZS</v>
          </cell>
          <cell r="E1654" t="str">
            <v>03353854</v>
          </cell>
          <cell r="G1654" t="str">
            <v>LEVANYL ORANGE RN-LF</v>
          </cell>
          <cell r="H1654" t="str">
            <v>RB00000514</v>
          </cell>
          <cell r="I1654" t="str">
            <v>2251</v>
          </cell>
          <cell r="J1654">
            <v>2800</v>
          </cell>
          <cell r="K1654" t="str">
            <v>KG</v>
          </cell>
          <cell r="L1654">
            <v>16636.2</v>
          </cell>
          <cell r="M1654" t="str">
            <v>EUR</v>
          </cell>
          <cell r="N1654">
            <v>17081.400000000001</v>
          </cell>
          <cell r="P1654">
            <v>18959.64</v>
          </cell>
          <cell r="Q1654">
            <v>17081.400000000001</v>
          </cell>
          <cell r="R1654">
            <v>-445.2</v>
          </cell>
          <cell r="S1654">
            <v>-2323.44</v>
          </cell>
          <cell r="T1654">
            <v>1878.24</v>
          </cell>
        </row>
        <row r="1655">
          <cell r="B1655">
            <v>1120000</v>
          </cell>
          <cell r="C1655" t="str">
            <v>Fertige Erz</v>
          </cell>
          <cell r="D1655" t="str">
            <v>RHZS</v>
          </cell>
          <cell r="E1655" t="str">
            <v>03330439</v>
          </cell>
          <cell r="G1655" t="str">
            <v>LEVANYL ORANGE RN-LF</v>
          </cell>
          <cell r="H1655" t="str">
            <v>RB00000514</v>
          </cell>
          <cell r="I1655" t="str">
            <v>2251</v>
          </cell>
          <cell r="J1655">
            <v>8561</v>
          </cell>
          <cell r="K1655" t="str">
            <v>KG</v>
          </cell>
          <cell r="L1655">
            <v>52187.86</v>
          </cell>
          <cell r="M1655" t="str">
            <v>EUR</v>
          </cell>
          <cell r="N1655">
            <v>87992.53</v>
          </cell>
          <cell r="P1655">
            <v>59286.64</v>
          </cell>
          <cell r="Q1655">
            <v>59286.64</v>
          </cell>
          <cell r="R1655">
            <v>-7098.78</v>
          </cell>
          <cell r="S1655">
            <v>-7098.78</v>
          </cell>
          <cell r="T1655">
            <v>0</v>
          </cell>
        </row>
        <row r="1656">
          <cell r="B1656">
            <v>1120000</v>
          </cell>
          <cell r="C1656" t="str">
            <v>Fertige Erz</v>
          </cell>
          <cell r="D1656" t="str">
            <v>RHZS</v>
          </cell>
          <cell r="E1656" t="str">
            <v>03246586</v>
          </cell>
          <cell r="G1656" t="str">
            <v>BAYFAST YELLOW Y5688</v>
          </cell>
          <cell r="H1656" t="str">
            <v>RB00000514</v>
          </cell>
          <cell r="I1656" t="str">
            <v>2251</v>
          </cell>
          <cell r="J1656">
            <v>13839.5</v>
          </cell>
          <cell r="K1656" t="str">
            <v>KG</v>
          </cell>
          <cell r="L1656">
            <v>263468.09000000003</v>
          </cell>
          <cell r="M1656" t="str">
            <v>EUR</v>
          </cell>
          <cell r="N1656">
            <v>609816.81000000006</v>
          </cell>
          <cell r="P1656">
            <v>259803.4</v>
          </cell>
          <cell r="Q1656">
            <v>259803.4</v>
          </cell>
          <cell r="R1656">
            <v>3664.69</v>
          </cell>
          <cell r="S1656">
            <v>3664.69</v>
          </cell>
          <cell r="T1656">
            <v>0</v>
          </cell>
        </row>
        <row r="1657">
          <cell r="B1657">
            <v>1120000</v>
          </cell>
          <cell r="C1657" t="str">
            <v>Fertige Erz</v>
          </cell>
          <cell r="D1657" t="str">
            <v>RHZS</v>
          </cell>
          <cell r="E1657" t="str">
            <v>03214749</v>
          </cell>
          <cell r="G1657" t="str">
            <v>MACROLEX GRUEN 5B TR</v>
          </cell>
          <cell r="H1657" t="str">
            <v>RB00000514</v>
          </cell>
          <cell r="I1657" t="str">
            <v>2251</v>
          </cell>
          <cell r="J1657">
            <v>9786</v>
          </cell>
          <cell r="K1657" t="str">
            <v>KG</v>
          </cell>
          <cell r="L1657">
            <v>208236.3</v>
          </cell>
          <cell r="M1657" t="str">
            <v>EUR</v>
          </cell>
          <cell r="N1657">
            <v>110791.22</v>
          </cell>
          <cell r="P1657">
            <v>203551.74</v>
          </cell>
          <cell r="Q1657">
            <v>110791.22</v>
          </cell>
          <cell r="R1657">
            <v>97445.08</v>
          </cell>
          <cell r="S1657">
            <v>4684.5600000000004</v>
          </cell>
          <cell r="T1657">
            <v>92760.52</v>
          </cell>
        </row>
        <row r="1658">
          <cell r="B1658">
            <v>1120000</v>
          </cell>
          <cell r="C1658" t="str">
            <v>Fertige Erz</v>
          </cell>
          <cell r="D1658" t="str">
            <v>RHZS</v>
          </cell>
          <cell r="E1658" t="str">
            <v>03213394</v>
          </cell>
          <cell r="G1658" t="str">
            <v>MACROLEX VIOLETT B T</v>
          </cell>
          <cell r="H1658" t="str">
            <v>RB00000514</v>
          </cell>
          <cell r="I1658" t="str">
            <v>2251</v>
          </cell>
          <cell r="J1658">
            <v>659</v>
          </cell>
          <cell r="K1658" t="str">
            <v>KG</v>
          </cell>
          <cell r="L1658">
            <v>9841.51</v>
          </cell>
          <cell r="M1658" t="str">
            <v>EUR</v>
          </cell>
          <cell r="N1658">
            <v>6721.87</v>
          </cell>
          <cell r="P1658">
            <v>10072.620000000001</v>
          </cell>
          <cell r="Q1658">
            <v>6721.87</v>
          </cell>
          <cell r="R1658">
            <v>3119.64</v>
          </cell>
          <cell r="S1658">
            <v>-231.11</v>
          </cell>
          <cell r="T1658">
            <v>3350.75</v>
          </cell>
        </row>
        <row r="1659">
          <cell r="B1659">
            <v>1120000</v>
          </cell>
          <cell r="C1659" t="str">
            <v>Fertige Erz</v>
          </cell>
          <cell r="D1659" t="str">
            <v>RHZS</v>
          </cell>
          <cell r="E1659" t="str">
            <v>03211820</v>
          </cell>
          <cell r="G1659" t="str">
            <v>BAYPLAST YELLOW Y568</v>
          </cell>
          <cell r="H1659" t="str">
            <v>RB00000514</v>
          </cell>
          <cell r="I1659" t="str">
            <v>2251</v>
          </cell>
          <cell r="J1659">
            <v>2935</v>
          </cell>
          <cell r="K1659" t="str">
            <v>KG</v>
          </cell>
          <cell r="L1659">
            <v>19303.79</v>
          </cell>
          <cell r="M1659" t="str">
            <v>EUR</v>
          </cell>
          <cell r="N1659">
            <v>35118.74</v>
          </cell>
          <cell r="P1659">
            <v>18985.93</v>
          </cell>
          <cell r="Q1659">
            <v>18985.93</v>
          </cell>
          <cell r="R1659">
            <v>317.86</v>
          </cell>
          <cell r="S1659">
            <v>317.86</v>
          </cell>
          <cell r="T1659">
            <v>0</v>
          </cell>
        </row>
        <row r="1660">
          <cell r="B1660">
            <v>1120000</v>
          </cell>
          <cell r="C1660" t="str">
            <v>Fertige Erz</v>
          </cell>
          <cell r="D1660" t="str">
            <v>RHKF</v>
          </cell>
          <cell r="E1660" t="str">
            <v>03207505</v>
          </cell>
          <cell r="G1660" t="str">
            <v>LEVANYL SCHWARZ N-LF</v>
          </cell>
          <cell r="H1660" t="str">
            <v>RB00000514</v>
          </cell>
          <cell r="I1660" t="str">
            <v>2251</v>
          </cell>
          <cell r="J1660">
            <v>30</v>
          </cell>
          <cell r="K1660" t="str">
            <v>KG</v>
          </cell>
          <cell r="L1660">
            <v>70.97</v>
          </cell>
          <cell r="M1660" t="str">
            <v>EUR</v>
          </cell>
          <cell r="N1660">
            <v>82.63</v>
          </cell>
          <cell r="P1660">
            <v>76.900000000000006</v>
          </cell>
          <cell r="Q1660">
            <v>76.900000000000006</v>
          </cell>
          <cell r="R1660">
            <v>-5.93</v>
          </cell>
          <cell r="S1660">
            <v>-5.93</v>
          </cell>
          <cell r="T1660">
            <v>0</v>
          </cell>
        </row>
        <row r="1661">
          <cell r="B1661">
            <v>1120000</v>
          </cell>
          <cell r="C1661" t="str">
            <v>Fertige Erz</v>
          </cell>
          <cell r="D1661" t="str">
            <v>RHZS</v>
          </cell>
          <cell r="E1661" t="str">
            <v>03207505</v>
          </cell>
          <cell r="G1661" t="str">
            <v>LEVANYL SCHWARZ N-LF</v>
          </cell>
          <cell r="H1661" t="str">
            <v>RB00000514</v>
          </cell>
          <cell r="I1661" t="str">
            <v>2251</v>
          </cell>
          <cell r="J1661">
            <v>5880</v>
          </cell>
          <cell r="K1661" t="str">
            <v>KG</v>
          </cell>
          <cell r="L1661">
            <v>13910.32</v>
          </cell>
          <cell r="M1661" t="str">
            <v>EUR</v>
          </cell>
          <cell r="N1661">
            <v>16195.28</v>
          </cell>
          <cell r="P1661">
            <v>15072.2</v>
          </cell>
          <cell r="Q1661">
            <v>15072.2</v>
          </cell>
          <cell r="R1661">
            <v>-1161.8800000000001</v>
          </cell>
          <cell r="S1661">
            <v>-1161.8800000000001</v>
          </cell>
          <cell r="T1661">
            <v>0</v>
          </cell>
        </row>
        <row r="1662">
          <cell r="B1662">
            <v>1120000</v>
          </cell>
          <cell r="C1662" t="str">
            <v>Fertige Erz</v>
          </cell>
          <cell r="D1662" t="str">
            <v>RHZS</v>
          </cell>
          <cell r="E1662" t="str">
            <v>03204891</v>
          </cell>
          <cell r="G1662" t="str">
            <v>GELBPIGMENT E4GN</v>
          </cell>
          <cell r="H1662" t="str">
            <v>RB00000514</v>
          </cell>
          <cell r="I1662" t="str">
            <v>2251</v>
          </cell>
          <cell r="J1662">
            <v>16000</v>
          </cell>
          <cell r="K1662" t="str">
            <v>KG</v>
          </cell>
          <cell r="L1662">
            <v>255835.2</v>
          </cell>
          <cell r="M1662" t="str">
            <v>EUR</v>
          </cell>
          <cell r="N1662">
            <v>285062.40000000002</v>
          </cell>
          <cell r="P1662">
            <v>221104</v>
          </cell>
          <cell r="Q1662">
            <v>221104</v>
          </cell>
          <cell r="R1662">
            <v>34731.199999999997</v>
          </cell>
          <cell r="S1662">
            <v>34731.199999999997</v>
          </cell>
          <cell r="T1662">
            <v>0</v>
          </cell>
        </row>
        <row r="1663">
          <cell r="B1663">
            <v>1120000</v>
          </cell>
          <cell r="C1663" t="str">
            <v>Fertige Erz</v>
          </cell>
          <cell r="D1663" t="str">
            <v>RHKF</v>
          </cell>
          <cell r="E1663" t="str">
            <v>03157672</v>
          </cell>
          <cell r="G1663" t="str">
            <v>BAYSCRIPT MAGENTA TP</v>
          </cell>
          <cell r="H1663" t="str">
            <v>RB00000514</v>
          </cell>
          <cell r="I1663" t="str">
            <v>2251</v>
          </cell>
          <cell r="J1663">
            <v>38.25</v>
          </cell>
          <cell r="K1663" t="str">
            <v>KG</v>
          </cell>
          <cell r="L1663">
            <v>419.03</v>
          </cell>
          <cell r="M1663" t="str">
            <v>EUR</v>
          </cell>
          <cell r="N1663">
            <v>1026.8399999999999</v>
          </cell>
          <cell r="P1663">
            <v>435.97</v>
          </cell>
          <cell r="Q1663">
            <v>435.97</v>
          </cell>
          <cell r="R1663">
            <v>-16.940000000000001</v>
          </cell>
          <cell r="S1663">
            <v>-16.940000000000001</v>
          </cell>
          <cell r="T1663">
            <v>0</v>
          </cell>
        </row>
        <row r="1664">
          <cell r="B1664">
            <v>1120000</v>
          </cell>
          <cell r="C1664" t="str">
            <v>Fertige Erz</v>
          </cell>
          <cell r="D1664" t="str">
            <v>RHU2</v>
          </cell>
          <cell r="E1664" t="str">
            <v>03157672</v>
          </cell>
          <cell r="G1664" t="str">
            <v>BAYSCRIPT MAGENTA TP</v>
          </cell>
          <cell r="H1664" t="str">
            <v>RB00000514</v>
          </cell>
          <cell r="I1664" t="str">
            <v>2251</v>
          </cell>
          <cell r="J1664">
            <v>90</v>
          </cell>
          <cell r="K1664" t="str">
            <v>KG</v>
          </cell>
          <cell r="L1664">
            <v>985.95</v>
          </cell>
          <cell r="M1664" t="str">
            <v>EUR</v>
          </cell>
          <cell r="N1664">
            <v>2416.09</v>
          </cell>
          <cell r="P1664">
            <v>1025.81</v>
          </cell>
          <cell r="Q1664">
            <v>1025.81</v>
          </cell>
          <cell r="R1664">
            <v>-39.86</v>
          </cell>
          <cell r="S1664">
            <v>-39.86</v>
          </cell>
          <cell r="T1664">
            <v>0</v>
          </cell>
        </row>
        <row r="1665">
          <cell r="B1665">
            <v>1120000</v>
          </cell>
          <cell r="C1665" t="str">
            <v>Fertige Erz</v>
          </cell>
          <cell r="D1665" t="str">
            <v>RHZS</v>
          </cell>
          <cell r="E1665" t="str">
            <v>03157672</v>
          </cell>
          <cell r="G1665" t="str">
            <v>BAYSCRIPT MAGENTA TP</v>
          </cell>
          <cell r="H1665" t="str">
            <v>RB00000514</v>
          </cell>
          <cell r="I1665" t="str">
            <v>2251</v>
          </cell>
          <cell r="J1665">
            <v>780</v>
          </cell>
          <cell r="K1665" t="str">
            <v>KG</v>
          </cell>
          <cell r="L1665">
            <v>8544.9</v>
          </cell>
          <cell r="M1665" t="str">
            <v>EUR</v>
          </cell>
          <cell r="N1665">
            <v>20939.41</v>
          </cell>
          <cell r="P1665">
            <v>9068.67</v>
          </cell>
          <cell r="Q1665">
            <v>9068.67</v>
          </cell>
          <cell r="R1665">
            <v>-523.77</v>
          </cell>
          <cell r="S1665">
            <v>-523.77</v>
          </cell>
          <cell r="T1665">
            <v>0</v>
          </cell>
        </row>
        <row r="1666">
          <cell r="B1666">
            <v>1120000</v>
          </cell>
          <cell r="C1666" t="str">
            <v>Fertige Erz</v>
          </cell>
          <cell r="D1666" t="str">
            <v>RHZS</v>
          </cell>
          <cell r="E1666" t="str">
            <v>03138937</v>
          </cell>
          <cell r="G1666" t="str">
            <v>LEVANYL BLAU BR-LF</v>
          </cell>
          <cell r="H1666" t="str">
            <v>RB00000514</v>
          </cell>
          <cell r="I1666" t="str">
            <v>2251</v>
          </cell>
          <cell r="J1666">
            <v>6195</v>
          </cell>
          <cell r="K1666" t="str">
            <v>KG</v>
          </cell>
          <cell r="L1666">
            <v>32705.26</v>
          </cell>
          <cell r="M1666" t="str">
            <v>EUR</v>
          </cell>
          <cell r="N1666">
            <v>59051.98</v>
          </cell>
          <cell r="P1666">
            <v>34660.410000000003</v>
          </cell>
          <cell r="Q1666">
            <v>34660.410000000003</v>
          </cell>
          <cell r="R1666">
            <v>-1955.15</v>
          </cell>
          <cell r="S1666">
            <v>-1955.15</v>
          </cell>
          <cell r="T1666">
            <v>0</v>
          </cell>
        </row>
        <row r="1667">
          <cell r="B1667">
            <v>1120000</v>
          </cell>
          <cell r="C1667" t="str">
            <v>Fertige Erz</v>
          </cell>
          <cell r="D1667" t="str">
            <v>RHZS</v>
          </cell>
          <cell r="E1667" t="str">
            <v>03138848</v>
          </cell>
          <cell r="G1667" t="str">
            <v>LEVANYL GELB E4G-A</v>
          </cell>
          <cell r="H1667" t="str">
            <v>RB00000514</v>
          </cell>
          <cell r="I1667" t="str">
            <v>2251</v>
          </cell>
          <cell r="J1667">
            <v>17000</v>
          </cell>
          <cell r="K1667" t="str">
            <v>KG</v>
          </cell>
          <cell r="L1667">
            <v>85681.7</v>
          </cell>
          <cell r="M1667" t="str">
            <v>EUR</v>
          </cell>
          <cell r="N1667">
            <v>212095.4</v>
          </cell>
          <cell r="P1667">
            <v>85623.9</v>
          </cell>
          <cell r="Q1667">
            <v>85623.9</v>
          </cell>
          <cell r="R1667">
            <v>57.8</v>
          </cell>
          <cell r="S1667">
            <v>57.8</v>
          </cell>
          <cell r="T1667">
            <v>0</v>
          </cell>
        </row>
        <row r="1668">
          <cell r="B1668">
            <v>1120000</v>
          </cell>
          <cell r="C1668" t="str">
            <v>Fertige Erz</v>
          </cell>
          <cell r="D1668" t="str">
            <v>RHZS</v>
          </cell>
          <cell r="E1668" t="str">
            <v>03138651</v>
          </cell>
          <cell r="G1668" t="str">
            <v>LEVANYL GELB E4G-A</v>
          </cell>
          <cell r="H1668" t="str">
            <v>RB00000514</v>
          </cell>
          <cell r="I1668" t="str">
            <v>2251</v>
          </cell>
          <cell r="J1668">
            <v>7074</v>
          </cell>
          <cell r="K1668" t="str">
            <v>KG</v>
          </cell>
          <cell r="L1668">
            <v>37074.120000000003</v>
          </cell>
          <cell r="M1668" t="str">
            <v>EUR</v>
          </cell>
          <cell r="N1668">
            <v>75204.399999999994</v>
          </cell>
          <cell r="P1668">
            <v>37126.47</v>
          </cell>
          <cell r="Q1668">
            <v>37126.47</v>
          </cell>
          <cell r="R1668">
            <v>-52.35</v>
          </cell>
          <cell r="S1668">
            <v>-52.35</v>
          </cell>
          <cell r="T1668">
            <v>0</v>
          </cell>
        </row>
        <row r="1669">
          <cell r="B1669">
            <v>1120000</v>
          </cell>
          <cell r="C1669" t="str">
            <v>Fertige Erz</v>
          </cell>
          <cell r="D1669" t="str">
            <v>RHZS</v>
          </cell>
          <cell r="E1669" t="str">
            <v>03137140</v>
          </cell>
          <cell r="G1669" t="str">
            <v>LEVANYL SCHWARZ NT-L</v>
          </cell>
          <cell r="H1669" t="str">
            <v>RB00000514</v>
          </cell>
          <cell r="I1669" t="str">
            <v>2251</v>
          </cell>
          <cell r="J1669">
            <v>11460</v>
          </cell>
          <cell r="K1669" t="str">
            <v>KG</v>
          </cell>
          <cell r="L1669">
            <v>22805.4</v>
          </cell>
          <cell r="M1669" t="str">
            <v>EUR</v>
          </cell>
          <cell r="N1669">
            <v>43279.839999999997</v>
          </cell>
          <cell r="P1669">
            <v>24981.65</v>
          </cell>
          <cell r="Q1669">
            <v>24981.65</v>
          </cell>
          <cell r="R1669">
            <v>-2176.25</v>
          </cell>
          <cell r="S1669">
            <v>-2176.25</v>
          </cell>
          <cell r="T1669">
            <v>0</v>
          </cell>
        </row>
        <row r="1670">
          <cell r="B1670">
            <v>1120000</v>
          </cell>
          <cell r="C1670" t="str">
            <v>Fertige Erz</v>
          </cell>
          <cell r="D1670" t="str">
            <v>RHZS</v>
          </cell>
          <cell r="E1670" t="str">
            <v>03137051</v>
          </cell>
          <cell r="G1670" t="str">
            <v>LEVANYL SCHWARZ N-LF</v>
          </cell>
          <cell r="H1670" t="str">
            <v>RB00000514</v>
          </cell>
          <cell r="I1670" t="str">
            <v>2251</v>
          </cell>
          <cell r="J1670">
            <v>3300</v>
          </cell>
          <cell r="K1670" t="str">
            <v>KG</v>
          </cell>
          <cell r="L1670">
            <v>7122.39</v>
          </cell>
          <cell r="M1670" t="str">
            <v>EUR</v>
          </cell>
          <cell r="N1670">
            <v>12108.36</v>
          </cell>
          <cell r="P1670">
            <v>7779.75</v>
          </cell>
          <cell r="Q1670">
            <v>7779.75</v>
          </cell>
          <cell r="R1670">
            <v>-657.36</v>
          </cell>
          <cell r="S1670">
            <v>-657.36</v>
          </cell>
          <cell r="T1670">
            <v>0</v>
          </cell>
        </row>
        <row r="1671">
          <cell r="B1671">
            <v>1120000</v>
          </cell>
          <cell r="C1671" t="str">
            <v>Fertige Erz</v>
          </cell>
          <cell r="D1671" t="str">
            <v>RHZS</v>
          </cell>
          <cell r="E1671" t="str">
            <v>03136934</v>
          </cell>
          <cell r="G1671" t="str">
            <v>LEVANYL SCHWARZ N-LF</v>
          </cell>
          <cell r="H1671" t="str">
            <v>RB00000514</v>
          </cell>
          <cell r="I1671" t="str">
            <v>2251</v>
          </cell>
          <cell r="J1671">
            <v>6660</v>
          </cell>
          <cell r="K1671" t="str">
            <v>KG</v>
          </cell>
          <cell r="L1671">
            <v>15099.55</v>
          </cell>
          <cell r="M1671" t="str">
            <v>EUR</v>
          </cell>
          <cell r="N1671">
            <v>30681.95</v>
          </cell>
          <cell r="P1671">
            <v>16510.810000000001</v>
          </cell>
          <cell r="Q1671">
            <v>16510.810000000001</v>
          </cell>
          <cell r="R1671">
            <v>-1411.26</v>
          </cell>
          <cell r="S1671">
            <v>-1411.26</v>
          </cell>
          <cell r="T1671">
            <v>0</v>
          </cell>
        </row>
        <row r="1672">
          <cell r="B1672">
            <v>1120000</v>
          </cell>
          <cell r="C1672" t="str">
            <v>Fertige Erz</v>
          </cell>
          <cell r="D1672" t="str">
            <v>RHZS</v>
          </cell>
          <cell r="E1672" t="str">
            <v>03128427</v>
          </cell>
          <cell r="G1672" t="str">
            <v>BAYFERROX 3910LV,BB</v>
          </cell>
          <cell r="H1672" t="str">
            <v>RB00000514</v>
          </cell>
          <cell r="I1672" t="str">
            <v>2251</v>
          </cell>
          <cell r="J1672">
            <v>16500</v>
          </cell>
          <cell r="K1672" t="str">
            <v>KG</v>
          </cell>
          <cell r="L1672">
            <v>17575.8</v>
          </cell>
          <cell r="M1672" t="str">
            <v>EUR</v>
          </cell>
          <cell r="N1672">
            <v>17648.400000000001</v>
          </cell>
          <cell r="P1672">
            <v>17648.400000000001</v>
          </cell>
          <cell r="Q1672">
            <v>17648.400000000001</v>
          </cell>
          <cell r="R1672">
            <v>-72.599999999999994</v>
          </cell>
          <cell r="S1672">
            <v>-72.599999999999994</v>
          </cell>
          <cell r="T1672">
            <v>0</v>
          </cell>
        </row>
        <row r="1673">
          <cell r="B1673">
            <v>1120000</v>
          </cell>
          <cell r="C1673" t="str">
            <v>Fertige Erz</v>
          </cell>
          <cell r="D1673" t="str">
            <v>RHZS</v>
          </cell>
          <cell r="E1673" t="str">
            <v>03114132</v>
          </cell>
          <cell r="G1673" t="str">
            <v>LEVANYL ROT BB-LF</v>
          </cell>
          <cell r="H1673" t="str">
            <v>RB00000514</v>
          </cell>
          <cell r="I1673" t="str">
            <v>2251</v>
          </cell>
          <cell r="J1673">
            <v>9232</v>
          </cell>
          <cell r="K1673" t="str">
            <v>KG</v>
          </cell>
          <cell r="L1673">
            <v>65299.79</v>
          </cell>
          <cell r="M1673" t="str">
            <v>EUR</v>
          </cell>
          <cell r="N1673">
            <v>106329.56</v>
          </cell>
          <cell r="P1673">
            <v>66594.11</v>
          </cell>
          <cell r="Q1673">
            <v>66594.11</v>
          </cell>
          <cell r="R1673">
            <v>-1294.32</v>
          </cell>
          <cell r="S1673">
            <v>-1294.32</v>
          </cell>
          <cell r="T1673">
            <v>0</v>
          </cell>
        </row>
        <row r="1674">
          <cell r="B1674">
            <v>1120000</v>
          </cell>
          <cell r="C1674" t="str">
            <v>Fertige Erz</v>
          </cell>
          <cell r="D1674" t="str">
            <v>RHZS</v>
          </cell>
          <cell r="E1674" t="str">
            <v>03025059</v>
          </cell>
          <cell r="G1674" t="str">
            <v>p-Toluidin dest. fl.</v>
          </cell>
          <cell r="H1674" t="str">
            <v>RB00000514</v>
          </cell>
          <cell r="I1674" t="str">
            <v>2251</v>
          </cell>
          <cell r="J1674">
            <v>13580</v>
          </cell>
          <cell r="K1674" t="str">
            <v>KG</v>
          </cell>
          <cell r="L1674">
            <v>15103.67</v>
          </cell>
          <cell r="M1674" t="str">
            <v>EUR</v>
          </cell>
          <cell r="N1674">
            <v>16999.439999999999</v>
          </cell>
          <cell r="P1674">
            <v>16999.439999999999</v>
          </cell>
          <cell r="Q1674">
            <v>16999.439999999999</v>
          </cell>
          <cell r="R1674">
            <v>-1895.77</v>
          </cell>
          <cell r="S1674">
            <v>-1895.77</v>
          </cell>
          <cell r="T1674">
            <v>0</v>
          </cell>
        </row>
        <row r="1675">
          <cell r="B1675">
            <v>1120000</v>
          </cell>
          <cell r="C1675" t="str">
            <v>Fertige Erz</v>
          </cell>
          <cell r="D1675" t="str">
            <v>RHZS</v>
          </cell>
          <cell r="E1675" t="str">
            <v>03014111</v>
          </cell>
          <cell r="G1675" t="str">
            <v>p-Ditolin-(2.6) rn.d</v>
          </cell>
          <cell r="H1675" t="str">
            <v>RB00000514</v>
          </cell>
          <cell r="I1675" t="str">
            <v>2251</v>
          </cell>
          <cell r="J1675">
            <v>42082</v>
          </cell>
          <cell r="K1675" t="str">
            <v>KG</v>
          </cell>
          <cell r="L1675">
            <v>239278.25</v>
          </cell>
          <cell r="M1675" t="str">
            <v>EUR</v>
          </cell>
          <cell r="N1675">
            <v>243684.24</v>
          </cell>
          <cell r="P1675">
            <v>243684.24</v>
          </cell>
          <cell r="Q1675">
            <v>243684.24</v>
          </cell>
          <cell r="R1675">
            <v>-4405.99</v>
          </cell>
          <cell r="S1675">
            <v>-4405.99</v>
          </cell>
          <cell r="T1675">
            <v>0</v>
          </cell>
        </row>
        <row r="1676">
          <cell r="B1676">
            <v>1120000</v>
          </cell>
          <cell r="C1676" t="str">
            <v>Fertige Erz</v>
          </cell>
          <cell r="D1676" t="str">
            <v>RHZS</v>
          </cell>
          <cell r="E1676" t="str">
            <v>02874478</v>
          </cell>
          <cell r="G1676" t="str">
            <v>MACROLEX ROT G 01</v>
          </cell>
          <cell r="H1676" t="str">
            <v>RB00000514</v>
          </cell>
          <cell r="I1676" t="str">
            <v>2251</v>
          </cell>
          <cell r="J1676">
            <v>513.5</v>
          </cell>
          <cell r="K1676" t="str">
            <v>KG</v>
          </cell>
          <cell r="L1676">
            <v>4307.75</v>
          </cell>
          <cell r="M1676" t="str">
            <v>EUR</v>
          </cell>
          <cell r="N1676">
            <v>9051.0499999999993</v>
          </cell>
          <cell r="P1676">
            <v>193.59</v>
          </cell>
          <cell r="Q1676">
            <v>193.59</v>
          </cell>
          <cell r="R1676">
            <v>4114.16</v>
          </cell>
          <cell r="S1676">
            <v>4114.16</v>
          </cell>
          <cell r="T1676">
            <v>0</v>
          </cell>
        </row>
        <row r="1677">
          <cell r="B1677">
            <v>1120000</v>
          </cell>
          <cell r="C1677" t="str">
            <v>Fertige Erz</v>
          </cell>
          <cell r="D1677" t="str">
            <v>RHZS</v>
          </cell>
          <cell r="E1677" t="str">
            <v>02852415</v>
          </cell>
          <cell r="G1677" t="str">
            <v>GELBPIGMENT E4GN-GT,</v>
          </cell>
          <cell r="H1677" t="str">
            <v>RB00000514</v>
          </cell>
          <cell r="I1677" t="str">
            <v>2251</v>
          </cell>
          <cell r="J1677">
            <v>4314</v>
          </cell>
          <cell r="K1677" t="str">
            <v>KG</v>
          </cell>
          <cell r="L1677">
            <v>25613.52</v>
          </cell>
          <cell r="M1677" t="str">
            <v>EUR</v>
          </cell>
          <cell r="N1677">
            <v>24932.33</v>
          </cell>
          <cell r="P1677">
            <v>24932.33</v>
          </cell>
          <cell r="Q1677">
            <v>24932.33</v>
          </cell>
          <cell r="R1677">
            <v>681.19</v>
          </cell>
          <cell r="S1677">
            <v>681.19</v>
          </cell>
          <cell r="T1677">
            <v>0</v>
          </cell>
        </row>
        <row r="1678">
          <cell r="B1678">
            <v>1120000</v>
          </cell>
          <cell r="C1678" t="str">
            <v>Fertige Erz</v>
          </cell>
          <cell r="D1678" t="str">
            <v>RHZS</v>
          </cell>
          <cell r="E1678" t="str">
            <v>02852350</v>
          </cell>
          <cell r="G1678" t="str">
            <v>GELBPIGMENT E4GN TR.</v>
          </cell>
          <cell r="H1678" t="str">
            <v>RB00000514</v>
          </cell>
          <cell r="I1678" t="str">
            <v>2251</v>
          </cell>
          <cell r="J1678">
            <v>16553</v>
          </cell>
          <cell r="K1678" t="str">
            <v>KG</v>
          </cell>
          <cell r="L1678">
            <v>217981.51</v>
          </cell>
          <cell r="M1678" t="str">
            <v>EUR</v>
          </cell>
          <cell r="N1678">
            <v>262543.82</v>
          </cell>
          <cell r="P1678">
            <v>203442.99</v>
          </cell>
          <cell r="Q1678">
            <v>203442.99</v>
          </cell>
          <cell r="R1678">
            <v>14538.52</v>
          </cell>
          <cell r="S1678">
            <v>14538.52</v>
          </cell>
          <cell r="T1678">
            <v>0</v>
          </cell>
        </row>
        <row r="1679">
          <cell r="B1679">
            <v>1120000</v>
          </cell>
          <cell r="C1679" t="str">
            <v>Fertige Erz</v>
          </cell>
          <cell r="D1679" t="str">
            <v>RHZS</v>
          </cell>
          <cell r="E1679" t="str">
            <v>02849929</v>
          </cell>
          <cell r="G1679" t="str">
            <v>PREVENTOL P 109 N</v>
          </cell>
          <cell r="H1679" t="str">
            <v>RB00000514</v>
          </cell>
          <cell r="I1679" t="str">
            <v>2251</v>
          </cell>
          <cell r="J1679">
            <v>290.5</v>
          </cell>
          <cell r="K1679" t="str">
            <v>KG</v>
          </cell>
          <cell r="L1679">
            <v>415.92</v>
          </cell>
          <cell r="M1679" t="str">
            <v>EUR</v>
          </cell>
          <cell r="N1679">
            <v>454.23</v>
          </cell>
          <cell r="P1679">
            <v>454.23</v>
          </cell>
          <cell r="Q1679">
            <v>454.23</v>
          </cell>
          <cell r="R1679">
            <v>-38.31</v>
          </cell>
          <cell r="S1679">
            <v>-38.31</v>
          </cell>
          <cell r="T1679">
            <v>0</v>
          </cell>
        </row>
        <row r="1680">
          <cell r="B1680">
            <v>1120000</v>
          </cell>
          <cell r="C1680" t="str">
            <v>Fertige Erz</v>
          </cell>
          <cell r="D1680" t="str">
            <v>RHZS</v>
          </cell>
          <cell r="E1680" t="str">
            <v>02848868</v>
          </cell>
          <cell r="G1680" t="str">
            <v>GELBPIGMENT E4GN-GT</v>
          </cell>
          <cell r="H1680" t="str">
            <v>RB00000514</v>
          </cell>
          <cell r="I1680" t="str">
            <v>2251</v>
          </cell>
          <cell r="J1680">
            <v>7619.92</v>
          </cell>
          <cell r="K1680" t="str">
            <v>KG</v>
          </cell>
          <cell r="L1680">
            <v>139712</v>
          </cell>
          <cell r="M1680" t="str">
            <v>EUR</v>
          </cell>
          <cell r="N1680">
            <v>515562.26</v>
          </cell>
          <cell r="P1680">
            <v>276862.17</v>
          </cell>
          <cell r="Q1680">
            <v>276862.17</v>
          </cell>
          <cell r="R1680">
            <v>-137150.17000000001</v>
          </cell>
          <cell r="S1680">
            <v>-137150.17000000001</v>
          </cell>
          <cell r="T1680">
            <v>0</v>
          </cell>
        </row>
        <row r="1681">
          <cell r="B1681">
            <v>1120000</v>
          </cell>
          <cell r="C1681" t="str">
            <v>Fertige Erz</v>
          </cell>
          <cell r="D1681" t="str">
            <v>RHZS</v>
          </cell>
          <cell r="E1681" t="str">
            <v>02848787</v>
          </cell>
          <cell r="G1681" t="str">
            <v>GELBPIGMENT E4GN   /</v>
          </cell>
          <cell r="H1681" t="str">
            <v>RB00000514</v>
          </cell>
          <cell r="I1681" t="str">
            <v>2251</v>
          </cell>
          <cell r="J1681">
            <v>1380</v>
          </cell>
          <cell r="K1681" t="str">
            <v>KG</v>
          </cell>
          <cell r="L1681">
            <v>22279.69</v>
          </cell>
          <cell r="M1681" t="str">
            <v>EUR</v>
          </cell>
          <cell r="N1681">
            <v>30626.62</v>
          </cell>
          <cell r="P1681">
            <v>40359.760000000002</v>
          </cell>
          <cell r="Q1681">
            <v>30626.62</v>
          </cell>
          <cell r="R1681">
            <v>-8346.93</v>
          </cell>
          <cell r="S1681">
            <v>-18080.07</v>
          </cell>
          <cell r="T1681">
            <v>9733.14</v>
          </cell>
        </row>
        <row r="1682">
          <cell r="B1682">
            <v>1120000</v>
          </cell>
          <cell r="C1682" t="str">
            <v>Fertige Erz</v>
          </cell>
          <cell r="D1682" t="str">
            <v>RHKF</v>
          </cell>
          <cell r="E1682" t="str">
            <v>02815803</v>
          </cell>
          <cell r="G1682" t="str">
            <v>BAYPLAST GELB 5GN 01</v>
          </cell>
          <cell r="H1682" t="str">
            <v>RB00000514</v>
          </cell>
          <cell r="I1682" t="str">
            <v>2251</v>
          </cell>
          <cell r="J1682">
            <v>2.2000000000000002</v>
          </cell>
          <cell r="K1682" t="str">
            <v>KG</v>
          </cell>
          <cell r="L1682">
            <v>65.67</v>
          </cell>
          <cell r="M1682" t="str">
            <v>EUR</v>
          </cell>
          <cell r="N1682">
            <v>50.82</v>
          </cell>
          <cell r="P1682">
            <v>71.010000000000005</v>
          </cell>
          <cell r="Q1682">
            <v>50.82</v>
          </cell>
          <cell r="R1682">
            <v>14.85</v>
          </cell>
          <cell r="S1682">
            <v>-5.34</v>
          </cell>
          <cell r="T1682">
            <v>20.190000000000001</v>
          </cell>
        </row>
        <row r="1683">
          <cell r="B1683">
            <v>1120000</v>
          </cell>
          <cell r="C1683" t="str">
            <v>Fertige Erz</v>
          </cell>
          <cell r="D1683" t="str">
            <v>RHZS</v>
          </cell>
          <cell r="E1683" t="str">
            <v>02570614</v>
          </cell>
          <cell r="G1683" t="str">
            <v>MACROLEX GELB E2R GR</v>
          </cell>
          <cell r="H1683" t="str">
            <v>RB00000514</v>
          </cell>
          <cell r="I1683" t="str">
            <v>2251</v>
          </cell>
          <cell r="J1683">
            <v>4655</v>
          </cell>
          <cell r="K1683" t="str">
            <v>KG</v>
          </cell>
          <cell r="L1683">
            <v>124840.12</v>
          </cell>
          <cell r="M1683" t="str">
            <v>EUR</v>
          </cell>
          <cell r="N1683">
            <v>276378.99</v>
          </cell>
          <cell r="P1683">
            <v>124756.33</v>
          </cell>
          <cell r="Q1683">
            <v>124756.33</v>
          </cell>
          <cell r="R1683">
            <v>83.79</v>
          </cell>
          <cell r="S1683">
            <v>83.79</v>
          </cell>
          <cell r="T1683">
            <v>0</v>
          </cell>
        </row>
        <row r="1684">
          <cell r="B1684">
            <v>1120000</v>
          </cell>
          <cell r="C1684" t="str">
            <v>Fertige Erz</v>
          </cell>
          <cell r="D1684" t="str">
            <v>RHBR</v>
          </cell>
          <cell r="E1684" t="str">
            <v>02321355</v>
          </cell>
          <cell r="G1684" t="str">
            <v>MACROLEX BLAU RR GRA</v>
          </cell>
          <cell r="H1684" t="str">
            <v>RB00000514</v>
          </cell>
          <cell r="I1684" t="str">
            <v>2251</v>
          </cell>
          <cell r="J1684">
            <v>60</v>
          </cell>
          <cell r="K1684" t="str">
            <v>KG</v>
          </cell>
          <cell r="L1684">
            <v>1885.66</v>
          </cell>
          <cell r="M1684" t="str">
            <v>EUR</v>
          </cell>
          <cell r="N1684">
            <v>2547.77</v>
          </cell>
          <cell r="P1684">
            <v>1961.99</v>
          </cell>
          <cell r="Q1684">
            <v>1961.99</v>
          </cell>
          <cell r="R1684">
            <v>-76.33</v>
          </cell>
          <cell r="S1684">
            <v>-76.33</v>
          </cell>
          <cell r="T1684">
            <v>0</v>
          </cell>
        </row>
        <row r="1685">
          <cell r="B1685">
            <v>1120000</v>
          </cell>
          <cell r="C1685" t="str">
            <v>Fertige Erz</v>
          </cell>
          <cell r="D1685" t="str">
            <v>RHZS</v>
          </cell>
          <cell r="E1685" t="str">
            <v>02321355</v>
          </cell>
          <cell r="G1685" t="str">
            <v>MACROLEX BLAU RR GRA</v>
          </cell>
          <cell r="H1685" t="str">
            <v>RB00000514</v>
          </cell>
          <cell r="I1685" t="str">
            <v>2251</v>
          </cell>
          <cell r="J1685">
            <v>23159.5</v>
          </cell>
          <cell r="K1685" t="str">
            <v>KG</v>
          </cell>
          <cell r="L1685">
            <v>727472.32</v>
          </cell>
          <cell r="M1685" t="str">
            <v>EUR</v>
          </cell>
          <cell r="N1685">
            <v>983419.53</v>
          </cell>
          <cell r="P1685">
            <v>757313.33</v>
          </cell>
          <cell r="Q1685">
            <v>757313.33</v>
          </cell>
          <cell r="R1685">
            <v>-29841.01</v>
          </cell>
          <cell r="S1685">
            <v>-29841.01</v>
          </cell>
          <cell r="T1685">
            <v>0</v>
          </cell>
        </row>
        <row r="1686">
          <cell r="B1686">
            <v>1120000</v>
          </cell>
          <cell r="C1686" t="str">
            <v>Fertige Erz</v>
          </cell>
          <cell r="D1686" t="str">
            <v>RHBR</v>
          </cell>
          <cell r="E1686" t="str">
            <v>02318338</v>
          </cell>
          <cell r="G1686" t="str">
            <v>MACROLEX ROT EG   20</v>
          </cell>
          <cell r="H1686" t="str">
            <v>RB00000514</v>
          </cell>
          <cell r="I1686" t="str">
            <v>2251</v>
          </cell>
          <cell r="J1686">
            <v>1200</v>
          </cell>
          <cell r="K1686" t="str">
            <v>KG</v>
          </cell>
          <cell r="L1686">
            <v>13777.08</v>
          </cell>
          <cell r="M1686" t="str">
            <v>EUR</v>
          </cell>
          <cell r="N1686">
            <v>15859.32</v>
          </cell>
          <cell r="P1686">
            <v>12990.72</v>
          </cell>
          <cell r="Q1686">
            <v>12990.72</v>
          </cell>
          <cell r="R1686">
            <v>786.36</v>
          </cell>
          <cell r="S1686">
            <v>786.36</v>
          </cell>
          <cell r="T1686">
            <v>0</v>
          </cell>
        </row>
        <row r="1687">
          <cell r="B1687">
            <v>1120000</v>
          </cell>
          <cell r="C1687" t="str">
            <v>Fertige Erz</v>
          </cell>
          <cell r="D1687" t="str">
            <v>RHZS</v>
          </cell>
          <cell r="E1687" t="str">
            <v>02318338</v>
          </cell>
          <cell r="G1687" t="str">
            <v>MACROLEX ROT EG   20</v>
          </cell>
          <cell r="H1687" t="str">
            <v>RB00000514</v>
          </cell>
          <cell r="I1687" t="str">
            <v>2251</v>
          </cell>
          <cell r="J1687">
            <v>18556.599999999999</v>
          </cell>
          <cell r="K1687" t="str">
            <v>KG</v>
          </cell>
          <cell r="L1687">
            <v>213046.44</v>
          </cell>
          <cell r="M1687" t="str">
            <v>EUR</v>
          </cell>
          <cell r="N1687">
            <v>245245.88</v>
          </cell>
          <cell r="P1687">
            <v>200886.33</v>
          </cell>
          <cell r="Q1687">
            <v>200886.33</v>
          </cell>
          <cell r="R1687">
            <v>12160.11</v>
          </cell>
          <cell r="S1687">
            <v>12160.11</v>
          </cell>
          <cell r="T1687">
            <v>0</v>
          </cell>
        </row>
        <row r="1688">
          <cell r="B1688">
            <v>1120000</v>
          </cell>
          <cell r="C1688" t="str">
            <v>Fertige Erz</v>
          </cell>
          <cell r="D1688" t="str">
            <v>RHZS</v>
          </cell>
          <cell r="E1688" t="str">
            <v>02313131</v>
          </cell>
          <cell r="G1688" t="str">
            <v>NA.BISULFIT 38-40%(L</v>
          </cell>
          <cell r="H1688" t="str">
            <v>RB00000514</v>
          </cell>
          <cell r="I1688" t="str">
            <v>2251</v>
          </cell>
          <cell r="J1688">
            <v>5462</v>
          </cell>
          <cell r="K1688" t="str">
            <v>KG</v>
          </cell>
          <cell r="L1688">
            <v>356.66</v>
          </cell>
          <cell r="M1688" t="str">
            <v>EUR</v>
          </cell>
          <cell r="N1688">
            <v>474.65</v>
          </cell>
          <cell r="P1688">
            <v>474.65</v>
          </cell>
          <cell r="Q1688">
            <v>474.65</v>
          </cell>
          <cell r="R1688">
            <v>-117.99</v>
          </cell>
          <cell r="S1688">
            <v>-117.99</v>
          </cell>
          <cell r="T1688">
            <v>0</v>
          </cell>
        </row>
        <row r="1689">
          <cell r="B1689">
            <v>1120000</v>
          </cell>
          <cell r="C1689" t="str">
            <v>Fertige Erz</v>
          </cell>
          <cell r="D1689" t="str">
            <v>RHKF</v>
          </cell>
          <cell r="E1689" t="str">
            <v>02289494</v>
          </cell>
          <cell r="G1689" t="str">
            <v>MACROLEX GRUEN G GRA</v>
          </cell>
          <cell r="H1689" t="str">
            <v>RB00000514</v>
          </cell>
          <cell r="I1689" t="str">
            <v>2251</v>
          </cell>
          <cell r="J1689">
            <v>3.4</v>
          </cell>
          <cell r="K1689" t="str">
            <v>KG</v>
          </cell>
          <cell r="L1689">
            <v>207.91</v>
          </cell>
          <cell r="M1689" t="str">
            <v>EUR</v>
          </cell>
          <cell r="N1689">
            <v>207.91</v>
          </cell>
          <cell r="P1689">
            <v>207.91</v>
          </cell>
          <cell r="Q1689">
            <v>207.91</v>
          </cell>
          <cell r="R1689">
            <v>0</v>
          </cell>
          <cell r="S1689">
            <v>0</v>
          </cell>
          <cell r="T1689">
            <v>0</v>
          </cell>
        </row>
        <row r="1690">
          <cell r="B1690">
            <v>1120000</v>
          </cell>
          <cell r="C1690" t="str">
            <v>Fertige Erz</v>
          </cell>
          <cell r="D1690" t="str">
            <v>RHKF</v>
          </cell>
          <cell r="E1690" t="str">
            <v>02288870</v>
          </cell>
          <cell r="G1690" t="str">
            <v>MACROLEX ROT 5B GRAN</v>
          </cell>
          <cell r="H1690" t="str">
            <v>RB00000514</v>
          </cell>
          <cell r="I1690" t="str">
            <v>2251</v>
          </cell>
          <cell r="J1690">
            <v>4.05</v>
          </cell>
          <cell r="K1690" t="str">
            <v>KG</v>
          </cell>
          <cell r="L1690">
            <v>193.16</v>
          </cell>
          <cell r="M1690" t="str">
            <v>EUR</v>
          </cell>
          <cell r="N1690">
            <v>193.16</v>
          </cell>
          <cell r="P1690">
            <v>193.16</v>
          </cell>
          <cell r="Q1690">
            <v>193.16</v>
          </cell>
          <cell r="R1690">
            <v>0</v>
          </cell>
          <cell r="S1690">
            <v>0</v>
          </cell>
          <cell r="T1690">
            <v>0</v>
          </cell>
        </row>
        <row r="1691">
          <cell r="B1691">
            <v>1120000</v>
          </cell>
          <cell r="C1691" t="str">
            <v>Fertige Erz</v>
          </cell>
          <cell r="D1691" t="str">
            <v>RHKF</v>
          </cell>
          <cell r="E1691" t="str">
            <v>02288714</v>
          </cell>
          <cell r="G1691" t="str">
            <v>MACROLEX ROT G GRAN</v>
          </cell>
          <cell r="H1691" t="str">
            <v>RB00000514</v>
          </cell>
          <cell r="I1691" t="str">
            <v>2251</v>
          </cell>
          <cell r="J1691">
            <v>2.85</v>
          </cell>
          <cell r="K1691" t="str">
            <v>KG</v>
          </cell>
          <cell r="L1691">
            <v>33.17</v>
          </cell>
          <cell r="M1691" t="str">
            <v>EUR</v>
          </cell>
          <cell r="N1691">
            <v>33.17</v>
          </cell>
          <cell r="P1691">
            <v>33.17</v>
          </cell>
          <cell r="Q1691">
            <v>33.17</v>
          </cell>
          <cell r="R1691">
            <v>0</v>
          </cell>
          <cell r="S1691">
            <v>0</v>
          </cell>
          <cell r="T1691">
            <v>0</v>
          </cell>
        </row>
        <row r="1692">
          <cell r="B1692">
            <v>1120000</v>
          </cell>
          <cell r="C1692" t="str">
            <v>Fertige Erz</v>
          </cell>
          <cell r="D1692" t="str">
            <v>RHKF</v>
          </cell>
          <cell r="E1692" t="str">
            <v>02288676</v>
          </cell>
          <cell r="G1692" t="str">
            <v>MACROLEX ORANGE 3G G</v>
          </cell>
          <cell r="H1692" t="str">
            <v>RB00000514</v>
          </cell>
          <cell r="I1692" t="str">
            <v>2251</v>
          </cell>
          <cell r="J1692">
            <v>2.1</v>
          </cell>
          <cell r="K1692" t="str">
            <v>KG</v>
          </cell>
          <cell r="L1692">
            <v>65.2</v>
          </cell>
          <cell r="M1692" t="str">
            <v>EUR</v>
          </cell>
          <cell r="N1692">
            <v>65.2</v>
          </cell>
          <cell r="P1692">
            <v>65.2</v>
          </cell>
          <cell r="Q1692">
            <v>65.2</v>
          </cell>
          <cell r="R1692">
            <v>0</v>
          </cell>
          <cell r="S1692">
            <v>0</v>
          </cell>
          <cell r="T1692">
            <v>0</v>
          </cell>
        </row>
        <row r="1693">
          <cell r="B1693">
            <v>1120000</v>
          </cell>
          <cell r="C1693" t="str">
            <v>Fertige Erz</v>
          </cell>
          <cell r="D1693" t="str">
            <v>RHKF</v>
          </cell>
          <cell r="E1693" t="str">
            <v>02285111</v>
          </cell>
          <cell r="G1693" t="str">
            <v>BAYFAST YELLOW Y5688</v>
          </cell>
          <cell r="H1693" t="str">
            <v>RB00000514</v>
          </cell>
          <cell r="I1693" t="str">
            <v>2251</v>
          </cell>
          <cell r="J1693">
            <v>6.15</v>
          </cell>
          <cell r="K1693" t="str">
            <v>KG</v>
          </cell>
          <cell r="L1693">
            <v>166.97</v>
          </cell>
          <cell r="M1693" t="str">
            <v>EUR</v>
          </cell>
          <cell r="N1693">
            <v>166.97</v>
          </cell>
          <cell r="P1693">
            <v>166.97</v>
          </cell>
          <cell r="Q1693">
            <v>166.97</v>
          </cell>
          <cell r="R1693">
            <v>0</v>
          </cell>
          <cell r="S1693">
            <v>0</v>
          </cell>
          <cell r="T1693">
            <v>0</v>
          </cell>
        </row>
        <row r="1694">
          <cell r="B1694">
            <v>1120000</v>
          </cell>
          <cell r="C1694" t="str">
            <v>Fertige Erz</v>
          </cell>
          <cell r="D1694" t="str">
            <v>RHBR</v>
          </cell>
          <cell r="E1694" t="str">
            <v>02243311</v>
          </cell>
          <cell r="G1694" t="str">
            <v>MACROLEX ROTVIOLETT</v>
          </cell>
          <cell r="H1694" t="str">
            <v>RB00000514</v>
          </cell>
          <cell r="I1694" t="str">
            <v>2251</v>
          </cell>
          <cell r="J1694">
            <v>60</v>
          </cell>
          <cell r="K1694" t="str">
            <v>KG</v>
          </cell>
          <cell r="L1694">
            <v>1472.2</v>
          </cell>
          <cell r="M1694" t="str">
            <v>EUR</v>
          </cell>
          <cell r="N1694">
            <v>1987.46</v>
          </cell>
          <cell r="P1694">
            <v>2177.5500000000002</v>
          </cell>
          <cell r="Q1694">
            <v>1987.46</v>
          </cell>
          <cell r="R1694">
            <v>-515.26</v>
          </cell>
          <cell r="S1694">
            <v>-705.35</v>
          </cell>
          <cell r="T1694">
            <v>190.09</v>
          </cell>
        </row>
        <row r="1695">
          <cell r="B1695">
            <v>1120000</v>
          </cell>
          <cell r="C1695" t="str">
            <v>Fertige Erz</v>
          </cell>
          <cell r="D1695" t="str">
            <v>RHZS</v>
          </cell>
          <cell r="E1695" t="str">
            <v>02243311</v>
          </cell>
          <cell r="G1695" t="str">
            <v>MACROLEX ROTVIOLETT</v>
          </cell>
          <cell r="H1695" t="str">
            <v>RB00000514</v>
          </cell>
          <cell r="I1695" t="str">
            <v>2251</v>
          </cell>
          <cell r="J1695">
            <v>3510</v>
          </cell>
          <cell r="K1695" t="str">
            <v>KG</v>
          </cell>
          <cell r="L1695">
            <v>86123.46</v>
          </cell>
          <cell r="M1695" t="str">
            <v>EUR</v>
          </cell>
          <cell r="N1695">
            <v>116266.29</v>
          </cell>
          <cell r="P1695">
            <v>127387.03</v>
          </cell>
          <cell r="Q1695">
            <v>116266.29</v>
          </cell>
          <cell r="R1695">
            <v>-30142.83</v>
          </cell>
          <cell r="S1695">
            <v>-41263.57</v>
          </cell>
          <cell r="T1695">
            <v>11120.74</v>
          </cell>
        </row>
        <row r="1696">
          <cell r="B1696">
            <v>1120000</v>
          </cell>
          <cell r="C1696" t="str">
            <v>Fertige Erz</v>
          </cell>
          <cell r="D1696" t="str">
            <v>RHZS</v>
          </cell>
          <cell r="E1696" t="str">
            <v>02239381</v>
          </cell>
          <cell r="G1696" t="str">
            <v>MACROLEX ROTVIOLETT</v>
          </cell>
          <cell r="H1696" t="str">
            <v>RB00000514</v>
          </cell>
          <cell r="I1696" t="str">
            <v>2251</v>
          </cell>
          <cell r="J1696">
            <v>1726.85</v>
          </cell>
          <cell r="K1696" t="str">
            <v>KG</v>
          </cell>
          <cell r="L1696">
            <v>43040.52</v>
          </cell>
          <cell r="M1696" t="str">
            <v>EUR</v>
          </cell>
          <cell r="N1696">
            <v>75563.5</v>
          </cell>
          <cell r="P1696">
            <v>64955.46</v>
          </cell>
          <cell r="Q1696">
            <v>64955.46</v>
          </cell>
          <cell r="R1696">
            <v>-21914.94</v>
          </cell>
          <cell r="S1696">
            <v>-21914.94</v>
          </cell>
          <cell r="T1696">
            <v>0</v>
          </cell>
        </row>
        <row r="1697">
          <cell r="B1697">
            <v>1120000</v>
          </cell>
          <cell r="C1697" t="str">
            <v>Fertige Erz</v>
          </cell>
          <cell r="D1697" t="str">
            <v>RHU2</v>
          </cell>
          <cell r="E1697" t="str">
            <v>01798158</v>
          </cell>
          <cell r="G1697" t="str">
            <v>BAYSCRIPT GELB VPSP2</v>
          </cell>
          <cell r="H1697" t="str">
            <v>RB00000514</v>
          </cell>
          <cell r="I1697" t="str">
            <v>2251</v>
          </cell>
          <cell r="J1697">
            <v>420</v>
          </cell>
          <cell r="K1697" t="str">
            <v>KG</v>
          </cell>
          <cell r="L1697">
            <v>591.19000000000005</v>
          </cell>
          <cell r="M1697" t="str">
            <v>EUR</v>
          </cell>
          <cell r="N1697">
            <v>591.19000000000005</v>
          </cell>
          <cell r="P1697">
            <v>591.19000000000005</v>
          </cell>
          <cell r="Q1697">
            <v>591.19000000000005</v>
          </cell>
          <cell r="R1697">
            <v>0</v>
          </cell>
          <cell r="S1697">
            <v>0</v>
          </cell>
          <cell r="T1697">
            <v>0</v>
          </cell>
        </row>
        <row r="1698">
          <cell r="B1698">
            <v>1120000</v>
          </cell>
          <cell r="C1698" t="str">
            <v>Fertige Erz</v>
          </cell>
          <cell r="D1698" t="str">
            <v>RHZS</v>
          </cell>
          <cell r="E1698" t="str">
            <v>01747642</v>
          </cell>
          <cell r="G1698" t="str">
            <v>EMULGATOR PD 01   MU</v>
          </cell>
          <cell r="H1698" t="str">
            <v>RB00000514</v>
          </cell>
          <cell r="I1698" t="str">
            <v>2251</v>
          </cell>
          <cell r="J1698">
            <v>350</v>
          </cell>
          <cell r="K1698" t="str">
            <v>KG</v>
          </cell>
          <cell r="L1698">
            <v>4233.04</v>
          </cell>
          <cell r="M1698" t="str">
            <v>EUR</v>
          </cell>
          <cell r="N1698">
            <v>4233.04</v>
          </cell>
          <cell r="P1698">
            <v>4233.04</v>
          </cell>
          <cell r="Q1698">
            <v>4233.04</v>
          </cell>
          <cell r="R1698">
            <v>0</v>
          </cell>
          <cell r="S1698">
            <v>0</v>
          </cell>
          <cell r="T1698">
            <v>0</v>
          </cell>
        </row>
        <row r="1699">
          <cell r="B1699">
            <v>1120000</v>
          </cell>
          <cell r="C1699" t="str">
            <v>Fertige Erz</v>
          </cell>
          <cell r="D1699" t="str">
            <v>RHZS</v>
          </cell>
          <cell r="E1699" t="str">
            <v>01743914</v>
          </cell>
          <cell r="G1699" t="str">
            <v>MACROLEX BLAU 3R FG</v>
          </cell>
          <cell r="H1699" t="str">
            <v>RB00000514</v>
          </cell>
          <cell r="I1699" t="str">
            <v>2251</v>
          </cell>
          <cell r="J1699">
            <v>368.4</v>
          </cell>
          <cell r="K1699" t="str">
            <v>KG</v>
          </cell>
          <cell r="L1699">
            <v>10582.06</v>
          </cell>
          <cell r="M1699" t="str">
            <v>EUR</v>
          </cell>
          <cell r="N1699">
            <v>18885.95</v>
          </cell>
          <cell r="P1699">
            <v>10920.11</v>
          </cell>
          <cell r="Q1699">
            <v>10920.11</v>
          </cell>
          <cell r="R1699">
            <v>-338.05</v>
          </cell>
          <cell r="S1699">
            <v>-338.05</v>
          </cell>
          <cell r="T1699">
            <v>0</v>
          </cell>
        </row>
        <row r="1700">
          <cell r="B1700">
            <v>1120000</v>
          </cell>
          <cell r="C1700" t="str">
            <v>Fertige Erz</v>
          </cell>
          <cell r="D1700" t="str">
            <v>RHU2</v>
          </cell>
          <cell r="E1700" t="str">
            <v>01737760</v>
          </cell>
          <cell r="G1700" t="str">
            <v>SPEZIALBRAUN BRK-N</v>
          </cell>
          <cell r="H1700" t="str">
            <v>RB00000514</v>
          </cell>
          <cell r="I1700" t="str">
            <v>2251</v>
          </cell>
          <cell r="J1700">
            <v>118.56</v>
          </cell>
          <cell r="K1700" t="str">
            <v>KG</v>
          </cell>
          <cell r="L1700">
            <v>1309.1199999999999</v>
          </cell>
          <cell r="M1700" t="str">
            <v>EUR</v>
          </cell>
          <cell r="N1700">
            <v>1472.65</v>
          </cell>
          <cell r="P1700">
            <v>1309.1199999999999</v>
          </cell>
          <cell r="Q1700">
            <v>1309.1199999999999</v>
          </cell>
          <cell r="R1700">
            <v>0</v>
          </cell>
          <cell r="S1700">
            <v>0</v>
          </cell>
          <cell r="T1700">
            <v>0</v>
          </cell>
        </row>
        <row r="1701">
          <cell r="B1701">
            <v>1120000</v>
          </cell>
          <cell r="C1701" t="str">
            <v>Fertige Erz</v>
          </cell>
          <cell r="D1701" t="str">
            <v>RHZS</v>
          </cell>
          <cell r="E1701" t="str">
            <v>01678098</v>
          </cell>
          <cell r="G1701" t="str">
            <v>2-Methyl-6-ethylanil</v>
          </cell>
          <cell r="H1701" t="str">
            <v>RB00000514</v>
          </cell>
          <cell r="I1701" t="str">
            <v>2251</v>
          </cell>
          <cell r="J1701">
            <v>28900</v>
          </cell>
          <cell r="K1701" t="str">
            <v>KG</v>
          </cell>
          <cell r="L1701">
            <v>41933.9</v>
          </cell>
          <cell r="M1701" t="str">
            <v>EUR</v>
          </cell>
          <cell r="N1701">
            <v>44563.8</v>
          </cell>
          <cell r="P1701">
            <v>44563.8</v>
          </cell>
          <cell r="Q1701">
            <v>44563.8</v>
          </cell>
          <cell r="R1701">
            <v>-2629.9</v>
          </cell>
          <cell r="S1701">
            <v>-2629.9</v>
          </cell>
          <cell r="T1701">
            <v>0</v>
          </cell>
        </row>
        <row r="1702">
          <cell r="B1702">
            <v>1120000</v>
          </cell>
          <cell r="C1702" t="str">
            <v>Fertige Erz</v>
          </cell>
          <cell r="D1702" t="str">
            <v>RHZS</v>
          </cell>
          <cell r="E1702" t="str">
            <v>01659697</v>
          </cell>
          <cell r="G1702" t="str">
            <v>BLANKOPHOR CLE FL.</v>
          </cell>
          <cell r="H1702" t="str">
            <v>RB00000514</v>
          </cell>
          <cell r="I1702" t="str">
            <v>2251</v>
          </cell>
          <cell r="J1702">
            <v>20</v>
          </cell>
          <cell r="K1702" t="str">
            <v>KG</v>
          </cell>
          <cell r="L1702">
            <v>105.09</v>
          </cell>
          <cell r="M1702" t="str">
            <v>EUR</v>
          </cell>
          <cell r="N1702">
            <v>73.739999999999995</v>
          </cell>
          <cell r="P1702">
            <v>77.03</v>
          </cell>
          <cell r="Q1702">
            <v>73.739999999999995</v>
          </cell>
          <cell r="R1702">
            <v>31.35</v>
          </cell>
          <cell r="S1702">
            <v>28.06</v>
          </cell>
          <cell r="T1702">
            <v>3.29</v>
          </cell>
        </row>
        <row r="1703">
          <cell r="B1703">
            <v>1120000</v>
          </cell>
          <cell r="C1703" t="str">
            <v>Fertige Erz</v>
          </cell>
          <cell r="D1703" t="str">
            <v>RHZS</v>
          </cell>
          <cell r="E1703" t="str">
            <v>01515342</v>
          </cell>
          <cell r="G1703" t="str">
            <v>MACROLEX ROT EG FG</v>
          </cell>
          <cell r="H1703" t="str">
            <v>RB00000514</v>
          </cell>
          <cell r="I1703" t="str">
            <v>2251</v>
          </cell>
          <cell r="J1703">
            <v>16655</v>
          </cell>
          <cell r="K1703" t="str">
            <v>KG</v>
          </cell>
          <cell r="L1703">
            <v>222920.5</v>
          </cell>
          <cell r="M1703" t="str">
            <v>EUR</v>
          </cell>
          <cell r="N1703">
            <v>241274.32</v>
          </cell>
          <cell r="P1703">
            <v>213818.56</v>
          </cell>
          <cell r="Q1703">
            <v>213818.56</v>
          </cell>
          <cell r="R1703">
            <v>9101.94</v>
          </cell>
          <cell r="S1703">
            <v>9101.94</v>
          </cell>
          <cell r="T1703">
            <v>0</v>
          </cell>
        </row>
        <row r="1704">
          <cell r="B1704">
            <v>1120000</v>
          </cell>
          <cell r="C1704" t="str">
            <v>Fertige Erz</v>
          </cell>
          <cell r="D1704" t="str">
            <v>RHBR</v>
          </cell>
          <cell r="E1704" t="str">
            <v>01515334</v>
          </cell>
          <cell r="G1704" t="str">
            <v>MACROLEX GRUEN 5B GR</v>
          </cell>
          <cell r="H1704" t="str">
            <v>RB00000514</v>
          </cell>
          <cell r="I1704" t="str">
            <v>2251</v>
          </cell>
          <cell r="J1704">
            <v>180</v>
          </cell>
          <cell r="K1704" t="str">
            <v>KG</v>
          </cell>
          <cell r="L1704">
            <v>4227.37</v>
          </cell>
          <cell r="M1704" t="str">
            <v>EUR</v>
          </cell>
          <cell r="N1704">
            <v>3867.07</v>
          </cell>
          <cell r="P1704">
            <v>4078.12</v>
          </cell>
          <cell r="Q1704">
            <v>3867.07</v>
          </cell>
          <cell r="R1704">
            <v>360.3</v>
          </cell>
          <cell r="S1704">
            <v>149.25</v>
          </cell>
          <cell r="T1704">
            <v>211.05</v>
          </cell>
        </row>
        <row r="1705">
          <cell r="B1705">
            <v>1120000</v>
          </cell>
          <cell r="C1705" t="str">
            <v>Fertige Erz</v>
          </cell>
          <cell r="D1705" t="str">
            <v>RHKF</v>
          </cell>
          <cell r="E1705" t="str">
            <v>01515334</v>
          </cell>
          <cell r="G1705" t="str">
            <v>MACROLEX GRUEN 5B GR</v>
          </cell>
          <cell r="H1705" t="str">
            <v>RB00000514</v>
          </cell>
          <cell r="I1705" t="str">
            <v>2251</v>
          </cell>
          <cell r="J1705">
            <v>10</v>
          </cell>
          <cell r="K1705" t="str">
            <v>KG</v>
          </cell>
          <cell r="L1705">
            <v>234.86</v>
          </cell>
          <cell r="M1705" t="str">
            <v>EUR</v>
          </cell>
          <cell r="N1705">
            <v>214.84</v>
          </cell>
          <cell r="P1705">
            <v>226.56</v>
          </cell>
          <cell r="Q1705">
            <v>214.84</v>
          </cell>
          <cell r="R1705">
            <v>20.02</v>
          </cell>
          <cell r="S1705">
            <v>8.3000000000000007</v>
          </cell>
          <cell r="T1705">
            <v>11.72</v>
          </cell>
        </row>
        <row r="1706">
          <cell r="B1706">
            <v>1120000</v>
          </cell>
          <cell r="C1706" t="str">
            <v>Fertige Erz</v>
          </cell>
          <cell r="D1706" t="str">
            <v>RHZS</v>
          </cell>
          <cell r="E1706" t="str">
            <v>01515334</v>
          </cell>
          <cell r="G1706" t="str">
            <v>MACROLEX GRUEN 5B GR</v>
          </cell>
          <cell r="H1706" t="str">
            <v>RB00000514</v>
          </cell>
          <cell r="I1706" t="str">
            <v>2251</v>
          </cell>
          <cell r="J1706">
            <v>3350.6</v>
          </cell>
          <cell r="K1706" t="str">
            <v>KG</v>
          </cell>
          <cell r="L1706">
            <v>78690.19</v>
          </cell>
          <cell r="M1706" t="str">
            <v>EUR</v>
          </cell>
          <cell r="N1706">
            <v>71983.289999999994</v>
          </cell>
          <cell r="P1706">
            <v>75911.86</v>
          </cell>
          <cell r="Q1706">
            <v>71983.289999999994</v>
          </cell>
          <cell r="R1706">
            <v>6706.9</v>
          </cell>
          <cell r="S1706">
            <v>2778.33</v>
          </cell>
          <cell r="T1706">
            <v>3928.57</v>
          </cell>
        </row>
        <row r="1707">
          <cell r="B1707">
            <v>1120000</v>
          </cell>
          <cell r="C1707" t="str">
            <v>Fertige Erz</v>
          </cell>
          <cell r="D1707" t="str">
            <v>RHZS</v>
          </cell>
          <cell r="E1707" t="str">
            <v>01502100</v>
          </cell>
          <cell r="G1707" t="str">
            <v>LEVANOX GELB 1420 LF</v>
          </cell>
          <cell r="H1707" t="str">
            <v>RB00000514</v>
          </cell>
          <cell r="I1707" t="str">
            <v>2251</v>
          </cell>
          <cell r="J1707">
            <v>12320</v>
          </cell>
          <cell r="K1707" t="str">
            <v>KG</v>
          </cell>
          <cell r="L1707">
            <v>21165.759999999998</v>
          </cell>
          <cell r="M1707" t="str">
            <v>EUR</v>
          </cell>
          <cell r="N1707">
            <v>29590.18</v>
          </cell>
          <cell r="P1707">
            <v>23014.99</v>
          </cell>
          <cell r="Q1707">
            <v>23014.99</v>
          </cell>
          <cell r="R1707">
            <v>-1849.23</v>
          </cell>
          <cell r="S1707">
            <v>-1849.23</v>
          </cell>
          <cell r="T1707">
            <v>0</v>
          </cell>
        </row>
        <row r="1708">
          <cell r="B1708">
            <v>1120000</v>
          </cell>
          <cell r="C1708" t="str">
            <v>Fertige Erz</v>
          </cell>
          <cell r="D1708" t="str">
            <v>RHZS</v>
          </cell>
          <cell r="E1708" t="str">
            <v>01502070</v>
          </cell>
          <cell r="G1708" t="str">
            <v>LEVANOX GRUEN G-LF</v>
          </cell>
          <cell r="H1708" t="str">
            <v>RB00000514</v>
          </cell>
          <cell r="I1708" t="str">
            <v>2251</v>
          </cell>
          <cell r="J1708">
            <v>8855</v>
          </cell>
          <cell r="K1708" t="str">
            <v>KG</v>
          </cell>
          <cell r="L1708">
            <v>30323.06</v>
          </cell>
          <cell r="M1708" t="str">
            <v>EUR</v>
          </cell>
          <cell r="N1708">
            <v>55300.36</v>
          </cell>
          <cell r="P1708">
            <v>31621.21</v>
          </cell>
          <cell r="Q1708">
            <v>31621.21</v>
          </cell>
          <cell r="R1708">
            <v>-1298.1500000000001</v>
          </cell>
          <cell r="S1708">
            <v>-1298.1500000000001</v>
          </cell>
          <cell r="T1708">
            <v>0</v>
          </cell>
        </row>
        <row r="1709">
          <cell r="B1709">
            <v>1120000</v>
          </cell>
          <cell r="C1709" t="str">
            <v>Fertige Erz</v>
          </cell>
          <cell r="D1709" t="str">
            <v>RHZS</v>
          </cell>
          <cell r="E1709" t="str">
            <v>01502003</v>
          </cell>
          <cell r="G1709" t="str">
            <v>LEVANOX BRAUN 610 LF</v>
          </cell>
          <cell r="H1709" t="str">
            <v>RB00000514</v>
          </cell>
          <cell r="I1709" t="str">
            <v>2251</v>
          </cell>
          <cell r="J1709">
            <v>10285</v>
          </cell>
          <cell r="K1709" t="str">
            <v>KG</v>
          </cell>
          <cell r="L1709">
            <v>14062.69</v>
          </cell>
          <cell r="M1709" t="str">
            <v>EUR</v>
          </cell>
          <cell r="N1709">
            <v>23046.63</v>
          </cell>
          <cell r="P1709">
            <v>16037.4</v>
          </cell>
          <cell r="Q1709">
            <v>16037.4</v>
          </cell>
          <cell r="R1709">
            <v>-1974.71</v>
          </cell>
          <cell r="S1709">
            <v>-1974.71</v>
          </cell>
          <cell r="T1709">
            <v>0</v>
          </cell>
        </row>
        <row r="1710">
          <cell r="B1710">
            <v>1120000</v>
          </cell>
          <cell r="C1710" t="str">
            <v>Fertige Erz</v>
          </cell>
          <cell r="D1710" t="str">
            <v>RHZS</v>
          </cell>
          <cell r="E1710" t="str">
            <v>01399938</v>
          </cell>
          <cell r="G1710" t="str">
            <v>POLYETHYLENGLYKOL 40</v>
          </cell>
          <cell r="H1710" t="str">
            <v>RB00000514</v>
          </cell>
          <cell r="I1710" t="str">
            <v>2251</v>
          </cell>
          <cell r="J1710">
            <v>1175</v>
          </cell>
          <cell r="K1710" t="str">
            <v>KG</v>
          </cell>
          <cell r="L1710">
            <v>1345.73</v>
          </cell>
          <cell r="M1710" t="str">
            <v>EUR</v>
          </cell>
          <cell r="N1710">
            <v>1345.73</v>
          </cell>
          <cell r="P1710">
            <v>1345.73</v>
          </cell>
          <cell r="Q1710">
            <v>1345.73</v>
          </cell>
          <cell r="R1710">
            <v>0</v>
          </cell>
          <cell r="S1710">
            <v>0</v>
          </cell>
          <cell r="T1710">
            <v>0</v>
          </cell>
        </row>
        <row r="1711">
          <cell r="B1711">
            <v>1120000</v>
          </cell>
          <cell r="C1711" t="str">
            <v>Fertige Erz</v>
          </cell>
          <cell r="D1711" t="str">
            <v>RHZS</v>
          </cell>
          <cell r="E1711" t="str">
            <v>01399253</v>
          </cell>
          <cell r="G1711" t="str">
            <v>ENTSCHÄUMER 1573</v>
          </cell>
          <cell r="H1711" t="str">
            <v>RB00000514</v>
          </cell>
          <cell r="I1711" t="str">
            <v>2251</v>
          </cell>
          <cell r="J1711">
            <v>970</v>
          </cell>
          <cell r="K1711" t="str">
            <v>KG</v>
          </cell>
          <cell r="L1711">
            <v>1608.66</v>
          </cell>
          <cell r="M1711" t="str">
            <v>EUR</v>
          </cell>
          <cell r="N1711">
            <v>1608.66</v>
          </cell>
          <cell r="P1711">
            <v>1608.66</v>
          </cell>
          <cell r="Q1711">
            <v>1608.66</v>
          </cell>
          <cell r="R1711">
            <v>0</v>
          </cell>
          <cell r="S1711">
            <v>0</v>
          </cell>
          <cell r="T1711">
            <v>0</v>
          </cell>
        </row>
        <row r="1712">
          <cell r="B1712">
            <v>1120000</v>
          </cell>
          <cell r="C1712" t="str">
            <v>Fertige Erz</v>
          </cell>
          <cell r="D1712" t="str">
            <v>RHZS</v>
          </cell>
          <cell r="E1712" t="str">
            <v>01387743</v>
          </cell>
          <cell r="G1712" t="str">
            <v>LEVANOX ULTRAMARIN 3</v>
          </cell>
          <cell r="H1712" t="str">
            <v>RB00000514</v>
          </cell>
          <cell r="I1712" t="str">
            <v>2251</v>
          </cell>
          <cell r="J1712">
            <v>8716</v>
          </cell>
          <cell r="K1712" t="str">
            <v>KG</v>
          </cell>
          <cell r="L1712">
            <v>23951.57</v>
          </cell>
          <cell r="M1712" t="str">
            <v>EUR</v>
          </cell>
          <cell r="N1712">
            <v>55506.97</v>
          </cell>
          <cell r="P1712">
            <v>24927.759999999998</v>
          </cell>
          <cell r="Q1712">
            <v>24927.759999999998</v>
          </cell>
          <cell r="R1712">
            <v>-976.19</v>
          </cell>
          <cell r="S1712">
            <v>-976.19</v>
          </cell>
          <cell r="T1712">
            <v>0</v>
          </cell>
        </row>
        <row r="1713">
          <cell r="B1713">
            <v>1120000</v>
          </cell>
          <cell r="C1713" t="str">
            <v>Fertige Erz</v>
          </cell>
          <cell r="D1713" t="str">
            <v>RHZS</v>
          </cell>
          <cell r="E1713" t="str">
            <v>01365634</v>
          </cell>
          <cell r="G1713" t="str">
            <v>LEVANOX SCHWARZ 303</v>
          </cell>
          <cell r="H1713" t="str">
            <v>RB00000514</v>
          </cell>
          <cell r="I1713" t="str">
            <v>2251</v>
          </cell>
          <cell r="J1713">
            <v>11400</v>
          </cell>
          <cell r="K1713" t="str">
            <v>KG</v>
          </cell>
          <cell r="L1713">
            <v>15513.12</v>
          </cell>
          <cell r="M1713" t="str">
            <v>EUR</v>
          </cell>
          <cell r="N1713">
            <v>39682.26</v>
          </cell>
          <cell r="P1713">
            <v>18004.02</v>
          </cell>
          <cell r="Q1713">
            <v>18004.02</v>
          </cell>
          <cell r="R1713">
            <v>-2490.9</v>
          </cell>
          <cell r="S1713">
            <v>-2490.9</v>
          </cell>
          <cell r="T1713">
            <v>0</v>
          </cell>
        </row>
        <row r="1714">
          <cell r="B1714">
            <v>1120000</v>
          </cell>
          <cell r="C1714" t="str">
            <v>Fertige Erz</v>
          </cell>
          <cell r="D1714" t="str">
            <v>RHZS</v>
          </cell>
          <cell r="E1714" t="str">
            <v>01365588</v>
          </cell>
          <cell r="G1714" t="str">
            <v>LEVANOX WEISS R-LF</v>
          </cell>
          <cell r="H1714" t="str">
            <v>RB00000514</v>
          </cell>
          <cell r="I1714" t="str">
            <v>2251</v>
          </cell>
          <cell r="J1714">
            <v>18750</v>
          </cell>
          <cell r="K1714" t="str">
            <v>KG</v>
          </cell>
          <cell r="L1714">
            <v>37929.370000000003</v>
          </cell>
          <cell r="M1714" t="str">
            <v>EUR</v>
          </cell>
          <cell r="N1714">
            <v>43779.38</v>
          </cell>
          <cell r="P1714">
            <v>37663.129999999997</v>
          </cell>
          <cell r="Q1714">
            <v>37663.129999999997</v>
          </cell>
          <cell r="R1714">
            <v>266.24</v>
          </cell>
          <cell r="S1714">
            <v>266.24</v>
          </cell>
          <cell r="T1714">
            <v>0</v>
          </cell>
        </row>
        <row r="1715">
          <cell r="B1715">
            <v>1120000</v>
          </cell>
          <cell r="C1715" t="str">
            <v>Fertige Erz</v>
          </cell>
          <cell r="D1715" t="str">
            <v>RHKF</v>
          </cell>
          <cell r="E1715" t="str">
            <v>01365561</v>
          </cell>
          <cell r="G1715" t="str">
            <v>LEVANOX WEISS R-LF</v>
          </cell>
          <cell r="H1715" t="str">
            <v>RB00000514</v>
          </cell>
          <cell r="I1715" t="str">
            <v>2251</v>
          </cell>
          <cell r="J1715">
            <v>46</v>
          </cell>
          <cell r="K1715" t="str">
            <v>KG</v>
          </cell>
          <cell r="L1715">
            <v>96.54</v>
          </cell>
          <cell r="M1715" t="str">
            <v>EUR</v>
          </cell>
          <cell r="N1715">
            <v>158.6</v>
          </cell>
          <cell r="P1715">
            <v>96.22</v>
          </cell>
          <cell r="Q1715">
            <v>96.22</v>
          </cell>
          <cell r="R1715">
            <v>0.32</v>
          </cell>
          <cell r="S1715">
            <v>0.32</v>
          </cell>
          <cell r="T1715">
            <v>0</v>
          </cell>
        </row>
        <row r="1716">
          <cell r="B1716">
            <v>1120000</v>
          </cell>
          <cell r="C1716" t="str">
            <v>Fertige Erz</v>
          </cell>
          <cell r="D1716" t="str">
            <v>RHZS</v>
          </cell>
          <cell r="E1716" t="str">
            <v>01365561</v>
          </cell>
          <cell r="G1716" t="str">
            <v>LEVANOX WEISS R-LF</v>
          </cell>
          <cell r="H1716" t="str">
            <v>RB00000514</v>
          </cell>
          <cell r="I1716" t="str">
            <v>2251</v>
          </cell>
          <cell r="J1716">
            <v>18934</v>
          </cell>
          <cell r="K1716" t="str">
            <v>KG</v>
          </cell>
          <cell r="L1716">
            <v>39738.68</v>
          </cell>
          <cell r="M1716" t="str">
            <v>EUR</v>
          </cell>
          <cell r="N1716">
            <v>65282.54</v>
          </cell>
          <cell r="P1716">
            <v>39602.35</v>
          </cell>
          <cell r="Q1716">
            <v>39602.35</v>
          </cell>
          <cell r="R1716">
            <v>136.33000000000001</v>
          </cell>
          <cell r="S1716">
            <v>136.33000000000001</v>
          </cell>
          <cell r="T1716">
            <v>0</v>
          </cell>
        </row>
        <row r="1717">
          <cell r="B1717">
            <v>1120000</v>
          </cell>
          <cell r="C1717" t="str">
            <v>Fertige Erz</v>
          </cell>
          <cell r="D1717" t="str">
            <v>RHZS</v>
          </cell>
          <cell r="E1717" t="str">
            <v>01361922</v>
          </cell>
          <cell r="G1717" t="str">
            <v>MACROLEX GRUEN G FG</v>
          </cell>
          <cell r="H1717" t="str">
            <v>RB00000514</v>
          </cell>
          <cell r="I1717" t="str">
            <v>2251</v>
          </cell>
          <cell r="J1717">
            <v>1785</v>
          </cell>
          <cell r="K1717" t="str">
            <v>KG</v>
          </cell>
          <cell r="L1717">
            <v>105268.59</v>
          </cell>
          <cell r="M1717" t="str">
            <v>EUR</v>
          </cell>
          <cell r="N1717">
            <v>159162.74</v>
          </cell>
          <cell r="P1717">
            <v>725.42</v>
          </cell>
          <cell r="Q1717">
            <v>725.42</v>
          </cell>
          <cell r="R1717">
            <v>104543.17</v>
          </cell>
          <cell r="S1717">
            <v>104543.17</v>
          </cell>
          <cell r="T1717">
            <v>0</v>
          </cell>
        </row>
        <row r="1718">
          <cell r="B1718">
            <v>1120000</v>
          </cell>
          <cell r="C1718" t="str">
            <v>Fertige Erz</v>
          </cell>
          <cell r="D1718" t="str">
            <v>RHZS</v>
          </cell>
          <cell r="E1718" t="str">
            <v>01361868</v>
          </cell>
          <cell r="G1718" t="str">
            <v>MACROLEX GRUEN 5B FG</v>
          </cell>
          <cell r="H1718" t="str">
            <v>RB00000514</v>
          </cell>
          <cell r="I1718" t="str">
            <v>2251</v>
          </cell>
          <cell r="J1718">
            <v>8818</v>
          </cell>
          <cell r="K1718" t="str">
            <v>KG</v>
          </cell>
          <cell r="L1718">
            <v>225693.18</v>
          </cell>
          <cell r="M1718" t="str">
            <v>EUR</v>
          </cell>
          <cell r="N1718">
            <v>119213.19</v>
          </cell>
          <cell r="P1718">
            <v>213433.52</v>
          </cell>
          <cell r="Q1718">
            <v>119213.19</v>
          </cell>
          <cell r="R1718">
            <v>106479.99</v>
          </cell>
          <cell r="S1718">
            <v>12259.66</v>
          </cell>
          <cell r="T1718">
            <v>94220.33</v>
          </cell>
        </row>
        <row r="1719">
          <cell r="B1719">
            <v>1120000</v>
          </cell>
          <cell r="C1719" t="str">
            <v>Fertige Erz</v>
          </cell>
          <cell r="D1719" t="str">
            <v>RHZS</v>
          </cell>
          <cell r="E1719" t="str">
            <v>01361817</v>
          </cell>
          <cell r="G1719" t="str">
            <v>MACROLEX BLAU RR FG</v>
          </cell>
          <cell r="H1719" t="str">
            <v>RB00000514</v>
          </cell>
          <cell r="I1719" t="str">
            <v>2251</v>
          </cell>
          <cell r="J1719">
            <v>580</v>
          </cell>
          <cell r="K1719" t="str">
            <v>KG</v>
          </cell>
          <cell r="L1719">
            <v>19395.490000000002</v>
          </cell>
          <cell r="M1719" t="str">
            <v>EUR</v>
          </cell>
          <cell r="N1719">
            <v>20977.15</v>
          </cell>
          <cell r="P1719">
            <v>19975.2</v>
          </cell>
          <cell r="Q1719">
            <v>19975.2</v>
          </cell>
          <cell r="R1719">
            <v>-579.71</v>
          </cell>
          <cell r="S1719">
            <v>-579.71</v>
          </cell>
          <cell r="T1719">
            <v>0</v>
          </cell>
        </row>
        <row r="1720">
          <cell r="B1720">
            <v>1120000</v>
          </cell>
          <cell r="C1720" t="str">
            <v>Fertige Erz</v>
          </cell>
          <cell r="D1720" t="str">
            <v>RHZS</v>
          </cell>
          <cell r="E1720" t="str">
            <v>01361752</v>
          </cell>
          <cell r="G1720" t="str">
            <v>MACROLEX VIOLETT 3R</v>
          </cell>
          <cell r="H1720" t="str">
            <v>RB00000514</v>
          </cell>
          <cell r="I1720" t="str">
            <v>2251</v>
          </cell>
          <cell r="J1720">
            <v>562.20000000000005</v>
          </cell>
          <cell r="K1720" t="str">
            <v>KG</v>
          </cell>
          <cell r="L1720">
            <v>16623.54</v>
          </cell>
          <cell r="M1720" t="str">
            <v>EUR</v>
          </cell>
          <cell r="N1720">
            <v>33521.74</v>
          </cell>
          <cell r="P1720">
            <v>18898.919999999998</v>
          </cell>
          <cell r="Q1720">
            <v>18898.919999999998</v>
          </cell>
          <cell r="R1720">
            <v>-2275.38</v>
          </cell>
          <cell r="S1720">
            <v>-2275.38</v>
          </cell>
          <cell r="T1720">
            <v>0</v>
          </cell>
        </row>
        <row r="1721">
          <cell r="B1721">
            <v>1120000</v>
          </cell>
          <cell r="C1721" t="str">
            <v>Fertige Erz</v>
          </cell>
          <cell r="D1721" t="str">
            <v>RHZS</v>
          </cell>
          <cell r="E1721" t="str">
            <v>01361728</v>
          </cell>
          <cell r="G1721" t="str">
            <v>MACROLEX VIOLETT B F</v>
          </cell>
          <cell r="H1721" t="str">
            <v>RB00000514</v>
          </cell>
          <cell r="I1721" t="str">
            <v>2251</v>
          </cell>
          <cell r="J1721">
            <v>4305</v>
          </cell>
          <cell r="K1721" t="str">
            <v>KG</v>
          </cell>
          <cell r="L1721">
            <v>85175.3</v>
          </cell>
          <cell r="M1721" t="str">
            <v>EUR</v>
          </cell>
          <cell r="N1721">
            <v>127579.54</v>
          </cell>
          <cell r="P1721">
            <v>84713.36</v>
          </cell>
          <cell r="Q1721">
            <v>84713.36</v>
          </cell>
          <cell r="R1721">
            <v>461.94</v>
          </cell>
          <cell r="S1721">
            <v>461.94</v>
          </cell>
          <cell r="T1721">
            <v>0</v>
          </cell>
        </row>
        <row r="1722">
          <cell r="B1722">
            <v>1120000</v>
          </cell>
          <cell r="C1722" t="str">
            <v>Fertige Erz</v>
          </cell>
          <cell r="D1722" t="str">
            <v>RHZS</v>
          </cell>
          <cell r="E1722" t="str">
            <v>01361604</v>
          </cell>
          <cell r="G1722" t="str">
            <v>MACROLEX ROT E2G FG</v>
          </cell>
          <cell r="H1722" t="str">
            <v>RB00000514</v>
          </cell>
          <cell r="I1722" t="str">
            <v>2251</v>
          </cell>
          <cell r="J1722">
            <v>1419.4</v>
          </cell>
          <cell r="K1722" t="str">
            <v>KG</v>
          </cell>
          <cell r="L1722">
            <v>26050.67</v>
          </cell>
          <cell r="M1722" t="str">
            <v>EUR</v>
          </cell>
          <cell r="N1722">
            <v>33803.01</v>
          </cell>
          <cell r="P1722">
            <v>27668.36</v>
          </cell>
          <cell r="Q1722">
            <v>27668.36</v>
          </cell>
          <cell r="R1722">
            <v>-1617.69</v>
          </cell>
          <cell r="S1722">
            <v>-1617.69</v>
          </cell>
          <cell r="T1722">
            <v>0</v>
          </cell>
        </row>
        <row r="1723">
          <cell r="B1723">
            <v>1120000</v>
          </cell>
          <cell r="C1723" t="str">
            <v>Fertige Erz</v>
          </cell>
          <cell r="D1723" t="str">
            <v>RHZS</v>
          </cell>
          <cell r="E1723" t="str">
            <v>01361515</v>
          </cell>
          <cell r="G1723" t="str">
            <v>MACROLEX ROT 5B FG</v>
          </cell>
          <cell r="H1723" t="str">
            <v>RB00000514</v>
          </cell>
          <cell r="I1723" t="str">
            <v>2251</v>
          </cell>
          <cell r="J1723">
            <v>3820</v>
          </cell>
          <cell r="K1723" t="str">
            <v>KG</v>
          </cell>
          <cell r="L1723">
            <v>158199.95000000001</v>
          </cell>
          <cell r="M1723" t="str">
            <v>EUR</v>
          </cell>
          <cell r="N1723">
            <v>299357.74</v>
          </cell>
          <cell r="P1723">
            <v>165670.73000000001</v>
          </cell>
          <cell r="Q1723">
            <v>165670.73000000001</v>
          </cell>
          <cell r="R1723">
            <v>-7470.78</v>
          </cell>
          <cell r="S1723">
            <v>-7470.78</v>
          </cell>
          <cell r="T1723">
            <v>0</v>
          </cell>
        </row>
        <row r="1724">
          <cell r="B1724">
            <v>1120000</v>
          </cell>
          <cell r="C1724" t="str">
            <v>Fertige Erz</v>
          </cell>
          <cell r="D1724" t="str">
            <v>RHZS</v>
          </cell>
          <cell r="E1724" t="str">
            <v>01361132</v>
          </cell>
          <cell r="G1724" t="str">
            <v>MACROLEX GELB G FG</v>
          </cell>
          <cell r="H1724" t="str">
            <v>RB00000514</v>
          </cell>
          <cell r="I1724" t="str">
            <v>2251</v>
          </cell>
          <cell r="J1724">
            <v>6006.3</v>
          </cell>
          <cell r="K1724" t="str">
            <v>KG</v>
          </cell>
          <cell r="L1724">
            <v>139869.31</v>
          </cell>
          <cell r="M1724" t="str">
            <v>EUR</v>
          </cell>
          <cell r="N1724">
            <v>130584.17</v>
          </cell>
          <cell r="P1724">
            <v>124702.2</v>
          </cell>
          <cell r="Q1724">
            <v>124702.2</v>
          </cell>
          <cell r="R1724">
            <v>15167.11</v>
          </cell>
          <cell r="S1724">
            <v>15167.11</v>
          </cell>
          <cell r="T1724">
            <v>0</v>
          </cell>
        </row>
        <row r="1725">
          <cell r="B1725">
            <v>1120000</v>
          </cell>
          <cell r="C1725" t="str">
            <v>Fertige Erz</v>
          </cell>
          <cell r="D1725" t="str">
            <v>RHU2</v>
          </cell>
          <cell r="E1725" t="str">
            <v>01359618</v>
          </cell>
          <cell r="G1725" t="str">
            <v>NIGROSINSCHWARZ A FL</v>
          </cell>
          <cell r="H1725" t="str">
            <v>RB00000514</v>
          </cell>
          <cell r="I1725" t="str">
            <v>2251</v>
          </cell>
          <cell r="J1725">
            <v>7680</v>
          </cell>
          <cell r="K1725" t="str">
            <v>KG</v>
          </cell>
          <cell r="L1725">
            <v>27347.71</v>
          </cell>
          <cell r="M1725" t="str">
            <v>EUR</v>
          </cell>
          <cell r="N1725">
            <v>44402.69</v>
          </cell>
          <cell r="P1725">
            <v>27449.09</v>
          </cell>
          <cell r="Q1725">
            <v>27449.09</v>
          </cell>
          <cell r="R1725">
            <v>-101.38</v>
          </cell>
          <cell r="S1725">
            <v>-101.38</v>
          </cell>
          <cell r="T1725">
            <v>0</v>
          </cell>
        </row>
        <row r="1726">
          <cell r="B1726">
            <v>1120000</v>
          </cell>
          <cell r="C1726" t="str">
            <v>Fertige Erz</v>
          </cell>
          <cell r="D1726" t="str">
            <v>RHZS</v>
          </cell>
          <cell r="E1726" t="str">
            <v>01359618</v>
          </cell>
          <cell r="G1726" t="str">
            <v>NIGROSINSCHWARZ A FL</v>
          </cell>
          <cell r="H1726" t="str">
            <v>RB00000514</v>
          </cell>
          <cell r="I1726" t="str">
            <v>2251</v>
          </cell>
          <cell r="J1726">
            <v>4350</v>
          </cell>
          <cell r="K1726" t="str">
            <v>KG</v>
          </cell>
          <cell r="L1726">
            <v>15491.66</v>
          </cell>
          <cell r="M1726" t="str">
            <v>EUR</v>
          </cell>
          <cell r="N1726">
            <v>25149.96</v>
          </cell>
          <cell r="P1726">
            <v>15489.92</v>
          </cell>
          <cell r="Q1726">
            <v>15489.92</v>
          </cell>
          <cell r="R1726">
            <v>1.74</v>
          </cell>
          <cell r="S1726">
            <v>1.74</v>
          </cell>
          <cell r="T1726">
            <v>0</v>
          </cell>
        </row>
        <row r="1727">
          <cell r="B1727">
            <v>1120000</v>
          </cell>
          <cell r="C1727" t="str">
            <v>Fertige Erz</v>
          </cell>
          <cell r="D1727" t="str">
            <v>RHZS</v>
          </cell>
          <cell r="E1727" t="str">
            <v>01236419</v>
          </cell>
          <cell r="G1727" t="str">
            <v>Phenol rn. Pipeline</v>
          </cell>
          <cell r="H1727" t="str">
            <v>RB00000514</v>
          </cell>
          <cell r="I1727" t="str">
            <v>2251</v>
          </cell>
          <cell r="J1727">
            <v>29468</v>
          </cell>
          <cell r="K1727" t="str">
            <v>KG</v>
          </cell>
          <cell r="L1727">
            <v>30461.09</v>
          </cell>
          <cell r="M1727" t="str">
            <v>EUR</v>
          </cell>
          <cell r="N1727">
            <v>34097.42</v>
          </cell>
          <cell r="P1727">
            <v>34097.42</v>
          </cell>
          <cell r="Q1727">
            <v>34097.42</v>
          </cell>
          <cell r="R1727">
            <v>-3636.33</v>
          </cell>
          <cell r="S1727">
            <v>-3636.33</v>
          </cell>
          <cell r="T1727">
            <v>0</v>
          </cell>
        </row>
        <row r="1728">
          <cell r="B1728">
            <v>1120000</v>
          </cell>
          <cell r="C1728" t="str">
            <v>Fertige Erz</v>
          </cell>
          <cell r="D1728" t="str">
            <v>RHKF</v>
          </cell>
          <cell r="E1728" t="str">
            <v>01228505</v>
          </cell>
          <cell r="G1728" t="str">
            <v>SPEZIALORANGE GX-S</v>
          </cell>
          <cell r="H1728" t="str">
            <v>RB00000514</v>
          </cell>
          <cell r="I1728" t="str">
            <v>2251</v>
          </cell>
          <cell r="J1728">
            <v>20</v>
          </cell>
          <cell r="K1728" t="str">
            <v>KG</v>
          </cell>
          <cell r="L1728">
            <v>298.43</v>
          </cell>
          <cell r="M1728" t="str">
            <v>EUR</v>
          </cell>
          <cell r="N1728">
            <v>453.49</v>
          </cell>
          <cell r="P1728">
            <v>298.43</v>
          </cell>
          <cell r="Q1728">
            <v>298.43</v>
          </cell>
          <cell r="R1728">
            <v>0</v>
          </cell>
          <cell r="S1728">
            <v>0</v>
          </cell>
          <cell r="T1728">
            <v>0</v>
          </cell>
        </row>
        <row r="1729">
          <cell r="B1729">
            <v>1120000</v>
          </cell>
          <cell r="C1729" t="str">
            <v>Fertige Erz</v>
          </cell>
          <cell r="D1729" t="str">
            <v>RHZS</v>
          </cell>
          <cell r="E1729" t="str">
            <v>01228505</v>
          </cell>
          <cell r="G1729" t="str">
            <v>SPEZIALORANGE GX-S</v>
          </cell>
          <cell r="H1729" t="str">
            <v>RB00000514</v>
          </cell>
          <cell r="I1729" t="str">
            <v>2251</v>
          </cell>
          <cell r="J1729">
            <v>1279.8</v>
          </cell>
          <cell r="K1729" t="str">
            <v>KG</v>
          </cell>
          <cell r="L1729">
            <v>19096.27</v>
          </cell>
          <cell r="M1729" t="str">
            <v>EUR</v>
          </cell>
          <cell r="N1729">
            <v>29018.95</v>
          </cell>
          <cell r="O1729" t="str">
            <v>x</v>
          </cell>
          <cell r="P1729">
            <v>19096.27</v>
          </cell>
          <cell r="Q1729">
            <v>19096.27</v>
          </cell>
          <cell r="R1729">
            <v>0</v>
          </cell>
          <cell r="S1729">
            <v>0</v>
          </cell>
          <cell r="T1729">
            <v>0</v>
          </cell>
        </row>
        <row r="1730">
          <cell r="B1730">
            <v>1120000</v>
          </cell>
          <cell r="C1730" t="str">
            <v>Fertige Erz</v>
          </cell>
          <cell r="D1730" t="str">
            <v>RHKF</v>
          </cell>
          <cell r="E1730" t="str">
            <v>01228432</v>
          </cell>
          <cell r="G1730" t="str">
            <v>SPEZIALGELB N-S</v>
          </cell>
          <cell r="H1730" t="str">
            <v>RB00000514</v>
          </cell>
          <cell r="I1730" t="str">
            <v>2251</v>
          </cell>
          <cell r="J1730">
            <v>5</v>
          </cell>
          <cell r="K1730" t="str">
            <v>KG</v>
          </cell>
          <cell r="L1730">
            <v>124.5</v>
          </cell>
          <cell r="M1730" t="str">
            <v>EUR</v>
          </cell>
          <cell r="N1730">
            <v>173.88</v>
          </cell>
          <cell r="P1730">
            <v>124.5</v>
          </cell>
          <cell r="Q1730">
            <v>124.5</v>
          </cell>
          <cell r="R1730">
            <v>0</v>
          </cell>
          <cell r="S1730">
            <v>0</v>
          </cell>
          <cell r="T1730">
            <v>0</v>
          </cell>
        </row>
        <row r="1731">
          <cell r="B1731">
            <v>1120000</v>
          </cell>
          <cell r="C1731" t="str">
            <v>Fertige Erz</v>
          </cell>
          <cell r="D1731" t="str">
            <v>RHZS</v>
          </cell>
          <cell r="E1731" t="str">
            <v>01228432</v>
          </cell>
          <cell r="G1731" t="str">
            <v>SPEZIALGELB N-S</v>
          </cell>
          <cell r="H1731" t="str">
            <v>RB00000514</v>
          </cell>
          <cell r="I1731" t="str">
            <v>2251</v>
          </cell>
          <cell r="J1731">
            <v>1160</v>
          </cell>
          <cell r="K1731" t="str">
            <v>KG</v>
          </cell>
          <cell r="L1731">
            <v>28884</v>
          </cell>
          <cell r="M1731" t="str">
            <v>EUR</v>
          </cell>
          <cell r="N1731">
            <v>40340.620000000003</v>
          </cell>
          <cell r="O1731" t="str">
            <v>x</v>
          </cell>
          <cell r="P1731">
            <v>28884</v>
          </cell>
          <cell r="Q1731">
            <v>28884</v>
          </cell>
          <cell r="R1731">
            <v>0</v>
          </cell>
          <cell r="S1731">
            <v>0</v>
          </cell>
          <cell r="T1731">
            <v>0</v>
          </cell>
        </row>
        <row r="1732">
          <cell r="B1732">
            <v>1120000</v>
          </cell>
          <cell r="C1732" t="str">
            <v>Fertige Erz</v>
          </cell>
          <cell r="D1732" t="str">
            <v>RHKF</v>
          </cell>
          <cell r="E1732" t="str">
            <v>01228378</v>
          </cell>
          <cell r="G1732" t="str">
            <v>SPEZIALROT 3R</v>
          </cell>
          <cell r="H1732" t="str">
            <v>RB00000514</v>
          </cell>
          <cell r="I1732" t="str">
            <v>2251</v>
          </cell>
          <cell r="J1732">
            <v>15</v>
          </cell>
          <cell r="K1732" t="str">
            <v>KG</v>
          </cell>
          <cell r="L1732">
            <v>343.8</v>
          </cell>
          <cell r="M1732" t="str">
            <v>EUR</v>
          </cell>
          <cell r="N1732">
            <v>635.36</v>
          </cell>
          <cell r="P1732">
            <v>455.1</v>
          </cell>
          <cell r="Q1732">
            <v>455.1</v>
          </cell>
          <cell r="R1732">
            <v>-111.3</v>
          </cell>
          <cell r="S1732">
            <v>-111.3</v>
          </cell>
          <cell r="T1732">
            <v>0</v>
          </cell>
        </row>
        <row r="1733">
          <cell r="B1733">
            <v>1120000</v>
          </cell>
          <cell r="C1733" t="str">
            <v>Fertige Erz</v>
          </cell>
          <cell r="D1733" t="str">
            <v>RHZS</v>
          </cell>
          <cell r="E1733" t="str">
            <v>01228378</v>
          </cell>
          <cell r="G1733" t="str">
            <v>SPEZIALROT 3R</v>
          </cell>
          <cell r="H1733" t="str">
            <v>RB00000514</v>
          </cell>
          <cell r="I1733" t="str">
            <v>2251</v>
          </cell>
          <cell r="J1733">
            <v>1177</v>
          </cell>
          <cell r="K1733" t="str">
            <v>KG</v>
          </cell>
          <cell r="L1733">
            <v>36382.239999999998</v>
          </cell>
          <cell r="M1733" t="str">
            <v>EUR</v>
          </cell>
          <cell r="N1733">
            <v>49854.66</v>
          </cell>
          <cell r="P1733">
            <v>36381.660000000003</v>
          </cell>
          <cell r="Q1733">
            <v>36381.660000000003</v>
          </cell>
          <cell r="R1733">
            <v>0.57999999999999996</v>
          </cell>
          <cell r="S1733">
            <v>0.57999999999999996</v>
          </cell>
          <cell r="T1733">
            <v>0</v>
          </cell>
        </row>
        <row r="1734">
          <cell r="B1734">
            <v>1120000</v>
          </cell>
          <cell r="C1734" t="str">
            <v>Fertige Erz</v>
          </cell>
          <cell r="D1734" t="str">
            <v>RHU2</v>
          </cell>
          <cell r="E1734" t="str">
            <v>01228327</v>
          </cell>
          <cell r="G1734" t="str">
            <v>SPEZIALTUERKISBLAU A</v>
          </cell>
          <cell r="H1734" t="str">
            <v>RB00000514</v>
          </cell>
          <cell r="I1734" t="str">
            <v>2251</v>
          </cell>
          <cell r="J1734">
            <v>300</v>
          </cell>
          <cell r="K1734" t="str">
            <v>KG</v>
          </cell>
          <cell r="L1734">
            <v>2285.6999999999998</v>
          </cell>
          <cell r="M1734" t="str">
            <v>EUR</v>
          </cell>
          <cell r="N1734">
            <v>5898.27</v>
          </cell>
          <cell r="P1734">
            <v>2808.96</v>
          </cell>
          <cell r="Q1734">
            <v>2808.96</v>
          </cell>
          <cell r="R1734">
            <v>-523.26</v>
          </cell>
          <cell r="S1734">
            <v>-523.26</v>
          </cell>
          <cell r="T1734">
            <v>0</v>
          </cell>
        </row>
        <row r="1735">
          <cell r="B1735">
            <v>1120000</v>
          </cell>
          <cell r="C1735" t="str">
            <v>Fertige Erz</v>
          </cell>
          <cell r="D1735" t="str">
            <v>RHZS</v>
          </cell>
          <cell r="E1735" t="str">
            <v>01228327</v>
          </cell>
          <cell r="G1735" t="str">
            <v>SPEZIALTUERKISBLAU A</v>
          </cell>
          <cell r="H1735" t="str">
            <v>RB00000514</v>
          </cell>
          <cell r="I1735" t="str">
            <v>2251</v>
          </cell>
          <cell r="J1735">
            <v>2475</v>
          </cell>
          <cell r="K1735" t="str">
            <v>KG</v>
          </cell>
          <cell r="L1735">
            <v>20983.79</v>
          </cell>
          <cell r="M1735" t="str">
            <v>EUR</v>
          </cell>
          <cell r="N1735">
            <v>48660.73</v>
          </cell>
          <cell r="P1735">
            <v>21083.78</v>
          </cell>
          <cell r="Q1735">
            <v>21083.78</v>
          </cell>
          <cell r="R1735">
            <v>-99.99</v>
          </cell>
          <cell r="S1735">
            <v>-99.99</v>
          </cell>
          <cell r="T1735">
            <v>0</v>
          </cell>
        </row>
        <row r="1736">
          <cell r="B1736">
            <v>1120000</v>
          </cell>
          <cell r="C1736" t="str">
            <v>Fertige Erz</v>
          </cell>
          <cell r="D1736" t="str">
            <v>RHKF</v>
          </cell>
          <cell r="E1736" t="str">
            <v>01228297</v>
          </cell>
          <cell r="G1736" t="str">
            <v>SPEZIALVIOLETT S4B-F</v>
          </cell>
          <cell r="H1736" t="str">
            <v>RB00000514</v>
          </cell>
          <cell r="I1736" t="str">
            <v>2251</v>
          </cell>
          <cell r="J1736">
            <v>27.75</v>
          </cell>
          <cell r="K1736" t="str">
            <v>KG</v>
          </cell>
          <cell r="L1736">
            <v>684.73</v>
          </cell>
          <cell r="M1736" t="str">
            <v>EUR</v>
          </cell>
          <cell r="N1736">
            <v>1071.6400000000001</v>
          </cell>
          <cell r="P1736">
            <v>499.88</v>
          </cell>
          <cell r="Q1736">
            <v>499.88</v>
          </cell>
          <cell r="R1736">
            <v>184.85</v>
          </cell>
          <cell r="S1736">
            <v>184.85</v>
          </cell>
          <cell r="T1736">
            <v>0</v>
          </cell>
        </row>
        <row r="1737">
          <cell r="B1737">
            <v>1120000</v>
          </cell>
          <cell r="C1737" t="str">
            <v>Fertige Erz</v>
          </cell>
          <cell r="D1737" t="str">
            <v>RHU2</v>
          </cell>
          <cell r="E1737" t="str">
            <v>01228297</v>
          </cell>
          <cell r="G1737" t="str">
            <v>SPEZIALVIOLETT S4B-F</v>
          </cell>
          <cell r="H1737" t="str">
            <v>RB00000514</v>
          </cell>
          <cell r="I1737" t="str">
            <v>2251</v>
          </cell>
          <cell r="J1737">
            <v>70</v>
          </cell>
          <cell r="K1737" t="str">
            <v>KG</v>
          </cell>
          <cell r="L1737">
            <v>977.83</v>
          </cell>
          <cell r="M1737" t="str">
            <v>EUR</v>
          </cell>
          <cell r="N1737">
            <v>2703.24</v>
          </cell>
          <cell r="P1737">
            <v>1260.96</v>
          </cell>
          <cell r="Q1737">
            <v>1260.96</v>
          </cell>
          <cell r="R1737">
            <v>-283.13</v>
          </cell>
          <cell r="S1737">
            <v>-283.13</v>
          </cell>
          <cell r="T1737">
            <v>0</v>
          </cell>
        </row>
        <row r="1738">
          <cell r="B1738">
            <v>1120000</v>
          </cell>
          <cell r="C1738" t="str">
            <v>Fertige Erz</v>
          </cell>
          <cell r="D1738" t="str">
            <v>RHZS</v>
          </cell>
          <cell r="E1738" t="str">
            <v>01228297</v>
          </cell>
          <cell r="G1738" t="str">
            <v>SPEZIALVIOLETT S4B-F</v>
          </cell>
          <cell r="H1738" t="str">
            <v>RB00000514</v>
          </cell>
          <cell r="I1738" t="str">
            <v>2251</v>
          </cell>
          <cell r="J1738">
            <v>3045</v>
          </cell>
          <cell r="K1738" t="str">
            <v>KG</v>
          </cell>
          <cell r="L1738">
            <v>36381.360000000001</v>
          </cell>
          <cell r="M1738" t="str">
            <v>EUR</v>
          </cell>
          <cell r="N1738">
            <v>117590.9</v>
          </cell>
          <cell r="P1738">
            <v>36470.57</v>
          </cell>
          <cell r="Q1738">
            <v>36470.57</v>
          </cell>
          <cell r="R1738">
            <v>-89.21</v>
          </cell>
          <cell r="S1738">
            <v>-89.21</v>
          </cell>
          <cell r="T1738">
            <v>0</v>
          </cell>
        </row>
        <row r="1739">
          <cell r="B1739">
            <v>1120000</v>
          </cell>
          <cell r="C1739" t="str">
            <v>Fertige Erz</v>
          </cell>
          <cell r="D1739" t="str">
            <v>RHZS</v>
          </cell>
          <cell r="E1739" t="str">
            <v>01228092</v>
          </cell>
          <cell r="G1739" t="str">
            <v>RAUCHORANGE R GRAN.</v>
          </cell>
          <cell r="H1739" t="str">
            <v>RB00000514</v>
          </cell>
          <cell r="I1739" t="str">
            <v>2251</v>
          </cell>
          <cell r="J1739">
            <v>7182.48</v>
          </cell>
          <cell r="K1739" t="str">
            <v>KG</v>
          </cell>
          <cell r="L1739">
            <v>63751.69</v>
          </cell>
          <cell r="M1739" t="str">
            <v>EUR</v>
          </cell>
          <cell r="N1739">
            <v>117892.51</v>
          </cell>
          <cell r="P1739">
            <v>63296.32</v>
          </cell>
          <cell r="Q1739">
            <v>63296.32</v>
          </cell>
          <cell r="R1739">
            <v>455.37</v>
          </cell>
          <cell r="S1739">
            <v>455.37</v>
          </cell>
          <cell r="T1739">
            <v>0</v>
          </cell>
        </row>
        <row r="1740">
          <cell r="B1740">
            <v>1120000</v>
          </cell>
          <cell r="C1740" t="str">
            <v>Fertige Erz</v>
          </cell>
          <cell r="D1740" t="str">
            <v>RHZS</v>
          </cell>
          <cell r="E1740" t="str">
            <v>01227975</v>
          </cell>
          <cell r="G1740" t="str">
            <v>NIGROSIN W FL.  1050</v>
          </cell>
          <cell r="H1740" t="str">
            <v>RB00000514</v>
          </cell>
          <cell r="I1740" t="str">
            <v>2251</v>
          </cell>
          <cell r="J1740">
            <v>153300</v>
          </cell>
          <cell r="K1740" t="str">
            <v>KG</v>
          </cell>
          <cell r="L1740">
            <v>243379.08</v>
          </cell>
          <cell r="M1740" t="str">
            <v>EUR</v>
          </cell>
          <cell r="N1740">
            <v>355487.37</v>
          </cell>
          <cell r="P1740">
            <v>255612.42</v>
          </cell>
          <cell r="Q1740">
            <v>255612.42</v>
          </cell>
          <cell r="R1740">
            <v>-12233.34</v>
          </cell>
          <cell r="S1740">
            <v>-12233.34</v>
          </cell>
          <cell r="T1740">
            <v>0</v>
          </cell>
        </row>
        <row r="1741">
          <cell r="B1741">
            <v>1120000</v>
          </cell>
          <cell r="C1741" t="str">
            <v>Fertige Erz</v>
          </cell>
          <cell r="D1741" t="str">
            <v>RHZS</v>
          </cell>
          <cell r="E1741" t="str">
            <v>01227967</v>
          </cell>
          <cell r="G1741" t="str">
            <v>NIGROSIN W FL.    60</v>
          </cell>
          <cell r="H1741" t="str">
            <v>RB00000514</v>
          </cell>
          <cell r="I1741" t="str">
            <v>2251</v>
          </cell>
          <cell r="J1741">
            <v>9540</v>
          </cell>
          <cell r="K1741" t="str">
            <v>KG</v>
          </cell>
          <cell r="L1741">
            <v>16068.22</v>
          </cell>
          <cell r="M1741" t="str">
            <v>EUR</v>
          </cell>
          <cell r="N1741">
            <v>25753.23</v>
          </cell>
          <cell r="P1741">
            <v>17014.59</v>
          </cell>
          <cell r="Q1741">
            <v>17014.59</v>
          </cell>
          <cell r="R1741">
            <v>-946.37</v>
          </cell>
          <cell r="S1741">
            <v>-946.37</v>
          </cell>
          <cell r="T1741">
            <v>0</v>
          </cell>
        </row>
        <row r="1742">
          <cell r="B1742">
            <v>1120000</v>
          </cell>
          <cell r="C1742" t="str">
            <v>Fertige Erz</v>
          </cell>
          <cell r="D1742" t="str">
            <v>RHKF</v>
          </cell>
          <cell r="E1742" t="str">
            <v>01227924</v>
          </cell>
          <cell r="G1742" t="str">
            <v>NIGROSIN BAP    20KG</v>
          </cell>
          <cell r="H1742" t="str">
            <v>RB00000514</v>
          </cell>
          <cell r="I1742" t="str">
            <v>2251</v>
          </cell>
          <cell r="J1742">
            <v>13.5</v>
          </cell>
          <cell r="K1742" t="str">
            <v>KG</v>
          </cell>
          <cell r="L1742">
            <v>31.56</v>
          </cell>
          <cell r="M1742" t="str">
            <v>EUR</v>
          </cell>
          <cell r="N1742">
            <v>35.97</v>
          </cell>
          <cell r="P1742">
            <v>31.56</v>
          </cell>
          <cell r="Q1742">
            <v>31.56</v>
          </cell>
          <cell r="R1742">
            <v>0</v>
          </cell>
          <cell r="S1742">
            <v>0</v>
          </cell>
          <cell r="T1742">
            <v>0</v>
          </cell>
        </row>
        <row r="1743">
          <cell r="B1743">
            <v>1120000</v>
          </cell>
          <cell r="C1743" t="str">
            <v>Fertige Erz</v>
          </cell>
          <cell r="D1743" t="str">
            <v>RHZS</v>
          </cell>
          <cell r="E1743" t="str">
            <v>01227924</v>
          </cell>
          <cell r="G1743" t="str">
            <v>NIGROSIN BAP    20KG</v>
          </cell>
          <cell r="H1743" t="str">
            <v>RB00000514</v>
          </cell>
          <cell r="I1743" t="str">
            <v>2251</v>
          </cell>
          <cell r="J1743">
            <v>140</v>
          </cell>
          <cell r="K1743" t="str">
            <v>KG</v>
          </cell>
          <cell r="L1743">
            <v>0</v>
          </cell>
          <cell r="M1743" t="str">
            <v>EUR</v>
          </cell>
          <cell r="N1743">
            <v>0</v>
          </cell>
          <cell r="O1743" t="str">
            <v>x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</row>
        <row r="1744">
          <cell r="B1744">
            <v>1120000</v>
          </cell>
          <cell r="C1744" t="str">
            <v>Fertige Erz</v>
          </cell>
          <cell r="D1744" t="str">
            <v>RHU2</v>
          </cell>
          <cell r="E1744" t="str">
            <v>01227703</v>
          </cell>
          <cell r="G1744" t="str">
            <v>SPEZ.BR.BLAU FFR FL.</v>
          </cell>
          <cell r="H1744" t="str">
            <v>RB00000514</v>
          </cell>
          <cell r="I1744" t="str">
            <v>2251</v>
          </cell>
          <cell r="J1744">
            <v>3000</v>
          </cell>
          <cell r="K1744" t="str">
            <v>KG</v>
          </cell>
          <cell r="L1744">
            <v>12241.2</v>
          </cell>
          <cell r="M1744" t="str">
            <v>EUR</v>
          </cell>
          <cell r="N1744">
            <v>29901.599999999999</v>
          </cell>
          <cell r="P1744">
            <v>12570</v>
          </cell>
          <cell r="Q1744">
            <v>12570</v>
          </cell>
          <cell r="R1744">
            <v>-328.8</v>
          </cell>
          <cell r="S1744">
            <v>-328.8</v>
          </cell>
          <cell r="T1744">
            <v>0</v>
          </cell>
        </row>
        <row r="1745">
          <cell r="B1745">
            <v>1120000</v>
          </cell>
          <cell r="C1745" t="str">
            <v>Fertige Erz</v>
          </cell>
          <cell r="D1745" t="str">
            <v>RHZS</v>
          </cell>
          <cell r="E1745" t="str">
            <v>01227703</v>
          </cell>
          <cell r="G1745" t="str">
            <v>SPEZ.BR.BLAU FFR FL.</v>
          </cell>
          <cell r="H1745" t="str">
            <v>RB00000514</v>
          </cell>
          <cell r="I1745" t="str">
            <v>2251</v>
          </cell>
          <cell r="J1745">
            <v>9600</v>
          </cell>
          <cell r="K1745" t="str">
            <v>KG</v>
          </cell>
          <cell r="L1745">
            <v>41816.639999999999</v>
          </cell>
          <cell r="M1745" t="str">
            <v>EUR</v>
          </cell>
          <cell r="N1745">
            <v>95685.119999999995</v>
          </cell>
          <cell r="P1745">
            <v>41844.480000000003</v>
          </cell>
          <cell r="Q1745">
            <v>41844.480000000003</v>
          </cell>
          <cell r="R1745">
            <v>-27.84</v>
          </cell>
          <cell r="S1745">
            <v>-27.84</v>
          </cell>
          <cell r="T1745">
            <v>0</v>
          </cell>
        </row>
        <row r="1746">
          <cell r="B1746">
            <v>1120000</v>
          </cell>
          <cell r="C1746" t="str">
            <v>Fertige Erz</v>
          </cell>
          <cell r="D1746" t="str">
            <v>RHU2</v>
          </cell>
          <cell r="E1746" t="str">
            <v>01227649</v>
          </cell>
          <cell r="G1746" t="str">
            <v>SPEZ.BR.BLAU FFR FL.</v>
          </cell>
          <cell r="H1746" t="str">
            <v>RB00000514</v>
          </cell>
          <cell r="I1746" t="str">
            <v>2251</v>
          </cell>
          <cell r="J1746">
            <v>3060</v>
          </cell>
          <cell r="K1746" t="str">
            <v>KG</v>
          </cell>
          <cell r="L1746">
            <v>12532.23</v>
          </cell>
          <cell r="M1746" t="str">
            <v>EUR</v>
          </cell>
          <cell r="N1746">
            <v>30838.68</v>
          </cell>
          <cell r="P1746">
            <v>12571.09</v>
          </cell>
          <cell r="Q1746">
            <v>12571.09</v>
          </cell>
          <cell r="R1746">
            <v>-38.86</v>
          </cell>
          <cell r="S1746">
            <v>-38.86</v>
          </cell>
          <cell r="T1746">
            <v>0</v>
          </cell>
        </row>
        <row r="1747">
          <cell r="B1747">
            <v>1120000</v>
          </cell>
          <cell r="C1747" t="str">
            <v>Fertige Erz</v>
          </cell>
          <cell r="D1747" t="str">
            <v>RHZS</v>
          </cell>
          <cell r="E1747" t="str">
            <v>01227649</v>
          </cell>
          <cell r="G1747" t="str">
            <v>SPEZ.BR.BLAU FFR FL.</v>
          </cell>
          <cell r="H1747" t="str">
            <v>RB00000514</v>
          </cell>
          <cell r="I1747" t="str">
            <v>2251</v>
          </cell>
          <cell r="J1747">
            <v>8160</v>
          </cell>
          <cell r="K1747" t="str">
            <v>KG</v>
          </cell>
          <cell r="L1747">
            <v>35614.33</v>
          </cell>
          <cell r="M1747" t="str">
            <v>EUR</v>
          </cell>
          <cell r="N1747">
            <v>82236.479999999996</v>
          </cell>
          <cell r="P1747">
            <v>35615.14</v>
          </cell>
          <cell r="Q1747">
            <v>35615.14</v>
          </cell>
          <cell r="R1747">
            <v>-0.81</v>
          </cell>
          <cell r="S1747">
            <v>-0.81</v>
          </cell>
          <cell r="T1747">
            <v>0</v>
          </cell>
        </row>
        <row r="1748">
          <cell r="B1748">
            <v>1120000</v>
          </cell>
          <cell r="C1748" t="str">
            <v>Fertige Erz</v>
          </cell>
          <cell r="D1748" t="str">
            <v>RHZS</v>
          </cell>
          <cell r="E1748" t="str">
            <v>01225131</v>
          </cell>
          <cell r="G1748" t="str">
            <v>NIGROSINBASE BA FL.</v>
          </cell>
          <cell r="H1748" t="str">
            <v>RB00000514</v>
          </cell>
          <cell r="I1748" t="str">
            <v>2251</v>
          </cell>
          <cell r="J1748">
            <v>4235</v>
          </cell>
          <cell r="K1748" t="str">
            <v>KG</v>
          </cell>
          <cell r="L1748">
            <v>16949.32</v>
          </cell>
          <cell r="M1748" t="str">
            <v>EUR</v>
          </cell>
          <cell r="N1748">
            <v>33993.919999999998</v>
          </cell>
          <cell r="P1748">
            <v>16453.400000000001</v>
          </cell>
          <cell r="Q1748">
            <v>16453.400000000001</v>
          </cell>
          <cell r="R1748">
            <v>495.92</v>
          </cell>
          <cell r="S1748">
            <v>495.92</v>
          </cell>
          <cell r="T1748">
            <v>0</v>
          </cell>
        </row>
        <row r="1749">
          <cell r="B1749">
            <v>1120000</v>
          </cell>
          <cell r="C1749" t="str">
            <v>Fertige Erz</v>
          </cell>
          <cell r="D1749" t="str">
            <v>RHZS</v>
          </cell>
          <cell r="E1749" t="str">
            <v>01224941</v>
          </cell>
          <cell r="G1749" t="str">
            <v>NIGROSIN WLF</v>
          </cell>
          <cell r="H1749" t="str">
            <v>RB00000514</v>
          </cell>
          <cell r="I1749" t="str">
            <v>2251</v>
          </cell>
          <cell r="J1749">
            <v>419.45</v>
          </cell>
          <cell r="K1749" t="str">
            <v>KG</v>
          </cell>
          <cell r="L1749">
            <v>4434.43</v>
          </cell>
          <cell r="M1749" t="str">
            <v>EUR</v>
          </cell>
          <cell r="N1749">
            <v>8491.51</v>
          </cell>
          <cell r="P1749">
            <v>4584.63</v>
          </cell>
          <cell r="Q1749">
            <v>4584.63</v>
          </cell>
          <cell r="R1749">
            <v>-150.19999999999999</v>
          </cell>
          <cell r="S1749">
            <v>-150.19999999999999</v>
          </cell>
          <cell r="T1749">
            <v>0</v>
          </cell>
        </row>
        <row r="1750">
          <cell r="B1750">
            <v>1120000</v>
          </cell>
          <cell r="C1750" t="str">
            <v>Fertige Erz</v>
          </cell>
          <cell r="D1750" t="str">
            <v>RHKF</v>
          </cell>
          <cell r="E1750" t="str">
            <v>01224917</v>
          </cell>
          <cell r="G1750" t="str">
            <v>PYRANIN 120%    WELL</v>
          </cell>
          <cell r="H1750" t="str">
            <v>RB00000514</v>
          </cell>
          <cell r="I1750" t="str">
            <v>2251</v>
          </cell>
          <cell r="J1750">
            <v>10.3</v>
          </cell>
          <cell r="K1750" t="str">
            <v>KG</v>
          </cell>
          <cell r="L1750">
            <v>261.10000000000002</v>
          </cell>
          <cell r="M1750" t="str">
            <v>EUR</v>
          </cell>
          <cell r="N1750">
            <v>409.52</v>
          </cell>
          <cell r="P1750">
            <v>261.10000000000002</v>
          </cell>
          <cell r="Q1750">
            <v>261.10000000000002</v>
          </cell>
          <cell r="R1750">
            <v>0</v>
          </cell>
          <cell r="S1750">
            <v>0</v>
          </cell>
          <cell r="T1750">
            <v>0</v>
          </cell>
        </row>
        <row r="1751">
          <cell r="B1751">
            <v>1120000</v>
          </cell>
          <cell r="C1751" t="str">
            <v>Fertige Erz</v>
          </cell>
          <cell r="D1751" t="str">
            <v>RHMV</v>
          </cell>
          <cell r="E1751" t="str">
            <v>01224917</v>
          </cell>
          <cell r="G1751" t="str">
            <v>PYRANIN 120%    WELL</v>
          </cell>
          <cell r="H1751" t="str">
            <v>RB00000514</v>
          </cell>
          <cell r="I1751" t="str">
            <v>2251</v>
          </cell>
          <cell r="J1751">
            <v>2.25</v>
          </cell>
          <cell r="K1751" t="str">
            <v>KG</v>
          </cell>
          <cell r="L1751">
            <v>59</v>
          </cell>
          <cell r="M1751" t="str">
            <v>EUR</v>
          </cell>
          <cell r="N1751">
            <v>89.46</v>
          </cell>
          <cell r="P1751">
            <v>59</v>
          </cell>
          <cell r="Q1751">
            <v>59</v>
          </cell>
          <cell r="R1751">
            <v>0</v>
          </cell>
          <cell r="S1751">
            <v>0</v>
          </cell>
          <cell r="T1751">
            <v>0</v>
          </cell>
        </row>
        <row r="1752">
          <cell r="B1752">
            <v>1120000</v>
          </cell>
          <cell r="C1752" t="str">
            <v>Fertige Erz</v>
          </cell>
          <cell r="D1752" t="str">
            <v>RHZS</v>
          </cell>
          <cell r="E1752" t="str">
            <v>01224917</v>
          </cell>
          <cell r="G1752" t="str">
            <v>PYRANIN 120%    WELL</v>
          </cell>
          <cell r="H1752" t="str">
            <v>RB00000514</v>
          </cell>
          <cell r="I1752" t="str">
            <v>2251</v>
          </cell>
          <cell r="J1752">
            <v>1319.75</v>
          </cell>
          <cell r="K1752" t="str">
            <v>KG</v>
          </cell>
          <cell r="L1752">
            <v>28107.79</v>
          </cell>
          <cell r="M1752" t="str">
            <v>EUR</v>
          </cell>
          <cell r="N1752">
            <v>52471.94</v>
          </cell>
          <cell r="P1752">
            <v>28107.79</v>
          </cell>
          <cell r="Q1752">
            <v>28107.79</v>
          </cell>
          <cell r="R1752">
            <v>0</v>
          </cell>
          <cell r="S1752">
            <v>0</v>
          </cell>
          <cell r="T1752">
            <v>0</v>
          </cell>
        </row>
        <row r="1753">
          <cell r="B1753">
            <v>1120000</v>
          </cell>
          <cell r="C1753" t="str">
            <v>Fertige Erz</v>
          </cell>
          <cell r="D1753" t="str">
            <v>RHZS</v>
          </cell>
          <cell r="E1753" t="str">
            <v>01221020</v>
          </cell>
          <cell r="G1753" t="str">
            <v>LEVANOX ROT 130 LF</v>
          </cell>
          <cell r="H1753" t="str">
            <v>RB00000514</v>
          </cell>
          <cell r="I1753" t="str">
            <v>2251</v>
          </cell>
          <cell r="J1753">
            <v>52000</v>
          </cell>
          <cell r="K1753" t="str">
            <v>KG</v>
          </cell>
          <cell r="L1753">
            <v>58167.199999999997</v>
          </cell>
          <cell r="M1753" t="str">
            <v>EUR</v>
          </cell>
          <cell r="N1753">
            <v>106121.60000000001</v>
          </cell>
          <cell r="P1753">
            <v>68317.600000000006</v>
          </cell>
          <cell r="Q1753">
            <v>68317.600000000006</v>
          </cell>
          <cell r="R1753">
            <v>-10150.4</v>
          </cell>
          <cell r="S1753">
            <v>-10150.4</v>
          </cell>
          <cell r="T1753">
            <v>0</v>
          </cell>
        </row>
        <row r="1754">
          <cell r="B1754">
            <v>1120000</v>
          </cell>
          <cell r="C1754" t="str">
            <v>Fertige Erz</v>
          </cell>
          <cell r="D1754" t="str">
            <v>RHKF</v>
          </cell>
          <cell r="E1754" t="str">
            <v>01221004</v>
          </cell>
          <cell r="G1754" t="str">
            <v>LEVANOX ROT 130 LF</v>
          </cell>
          <cell r="H1754" t="str">
            <v>RB00000514</v>
          </cell>
          <cell r="I1754" t="str">
            <v>2251</v>
          </cell>
          <cell r="J1754">
            <v>51</v>
          </cell>
          <cell r="K1754" t="str">
            <v>KG</v>
          </cell>
          <cell r="L1754">
            <v>59.26</v>
          </cell>
          <cell r="M1754" t="str">
            <v>EUR</v>
          </cell>
          <cell r="N1754">
            <v>117.39</v>
          </cell>
          <cell r="P1754">
            <v>69.66</v>
          </cell>
          <cell r="Q1754">
            <v>69.66</v>
          </cell>
          <cell r="R1754">
            <v>-10.4</v>
          </cell>
          <cell r="S1754">
            <v>-10.4</v>
          </cell>
          <cell r="T1754">
            <v>0</v>
          </cell>
        </row>
        <row r="1755">
          <cell r="B1755">
            <v>1120000</v>
          </cell>
          <cell r="C1755" t="str">
            <v>Fertige Erz</v>
          </cell>
          <cell r="D1755" t="str">
            <v>RHZS</v>
          </cell>
          <cell r="E1755" t="str">
            <v>01221004</v>
          </cell>
          <cell r="G1755" t="str">
            <v>LEVANOX ROT 130 LF</v>
          </cell>
          <cell r="H1755" t="str">
            <v>RB00000514</v>
          </cell>
          <cell r="I1755" t="str">
            <v>2251</v>
          </cell>
          <cell r="J1755">
            <v>25446</v>
          </cell>
          <cell r="K1755" t="str">
            <v>KG</v>
          </cell>
          <cell r="L1755">
            <v>29565.73</v>
          </cell>
          <cell r="M1755" t="str">
            <v>EUR</v>
          </cell>
          <cell r="N1755">
            <v>58571.6</v>
          </cell>
          <cell r="P1755">
            <v>34754.15</v>
          </cell>
          <cell r="Q1755">
            <v>34754.15</v>
          </cell>
          <cell r="R1755">
            <v>-5188.42</v>
          </cell>
          <cell r="S1755">
            <v>-5188.42</v>
          </cell>
          <cell r="T1755">
            <v>0</v>
          </cell>
        </row>
        <row r="1756">
          <cell r="B1756">
            <v>1120000</v>
          </cell>
          <cell r="C1756" t="str">
            <v>Fertige Erz</v>
          </cell>
          <cell r="D1756" t="str">
            <v>RHZS</v>
          </cell>
          <cell r="E1756" t="str">
            <v>01220547</v>
          </cell>
          <cell r="G1756" t="str">
            <v>LEVANOX GELB 3910 LF</v>
          </cell>
          <cell r="H1756" t="str">
            <v>RB00000514</v>
          </cell>
          <cell r="I1756" t="str">
            <v>2251</v>
          </cell>
          <cell r="J1756">
            <v>21711</v>
          </cell>
          <cell r="K1756" t="str">
            <v>KG</v>
          </cell>
          <cell r="L1756">
            <v>34168.769999999997</v>
          </cell>
          <cell r="M1756" t="str">
            <v>EUR</v>
          </cell>
          <cell r="N1756">
            <v>70771.350000000006</v>
          </cell>
          <cell r="P1756">
            <v>36096.71</v>
          </cell>
          <cell r="Q1756">
            <v>36096.71</v>
          </cell>
          <cell r="R1756">
            <v>-1927.94</v>
          </cell>
          <cell r="S1756">
            <v>-1927.94</v>
          </cell>
          <cell r="T1756">
            <v>0</v>
          </cell>
        </row>
        <row r="1757">
          <cell r="B1757">
            <v>1120000</v>
          </cell>
          <cell r="C1757" t="str">
            <v>Fertige Erz</v>
          </cell>
          <cell r="D1757" t="str">
            <v>RHZS</v>
          </cell>
          <cell r="E1757" t="str">
            <v>01127725</v>
          </cell>
          <cell r="G1757" t="str">
            <v>EUKANOL BLUE N   25K</v>
          </cell>
          <cell r="H1757" t="str">
            <v>RB00000514</v>
          </cell>
          <cell r="I1757" t="str">
            <v>2251</v>
          </cell>
          <cell r="J1757">
            <v>45.5</v>
          </cell>
          <cell r="K1757" t="str">
            <v>KG</v>
          </cell>
          <cell r="L1757">
            <v>251.71</v>
          </cell>
          <cell r="M1757" t="str">
            <v>EUR</v>
          </cell>
          <cell r="N1757">
            <v>251.71</v>
          </cell>
          <cell r="P1757">
            <v>251.71</v>
          </cell>
          <cell r="Q1757">
            <v>251.71</v>
          </cell>
          <cell r="R1757">
            <v>0</v>
          </cell>
          <cell r="S1757">
            <v>0</v>
          </cell>
          <cell r="T1757">
            <v>0</v>
          </cell>
        </row>
        <row r="1758">
          <cell r="B1758">
            <v>1120000</v>
          </cell>
          <cell r="C1758" t="str">
            <v>Fertige Erz</v>
          </cell>
          <cell r="D1758" t="str">
            <v>RHKF</v>
          </cell>
          <cell r="E1758" t="str">
            <v>01080966</v>
          </cell>
          <cell r="G1758" t="str">
            <v>ASTRA BLAUBASE 6GLL</v>
          </cell>
          <cell r="H1758" t="str">
            <v>RB00000514</v>
          </cell>
          <cell r="I1758" t="str">
            <v>2251</v>
          </cell>
          <cell r="J1758">
            <v>10</v>
          </cell>
          <cell r="K1758" t="str">
            <v>KG</v>
          </cell>
          <cell r="L1758">
            <v>97.42</v>
          </cell>
          <cell r="M1758" t="str">
            <v>EUR</v>
          </cell>
          <cell r="N1758">
            <v>127.69</v>
          </cell>
          <cell r="P1758">
            <v>157.91</v>
          </cell>
          <cell r="Q1758">
            <v>127.69</v>
          </cell>
          <cell r="R1758">
            <v>-30.27</v>
          </cell>
          <cell r="S1758">
            <v>-60.49</v>
          </cell>
          <cell r="T1758">
            <v>30.22</v>
          </cell>
        </row>
        <row r="1759">
          <cell r="B1759">
            <v>1120000</v>
          </cell>
          <cell r="C1759" t="str">
            <v>Fertige Erz</v>
          </cell>
          <cell r="D1759" t="str">
            <v>RHZS</v>
          </cell>
          <cell r="E1759" t="str">
            <v>01080966</v>
          </cell>
          <cell r="G1759" t="str">
            <v>ASTRA BLAUBASE 6GLL</v>
          </cell>
          <cell r="H1759" t="str">
            <v>RB00000514</v>
          </cell>
          <cell r="I1759" t="str">
            <v>2251</v>
          </cell>
          <cell r="J1759">
            <v>11336.6</v>
          </cell>
          <cell r="K1759" t="str">
            <v>KG</v>
          </cell>
          <cell r="L1759">
            <v>110434.36</v>
          </cell>
          <cell r="M1759" t="str">
            <v>EUR</v>
          </cell>
          <cell r="N1759">
            <v>144759.31</v>
          </cell>
          <cell r="P1759">
            <v>208663.73</v>
          </cell>
          <cell r="Q1759">
            <v>144759.31</v>
          </cell>
          <cell r="R1759">
            <v>-34324.949999999997</v>
          </cell>
          <cell r="S1759">
            <v>-98229.37</v>
          </cell>
          <cell r="T1759">
            <v>63904.42</v>
          </cell>
        </row>
        <row r="1760">
          <cell r="B1760">
            <v>1120000</v>
          </cell>
          <cell r="C1760" t="str">
            <v>Fertige Erz</v>
          </cell>
          <cell r="D1760" t="str">
            <v>RHBR</v>
          </cell>
          <cell r="E1760" t="str">
            <v>01073641</v>
          </cell>
          <cell r="G1760" t="str">
            <v>MACROLEX VIOLETT 3R</v>
          </cell>
          <cell r="H1760" t="str">
            <v>RB00000514</v>
          </cell>
          <cell r="I1760" t="str">
            <v>2251</v>
          </cell>
          <cell r="J1760">
            <v>150</v>
          </cell>
          <cell r="K1760" t="str">
            <v>KG</v>
          </cell>
          <cell r="L1760">
            <v>4020.59</v>
          </cell>
          <cell r="M1760" t="str">
            <v>EUR</v>
          </cell>
          <cell r="N1760">
            <v>7778.28</v>
          </cell>
          <cell r="P1760">
            <v>4736.28</v>
          </cell>
          <cell r="Q1760">
            <v>4736.28</v>
          </cell>
          <cell r="R1760">
            <v>-715.69</v>
          </cell>
          <cell r="S1760">
            <v>-715.69</v>
          </cell>
          <cell r="T1760">
            <v>0</v>
          </cell>
        </row>
        <row r="1761">
          <cell r="B1761">
            <v>1120000</v>
          </cell>
          <cell r="C1761" t="str">
            <v>Fertige Erz</v>
          </cell>
          <cell r="D1761" t="str">
            <v>RHZS</v>
          </cell>
          <cell r="E1761" t="str">
            <v>01073641</v>
          </cell>
          <cell r="G1761" t="str">
            <v>MACROLEX VIOLETT 3R</v>
          </cell>
          <cell r="H1761" t="str">
            <v>RB00000514</v>
          </cell>
          <cell r="I1761" t="str">
            <v>2251</v>
          </cell>
          <cell r="J1761">
            <v>4761.3</v>
          </cell>
          <cell r="K1761" t="str">
            <v>KG</v>
          </cell>
          <cell r="L1761">
            <v>127621.41</v>
          </cell>
          <cell r="M1761" t="str">
            <v>EUR</v>
          </cell>
          <cell r="N1761">
            <v>246898.16</v>
          </cell>
          <cell r="P1761">
            <v>150339</v>
          </cell>
          <cell r="Q1761">
            <v>150339</v>
          </cell>
          <cell r="R1761">
            <v>-22717.59</v>
          </cell>
          <cell r="S1761">
            <v>-22717.59</v>
          </cell>
          <cell r="T1761">
            <v>0</v>
          </cell>
        </row>
        <row r="1762">
          <cell r="B1762">
            <v>1120000</v>
          </cell>
          <cell r="C1762" t="str">
            <v>Fertige Erz</v>
          </cell>
          <cell r="D1762" t="str">
            <v>RHBR</v>
          </cell>
          <cell r="E1762" t="str">
            <v>01073595</v>
          </cell>
          <cell r="G1762" t="str">
            <v>MACROLEX VIOLETT B G</v>
          </cell>
          <cell r="H1762" t="str">
            <v>RB00000514</v>
          </cell>
          <cell r="I1762" t="str">
            <v>2251</v>
          </cell>
          <cell r="J1762">
            <v>1925</v>
          </cell>
          <cell r="K1762" t="str">
            <v>KG</v>
          </cell>
          <cell r="L1762">
            <v>33707.71</v>
          </cell>
          <cell r="M1762" t="str">
            <v>EUR</v>
          </cell>
          <cell r="N1762">
            <v>47083.38</v>
          </cell>
          <cell r="P1762">
            <v>34077.5</v>
          </cell>
          <cell r="Q1762">
            <v>34077.5</v>
          </cell>
          <cell r="R1762">
            <v>-369.79</v>
          </cell>
          <cell r="S1762">
            <v>-369.79</v>
          </cell>
          <cell r="T1762">
            <v>0</v>
          </cell>
        </row>
        <row r="1763">
          <cell r="B1763">
            <v>1120000</v>
          </cell>
          <cell r="C1763" t="str">
            <v>Fertige Erz</v>
          </cell>
          <cell r="D1763" t="str">
            <v>RHZS</v>
          </cell>
          <cell r="E1763" t="str">
            <v>01073595</v>
          </cell>
          <cell r="G1763" t="str">
            <v>MACROLEX VIOLETT B G</v>
          </cell>
          <cell r="H1763" t="str">
            <v>RB00000514</v>
          </cell>
          <cell r="I1763" t="str">
            <v>2251</v>
          </cell>
          <cell r="J1763">
            <v>18316.599999999999</v>
          </cell>
          <cell r="K1763" t="str">
            <v>KG</v>
          </cell>
          <cell r="L1763">
            <v>320732.82</v>
          </cell>
          <cell r="M1763" t="str">
            <v>EUR</v>
          </cell>
          <cell r="N1763">
            <v>448003.89</v>
          </cell>
          <cell r="P1763">
            <v>324251.44</v>
          </cell>
          <cell r="Q1763">
            <v>324251.44</v>
          </cell>
          <cell r="R1763">
            <v>-3518.62</v>
          </cell>
          <cell r="S1763">
            <v>-3518.62</v>
          </cell>
          <cell r="T1763">
            <v>0</v>
          </cell>
        </row>
        <row r="1764">
          <cell r="B1764">
            <v>1120000</v>
          </cell>
          <cell r="C1764" t="str">
            <v>Fertige Erz</v>
          </cell>
          <cell r="D1764" t="str">
            <v>RHZS</v>
          </cell>
          <cell r="E1764" t="str">
            <v>01073560</v>
          </cell>
          <cell r="G1764" t="str">
            <v>MACROLEX VIOLETT B</v>
          </cell>
          <cell r="H1764" t="str">
            <v>RB00000514</v>
          </cell>
          <cell r="I1764" t="str">
            <v>2251</v>
          </cell>
          <cell r="J1764">
            <v>4143.2</v>
          </cell>
          <cell r="K1764" t="str">
            <v>KG</v>
          </cell>
          <cell r="L1764">
            <v>70963.899999999994</v>
          </cell>
          <cell r="M1764" t="str">
            <v>EUR</v>
          </cell>
          <cell r="N1764">
            <v>74373.34</v>
          </cell>
          <cell r="P1764">
            <v>194995.98</v>
          </cell>
          <cell r="Q1764">
            <v>74373.34</v>
          </cell>
          <cell r="R1764">
            <v>-3409.44</v>
          </cell>
          <cell r="S1764">
            <v>-124032.08</v>
          </cell>
          <cell r="T1764">
            <v>120622.64</v>
          </cell>
        </row>
        <row r="1765">
          <cell r="B1765">
            <v>1120000</v>
          </cell>
          <cell r="C1765" t="str">
            <v>Fertige Erz</v>
          </cell>
          <cell r="D1765" t="str">
            <v>RHZS</v>
          </cell>
          <cell r="E1765" t="str">
            <v>01073536</v>
          </cell>
          <cell r="G1765" t="str">
            <v>MACROLEX ROTVIOLETT</v>
          </cell>
          <cell r="H1765" t="str">
            <v>RB00000514</v>
          </cell>
          <cell r="I1765" t="str">
            <v>2251</v>
          </cell>
          <cell r="J1765">
            <v>5655.1</v>
          </cell>
          <cell r="K1765" t="str">
            <v>KG</v>
          </cell>
          <cell r="L1765">
            <v>127246.54</v>
          </cell>
          <cell r="M1765" t="str">
            <v>EUR</v>
          </cell>
          <cell r="N1765">
            <v>170234.91</v>
          </cell>
          <cell r="P1765">
            <v>195400.67</v>
          </cell>
          <cell r="Q1765">
            <v>170234.91</v>
          </cell>
          <cell r="R1765">
            <v>-42988.37</v>
          </cell>
          <cell r="S1765">
            <v>-68154.13</v>
          </cell>
          <cell r="T1765">
            <v>25165.759999999998</v>
          </cell>
        </row>
        <row r="1766">
          <cell r="B1766">
            <v>1120000</v>
          </cell>
          <cell r="C1766" t="str">
            <v>Fertige Erz</v>
          </cell>
          <cell r="D1766" t="str">
            <v>RHZS</v>
          </cell>
          <cell r="E1766" t="str">
            <v>01073315</v>
          </cell>
          <cell r="G1766" t="str">
            <v>MACROLEX ROT 5B GRAN</v>
          </cell>
          <cell r="H1766" t="str">
            <v>RB00000514</v>
          </cell>
          <cell r="I1766" t="str">
            <v>2251</v>
          </cell>
          <cell r="J1766">
            <v>13115</v>
          </cell>
          <cell r="K1766" t="str">
            <v>KG</v>
          </cell>
          <cell r="L1766">
            <v>509912.5</v>
          </cell>
          <cell r="M1766" t="str">
            <v>EUR</v>
          </cell>
          <cell r="N1766">
            <v>943326.54</v>
          </cell>
          <cell r="P1766">
            <v>546153.18999999994</v>
          </cell>
          <cell r="Q1766">
            <v>546153.18999999994</v>
          </cell>
          <cell r="R1766">
            <v>-36240.69</v>
          </cell>
          <cell r="S1766">
            <v>-36240.69</v>
          </cell>
          <cell r="T1766">
            <v>0</v>
          </cell>
        </row>
        <row r="1767">
          <cell r="B1767">
            <v>1120000</v>
          </cell>
          <cell r="C1767" t="str">
            <v>Fertige Erz</v>
          </cell>
          <cell r="D1767" t="str">
            <v>RHBR</v>
          </cell>
          <cell r="E1767" t="str">
            <v>01073013</v>
          </cell>
          <cell r="G1767" t="str">
            <v>MACROLEX ROT G GRAN</v>
          </cell>
          <cell r="H1767" t="str">
            <v>RB00000514</v>
          </cell>
          <cell r="I1767" t="str">
            <v>2251</v>
          </cell>
          <cell r="J1767">
            <v>75</v>
          </cell>
          <cell r="K1767" t="str">
            <v>KG</v>
          </cell>
          <cell r="L1767">
            <v>1333.36</v>
          </cell>
          <cell r="M1767" t="str">
            <v>EUR</v>
          </cell>
          <cell r="N1767">
            <v>1674.9</v>
          </cell>
          <cell r="P1767">
            <v>1589.41</v>
          </cell>
          <cell r="Q1767">
            <v>1589.41</v>
          </cell>
          <cell r="R1767">
            <v>-256.05</v>
          </cell>
          <cell r="S1767">
            <v>-256.05</v>
          </cell>
          <cell r="T1767">
            <v>0</v>
          </cell>
        </row>
        <row r="1768">
          <cell r="B1768">
            <v>1120000</v>
          </cell>
          <cell r="C1768" t="str">
            <v>Fertige Erz</v>
          </cell>
          <cell r="D1768" t="str">
            <v>RHKF</v>
          </cell>
          <cell r="E1768" t="str">
            <v>01073013</v>
          </cell>
          <cell r="G1768" t="str">
            <v>MACROLEX ROT G GRAN</v>
          </cell>
          <cell r="H1768" t="str">
            <v>RB00000514</v>
          </cell>
          <cell r="I1768" t="str">
            <v>2251</v>
          </cell>
          <cell r="J1768">
            <v>5</v>
          </cell>
          <cell r="K1768" t="str">
            <v>KG</v>
          </cell>
          <cell r="L1768">
            <v>88.89</v>
          </cell>
          <cell r="M1768" t="str">
            <v>EUR</v>
          </cell>
          <cell r="N1768">
            <v>111.66</v>
          </cell>
          <cell r="P1768">
            <v>105.96</v>
          </cell>
          <cell r="Q1768">
            <v>105.96</v>
          </cell>
          <cell r="R1768">
            <v>-17.07</v>
          </cell>
          <cell r="S1768">
            <v>-17.07</v>
          </cell>
          <cell r="T1768">
            <v>0</v>
          </cell>
        </row>
        <row r="1769">
          <cell r="B1769">
            <v>1120000</v>
          </cell>
          <cell r="C1769" t="str">
            <v>Fertige Erz</v>
          </cell>
          <cell r="D1769" t="str">
            <v>RHZS</v>
          </cell>
          <cell r="E1769" t="str">
            <v>01073013</v>
          </cell>
          <cell r="G1769" t="str">
            <v>MACROLEX ROT G GRAN</v>
          </cell>
          <cell r="H1769" t="str">
            <v>RB00000514</v>
          </cell>
          <cell r="I1769" t="str">
            <v>2251</v>
          </cell>
          <cell r="J1769">
            <v>3665.2</v>
          </cell>
          <cell r="K1769" t="str">
            <v>KG</v>
          </cell>
          <cell r="L1769">
            <v>65160.29</v>
          </cell>
          <cell r="M1769" t="str">
            <v>EUR</v>
          </cell>
          <cell r="N1769">
            <v>81851.25</v>
          </cell>
          <cell r="P1769">
            <v>77673.649999999994</v>
          </cell>
          <cell r="Q1769">
            <v>77673.649999999994</v>
          </cell>
          <cell r="R1769">
            <v>-12513.36</v>
          </cell>
          <cell r="S1769">
            <v>-12513.36</v>
          </cell>
          <cell r="T1769">
            <v>0</v>
          </cell>
        </row>
        <row r="1770">
          <cell r="B1770">
            <v>1120000</v>
          </cell>
          <cell r="C1770" t="str">
            <v>Fertige Erz</v>
          </cell>
          <cell r="D1770" t="str">
            <v>RHZS</v>
          </cell>
          <cell r="E1770" t="str">
            <v>01072947</v>
          </cell>
          <cell r="G1770" t="str">
            <v>MACROLEX ROT E2G GRA</v>
          </cell>
          <cell r="H1770" t="str">
            <v>RB00000514</v>
          </cell>
          <cell r="I1770" t="str">
            <v>2251</v>
          </cell>
          <cell r="J1770">
            <v>21640.2</v>
          </cell>
          <cell r="K1770" t="str">
            <v>KG</v>
          </cell>
          <cell r="L1770">
            <v>359142.92</v>
          </cell>
          <cell r="M1770" t="str">
            <v>EUR</v>
          </cell>
          <cell r="N1770">
            <v>529334.43999999994</v>
          </cell>
          <cell r="P1770">
            <v>386976.55</v>
          </cell>
          <cell r="Q1770">
            <v>386976.55</v>
          </cell>
          <cell r="R1770">
            <v>-27833.63</v>
          </cell>
          <cell r="S1770">
            <v>-27833.63</v>
          </cell>
          <cell r="T1770">
            <v>0</v>
          </cell>
        </row>
        <row r="1771">
          <cell r="B1771">
            <v>1120000</v>
          </cell>
          <cell r="C1771" t="str">
            <v>Fertige Erz</v>
          </cell>
          <cell r="D1771" t="str">
            <v>RHZS</v>
          </cell>
          <cell r="E1771" t="str">
            <v>01072823</v>
          </cell>
          <cell r="G1771" t="str">
            <v>MACROLEX ROT E2G   1</v>
          </cell>
          <cell r="H1771" t="str">
            <v>RB00000514</v>
          </cell>
          <cell r="I1771" t="str">
            <v>2251</v>
          </cell>
          <cell r="J1771">
            <v>7320</v>
          </cell>
          <cell r="K1771" t="str">
            <v>KG</v>
          </cell>
          <cell r="L1771">
            <v>112017.24</v>
          </cell>
          <cell r="M1771" t="str">
            <v>EUR</v>
          </cell>
          <cell r="N1771">
            <v>154061.10999999999</v>
          </cell>
          <cell r="P1771">
            <v>121660.6</v>
          </cell>
          <cell r="Q1771">
            <v>121660.6</v>
          </cell>
          <cell r="R1771">
            <v>-9643.36</v>
          </cell>
          <cell r="S1771">
            <v>-9643.36</v>
          </cell>
          <cell r="T1771">
            <v>0</v>
          </cell>
        </row>
        <row r="1772">
          <cell r="B1772">
            <v>1120000</v>
          </cell>
          <cell r="C1772" t="str">
            <v>Fertige Erz</v>
          </cell>
          <cell r="D1772" t="str">
            <v>RHBR</v>
          </cell>
          <cell r="E1772" t="str">
            <v>01072807</v>
          </cell>
          <cell r="G1772" t="str">
            <v>MACROLEX ROT EG GRAN</v>
          </cell>
          <cell r="H1772" t="str">
            <v>RB00000514</v>
          </cell>
          <cell r="I1772" t="str">
            <v>2251</v>
          </cell>
          <cell r="J1772">
            <v>1300</v>
          </cell>
          <cell r="K1772" t="str">
            <v>KG</v>
          </cell>
          <cell r="L1772">
            <v>14396.59</v>
          </cell>
          <cell r="M1772" t="str">
            <v>EUR</v>
          </cell>
          <cell r="N1772">
            <v>19766.11</v>
          </cell>
          <cell r="P1772">
            <v>14868.49</v>
          </cell>
          <cell r="Q1772">
            <v>14868.49</v>
          </cell>
          <cell r="R1772">
            <v>-471.9</v>
          </cell>
          <cell r="S1772">
            <v>-471.9</v>
          </cell>
          <cell r="T1772">
            <v>0</v>
          </cell>
        </row>
        <row r="1773">
          <cell r="B1773">
            <v>1120000</v>
          </cell>
          <cell r="C1773" t="str">
            <v>Fertige Erz</v>
          </cell>
          <cell r="D1773" t="str">
            <v>RHKF</v>
          </cell>
          <cell r="E1773" t="str">
            <v>01072807</v>
          </cell>
          <cell r="G1773" t="str">
            <v>MACROLEX ROT EG GRAN</v>
          </cell>
          <cell r="H1773" t="str">
            <v>RB00000514</v>
          </cell>
          <cell r="I1773" t="str">
            <v>2251</v>
          </cell>
          <cell r="J1773">
            <v>5</v>
          </cell>
          <cell r="K1773" t="str">
            <v>KG</v>
          </cell>
          <cell r="L1773">
            <v>55.37</v>
          </cell>
          <cell r="M1773" t="str">
            <v>EUR</v>
          </cell>
          <cell r="N1773">
            <v>76.02</v>
          </cell>
          <cell r="P1773">
            <v>57.19</v>
          </cell>
          <cell r="Q1773">
            <v>57.19</v>
          </cell>
          <cell r="R1773">
            <v>-1.82</v>
          </cell>
          <cell r="S1773">
            <v>-1.82</v>
          </cell>
          <cell r="T1773">
            <v>0</v>
          </cell>
        </row>
        <row r="1774">
          <cell r="B1774">
            <v>1120000</v>
          </cell>
          <cell r="C1774" t="str">
            <v>Fertige Erz</v>
          </cell>
          <cell r="D1774" t="str">
            <v>RHZS</v>
          </cell>
          <cell r="E1774" t="str">
            <v>01072807</v>
          </cell>
          <cell r="G1774" t="str">
            <v>MACROLEX ROT EG GRAN</v>
          </cell>
          <cell r="H1774" t="str">
            <v>RB00000514</v>
          </cell>
          <cell r="I1774" t="str">
            <v>2251</v>
          </cell>
          <cell r="J1774">
            <v>52166.2</v>
          </cell>
          <cell r="K1774" t="str">
            <v>KG</v>
          </cell>
          <cell r="L1774">
            <v>577704.15</v>
          </cell>
          <cell r="M1774" t="str">
            <v>EUR</v>
          </cell>
          <cell r="N1774">
            <v>793171.42</v>
          </cell>
          <cell r="P1774">
            <v>596640.48</v>
          </cell>
          <cell r="Q1774">
            <v>596640.48</v>
          </cell>
          <cell r="R1774">
            <v>-18936.330000000002</v>
          </cell>
          <cell r="S1774">
            <v>-18936.330000000002</v>
          </cell>
          <cell r="T1774">
            <v>0</v>
          </cell>
        </row>
        <row r="1775">
          <cell r="B1775">
            <v>1120000</v>
          </cell>
          <cell r="C1775" t="str">
            <v>Fertige Erz</v>
          </cell>
          <cell r="D1775" t="str">
            <v>RHKF</v>
          </cell>
          <cell r="E1775" t="str">
            <v>01072327</v>
          </cell>
          <cell r="G1775" t="str">
            <v>MACROLEX GRUEN 5B</v>
          </cell>
          <cell r="H1775" t="str">
            <v>RB00000514</v>
          </cell>
          <cell r="I1775" t="str">
            <v>2251</v>
          </cell>
          <cell r="J1775">
            <v>2.2999999999999998</v>
          </cell>
          <cell r="K1775" t="str">
            <v>KG</v>
          </cell>
          <cell r="L1775">
            <v>53.7</v>
          </cell>
          <cell r="M1775" t="str">
            <v>EUR</v>
          </cell>
          <cell r="N1775">
            <v>30.07</v>
          </cell>
          <cell r="P1775">
            <v>52.09</v>
          </cell>
          <cell r="Q1775">
            <v>30.07</v>
          </cell>
          <cell r="R1775">
            <v>23.63</v>
          </cell>
          <cell r="S1775">
            <v>1.61</v>
          </cell>
          <cell r="T1775">
            <v>22.02</v>
          </cell>
        </row>
        <row r="1776">
          <cell r="B1776">
            <v>1120000</v>
          </cell>
          <cell r="C1776" t="str">
            <v>Fertige Erz</v>
          </cell>
          <cell r="D1776" t="str">
            <v>RHZS</v>
          </cell>
          <cell r="E1776" t="str">
            <v>01072327</v>
          </cell>
          <cell r="G1776" t="str">
            <v>MACROLEX GRUEN 5B</v>
          </cell>
          <cell r="H1776" t="str">
            <v>RB00000514</v>
          </cell>
          <cell r="I1776" t="str">
            <v>2251</v>
          </cell>
          <cell r="J1776">
            <v>10590</v>
          </cell>
          <cell r="K1776" t="str">
            <v>KG</v>
          </cell>
          <cell r="L1776">
            <v>247234.14</v>
          </cell>
          <cell r="M1776" t="str">
            <v>EUR</v>
          </cell>
          <cell r="N1776">
            <v>138468.49</v>
          </cell>
          <cell r="P1776">
            <v>239837.02</v>
          </cell>
          <cell r="Q1776">
            <v>138468.49</v>
          </cell>
          <cell r="R1776">
            <v>108765.65</v>
          </cell>
          <cell r="S1776">
            <v>7397.12</v>
          </cell>
          <cell r="T1776">
            <v>101368.53</v>
          </cell>
        </row>
        <row r="1777">
          <cell r="B1777">
            <v>1120000</v>
          </cell>
          <cell r="C1777" t="str">
            <v>Fertige Erz</v>
          </cell>
          <cell r="D1777" t="str">
            <v>RHZS</v>
          </cell>
          <cell r="E1777" t="str">
            <v>01072017</v>
          </cell>
          <cell r="G1777" t="str">
            <v>MACROLEX GRUEN G GRA</v>
          </cell>
          <cell r="H1777" t="str">
            <v>RB00000514</v>
          </cell>
          <cell r="I1777" t="str">
            <v>2251</v>
          </cell>
          <cell r="J1777">
            <v>843</v>
          </cell>
          <cell r="K1777" t="str">
            <v>KG</v>
          </cell>
          <cell r="L1777">
            <v>47395.49</v>
          </cell>
          <cell r="M1777" t="str">
            <v>EUR</v>
          </cell>
          <cell r="N1777">
            <v>65299.03</v>
          </cell>
          <cell r="P1777">
            <v>62514.35</v>
          </cell>
          <cell r="Q1777">
            <v>62514.35</v>
          </cell>
          <cell r="R1777">
            <v>-15118.86</v>
          </cell>
          <cell r="S1777">
            <v>-15118.86</v>
          </cell>
          <cell r="T1777">
            <v>0</v>
          </cell>
        </row>
        <row r="1778">
          <cell r="B1778">
            <v>1120000</v>
          </cell>
          <cell r="C1778" t="str">
            <v>Fertige Erz</v>
          </cell>
          <cell r="D1778" t="str">
            <v>RHZS</v>
          </cell>
          <cell r="E1778" t="str">
            <v>01070952</v>
          </cell>
          <cell r="G1778" t="str">
            <v>MACROLEX GELB G GRAN</v>
          </cell>
          <cell r="H1778" t="str">
            <v>RB00000514</v>
          </cell>
          <cell r="I1778" t="str">
            <v>2251</v>
          </cell>
          <cell r="J1778">
            <v>40594</v>
          </cell>
          <cell r="K1778" t="str">
            <v>KG</v>
          </cell>
          <cell r="L1778">
            <v>852904.31</v>
          </cell>
          <cell r="M1778" t="str">
            <v>EUR</v>
          </cell>
          <cell r="N1778">
            <v>887896.32</v>
          </cell>
          <cell r="P1778">
            <v>808912.58</v>
          </cell>
          <cell r="Q1778">
            <v>808912.58</v>
          </cell>
          <cell r="R1778">
            <v>43991.73</v>
          </cell>
          <cell r="S1778">
            <v>43991.73</v>
          </cell>
          <cell r="T1778">
            <v>0</v>
          </cell>
        </row>
        <row r="1779">
          <cell r="B1779">
            <v>1120000</v>
          </cell>
          <cell r="C1779" t="str">
            <v>Fertige Erz</v>
          </cell>
          <cell r="D1779" t="str">
            <v>RHBR</v>
          </cell>
          <cell r="E1779" t="str">
            <v>01070898</v>
          </cell>
          <cell r="G1779" t="str">
            <v>MACROLEX GELB G   15</v>
          </cell>
          <cell r="H1779" t="str">
            <v>RB00000514</v>
          </cell>
          <cell r="I1779" t="str">
            <v>2251</v>
          </cell>
          <cell r="J1779">
            <v>105</v>
          </cell>
          <cell r="K1779" t="str">
            <v>KG</v>
          </cell>
          <cell r="L1779">
            <v>2227.23</v>
          </cell>
          <cell r="M1779" t="str">
            <v>EUR</v>
          </cell>
          <cell r="N1779">
            <v>2005.65</v>
          </cell>
          <cell r="P1779">
            <v>2127.2800000000002</v>
          </cell>
          <cell r="Q1779">
            <v>2005.65</v>
          </cell>
          <cell r="R1779">
            <v>221.58</v>
          </cell>
          <cell r="S1779">
            <v>99.95</v>
          </cell>
          <cell r="T1779">
            <v>121.63</v>
          </cell>
        </row>
        <row r="1780">
          <cell r="B1780">
            <v>1120000</v>
          </cell>
          <cell r="C1780" t="str">
            <v>Fertige Erz</v>
          </cell>
          <cell r="D1780" t="str">
            <v>RHZS</v>
          </cell>
          <cell r="E1780" t="str">
            <v>01070898</v>
          </cell>
          <cell r="G1780" t="str">
            <v>MACROLEX GELB G   15</v>
          </cell>
          <cell r="H1780" t="str">
            <v>RB00000514</v>
          </cell>
          <cell r="I1780" t="str">
            <v>2251</v>
          </cell>
          <cell r="J1780">
            <v>23370</v>
          </cell>
          <cell r="K1780" t="str">
            <v>KG</v>
          </cell>
          <cell r="L1780">
            <v>495717.41</v>
          </cell>
          <cell r="M1780" t="str">
            <v>EUR</v>
          </cell>
          <cell r="N1780">
            <v>446399.72</v>
          </cell>
          <cell r="P1780">
            <v>473471.53</v>
          </cell>
          <cell r="Q1780">
            <v>446399.72</v>
          </cell>
          <cell r="R1780">
            <v>49317.69</v>
          </cell>
          <cell r="S1780">
            <v>22245.88</v>
          </cell>
          <cell r="T1780">
            <v>27071.81</v>
          </cell>
        </row>
        <row r="1781">
          <cell r="B1781">
            <v>1120000</v>
          </cell>
          <cell r="C1781" t="str">
            <v>Fertige Erz</v>
          </cell>
          <cell r="D1781" t="str">
            <v>RHZS</v>
          </cell>
          <cell r="E1781" t="str">
            <v>01070545</v>
          </cell>
          <cell r="G1781" t="str">
            <v>MACROLEX BLAU 3R GRA</v>
          </cell>
          <cell r="H1781" t="str">
            <v>RB00000514</v>
          </cell>
          <cell r="I1781" t="str">
            <v>2251</v>
          </cell>
          <cell r="J1781">
            <v>2088</v>
          </cell>
          <cell r="K1781" t="str">
            <v>KG</v>
          </cell>
          <cell r="L1781">
            <v>55884.1</v>
          </cell>
          <cell r="M1781" t="str">
            <v>EUR</v>
          </cell>
          <cell r="N1781">
            <v>99448.93</v>
          </cell>
          <cell r="P1781">
            <v>58906.03</v>
          </cell>
          <cell r="Q1781">
            <v>58906.03</v>
          </cell>
          <cell r="R1781">
            <v>-3021.93</v>
          </cell>
          <cell r="S1781">
            <v>-3021.93</v>
          </cell>
          <cell r="T1781">
            <v>0</v>
          </cell>
        </row>
        <row r="1782">
          <cell r="B1782">
            <v>1120000</v>
          </cell>
          <cell r="C1782" t="str">
            <v>Fertige Erz</v>
          </cell>
          <cell r="D1782" t="str">
            <v>RHZS</v>
          </cell>
          <cell r="E1782" t="str">
            <v>01070529</v>
          </cell>
          <cell r="G1782" t="str">
            <v>MACROLEX BLAU RR   1</v>
          </cell>
          <cell r="H1782" t="str">
            <v>RB00000514</v>
          </cell>
          <cell r="I1782" t="str">
            <v>2251</v>
          </cell>
          <cell r="J1782">
            <v>3688.7</v>
          </cell>
          <cell r="K1782" t="str">
            <v>KG</v>
          </cell>
          <cell r="L1782">
            <v>105690.48</v>
          </cell>
          <cell r="M1782" t="str">
            <v>EUR</v>
          </cell>
          <cell r="N1782">
            <v>153990.68</v>
          </cell>
          <cell r="P1782">
            <v>108556.97</v>
          </cell>
          <cell r="Q1782">
            <v>108556.97</v>
          </cell>
          <cell r="R1782">
            <v>-2866.49</v>
          </cell>
          <cell r="S1782">
            <v>-2866.49</v>
          </cell>
          <cell r="T1782">
            <v>0</v>
          </cell>
        </row>
        <row r="1783">
          <cell r="B1783">
            <v>1120000</v>
          </cell>
          <cell r="C1783" t="str">
            <v>Fertige Erz</v>
          </cell>
          <cell r="D1783" t="str">
            <v>RHZS</v>
          </cell>
          <cell r="E1783" t="str">
            <v>01070278</v>
          </cell>
          <cell r="G1783" t="str">
            <v>CERES BLAU XR-RF GRA</v>
          </cell>
          <cell r="H1783" t="str">
            <v>RB00000514</v>
          </cell>
          <cell r="I1783" t="str">
            <v>2251</v>
          </cell>
          <cell r="J1783">
            <v>13350.6</v>
          </cell>
          <cell r="K1783" t="str">
            <v>KG</v>
          </cell>
          <cell r="L1783">
            <v>351752.27</v>
          </cell>
          <cell r="M1783" t="str">
            <v>EUR</v>
          </cell>
          <cell r="N1783">
            <v>934206.9</v>
          </cell>
          <cell r="P1783">
            <v>371041.21</v>
          </cell>
          <cell r="Q1783">
            <v>371041.21</v>
          </cell>
          <cell r="R1783">
            <v>-19288.939999999999</v>
          </cell>
          <cell r="S1783">
            <v>-19288.939999999999</v>
          </cell>
          <cell r="T1783">
            <v>0</v>
          </cell>
        </row>
        <row r="1784">
          <cell r="B1784">
            <v>1120000</v>
          </cell>
          <cell r="C1784" t="str">
            <v>Fertige Erz</v>
          </cell>
          <cell r="D1784" t="str">
            <v>RHZS</v>
          </cell>
          <cell r="E1784" t="str">
            <v>01070189</v>
          </cell>
          <cell r="G1784" t="str">
            <v>CERES BLAU XR-RF   2</v>
          </cell>
          <cell r="H1784" t="str">
            <v>RB00000514</v>
          </cell>
          <cell r="I1784" t="str">
            <v>2251</v>
          </cell>
          <cell r="J1784">
            <v>2020</v>
          </cell>
          <cell r="K1784" t="str">
            <v>KG</v>
          </cell>
          <cell r="L1784">
            <v>47979.040000000001</v>
          </cell>
          <cell r="M1784" t="str">
            <v>EUR</v>
          </cell>
          <cell r="N1784">
            <v>91132.1</v>
          </cell>
          <cell r="P1784">
            <v>50326.28</v>
          </cell>
          <cell r="Q1784">
            <v>50326.28</v>
          </cell>
          <cell r="R1784">
            <v>-2347.2399999999998</v>
          </cell>
          <cell r="S1784">
            <v>-2347.2399999999998</v>
          </cell>
          <cell r="T1784">
            <v>0</v>
          </cell>
        </row>
        <row r="1785">
          <cell r="B1785">
            <v>1120000</v>
          </cell>
          <cell r="C1785" t="str">
            <v>Fertige Erz</v>
          </cell>
          <cell r="D1785" t="str">
            <v>RHZS</v>
          </cell>
          <cell r="E1785" t="str">
            <v>01070138</v>
          </cell>
          <cell r="G1785" t="str">
            <v>CERES BLAU RR-J   30</v>
          </cell>
          <cell r="H1785" t="str">
            <v>RB00000514</v>
          </cell>
          <cell r="I1785" t="str">
            <v>2251</v>
          </cell>
          <cell r="J1785">
            <v>2130</v>
          </cell>
          <cell r="K1785" t="str">
            <v>KG</v>
          </cell>
          <cell r="L1785">
            <v>57535.56</v>
          </cell>
          <cell r="M1785" t="str">
            <v>EUR</v>
          </cell>
          <cell r="N1785">
            <v>109950.39</v>
          </cell>
          <cell r="P1785">
            <v>61028.55</v>
          </cell>
          <cell r="Q1785">
            <v>61028.55</v>
          </cell>
          <cell r="R1785">
            <v>-3492.99</v>
          </cell>
          <cell r="S1785">
            <v>-3492.99</v>
          </cell>
          <cell r="T1785">
            <v>0</v>
          </cell>
        </row>
        <row r="1786">
          <cell r="B1786">
            <v>1120000</v>
          </cell>
          <cell r="C1786" t="str">
            <v>Fertige Erz</v>
          </cell>
          <cell r="D1786" t="str">
            <v>RHZS</v>
          </cell>
          <cell r="E1786" t="str">
            <v>01005484</v>
          </cell>
          <cell r="G1786" t="str">
            <v>Diphyl DT Fass</v>
          </cell>
          <cell r="H1786" t="str">
            <v>RB00000514</v>
          </cell>
          <cell r="I1786" t="str">
            <v>2251</v>
          </cell>
          <cell r="J1786">
            <v>6160</v>
          </cell>
          <cell r="K1786" t="str">
            <v>KG</v>
          </cell>
          <cell r="L1786">
            <v>7739.42</v>
          </cell>
          <cell r="M1786" t="str">
            <v>EUR</v>
          </cell>
          <cell r="N1786">
            <v>1.23</v>
          </cell>
          <cell r="P1786">
            <v>8979.43</v>
          </cell>
          <cell r="Q1786">
            <v>1.23</v>
          </cell>
          <cell r="R1786">
            <v>7738.19</v>
          </cell>
          <cell r="S1786">
            <v>-1240.01</v>
          </cell>
          <cell r="T1786">
            <v>8978.2000000000007</v>
          </cell>
        </row>
        <row r="1787">
          <cell r="B1787">
            <v>1120000</v>
          </cell>
          <cell r="C1787" t="str">
            <v>Fertige Erz</v>
          </cell>
          <cell r="D1787" t="str">
            <v>RHZS</v>
          </cell>
          <cell r="E1787" t="str">
            <v>00820486</v>
          </cell>
          <cell r="G1787" t="str">
            <v>SPEZIALGRUND 50 UD</v>
          </cell>
          <cell r="H1787" t="str">
            <v>RB00000514</v>
          </cell>
          <cell r="I1787" t="str">
            <v>2251</v>
          </cell>
          <cell r="J1787">
            <v>600</v>
          </cell>
          <cell r="K1787" t="str">
            <v>KG</v>
          </cell>
          <cell r="L1787">
            <v>1606.74</v>
          </cell>
          <cell r="M1787" t="str">
            <v>EUR</v>
          </cell>
          <cell r="N1787">
            <v>2796.6</v>
          </cell>
          <cell r="P1787">
            <v>1584.9</v>
          </cell>
          <cell r="Q1787">
            <v>1584.9</v>
          </cell>
          <cell r="R1787">
            <v>21.84</v>
          </cell>
          <cell r="S1787">
            <v>21.84</v>
          </cell>
          <cell r="T1787">
            <v>0</v>
          </cell>
        </row>
        <row r="1788">
          <cell r="B1788">
            <v>1120000</v>
          </cell>
          <cell r="C1788" t="str">
            <v>Fertige Erz</v>
          </cell>
          <cell r="D1788" t="str">
            <v>RHZS</v>
          </cell>
          <cell r="E1788" t="str">
            <v>00820478</v>
          </cell>
          <cell r="G1788" t="str">
            <v>SPEZIALGRUND 50 UD</v>
          </cell>
          <cell r="H1788" t="str">
            <v>RB00000514</v>
          </cell>
          <cell r="I1788" t="str">
            <v>2251</v>
          </cell>
          <cell r="J1788">
            <v>15000</v>
          </cell>
          <cell r="K1788" t="str">
            <v>KG</v>
          </cell>
          <cell r="L1788">
            <v>39523.5</v>
          </cell>
          <cell r="M1788" t="str">
            <v>EUR</v>
          </cell>
          <cell r="N1788">
            <v>54937.5</v>
          </cell>
          <cell r="P1788">
            <v>39024</v>
          </cell>
          <cell r="Q1788">
            <v>39024</v>
          </cell>
          <cell r="R1788">
            <v>499.5</v>
          </cell>
          <cell r="S1788">
            <v>499.5</v>
          </cell>
          <cell r="T1788">
            <v>0</v>
          </cell>
        </row>
        <row r="1789">
          <cell r="B1789">
            <v>1120000</v>
          </cell>
          <cell r="C1789" t="str">
            <v>Fertige Erz</v>
          </cell>
          <cell r="D1789" t="str">
            <v>RHZS</v>
          </cell>
          <cell r="E1789" t="str">
            <v>00788744</v>
          </cell>
          <cell r="G1789" t="str">
            <v>Methanol rein Ltg.</v>
          </cell>
          <cell r="H1789" t="str">
            <v>RB00000514</v>
          </cell>
          <cell r="I1789" t="str">
            <v>2251</v>
          </cell>
          <cell r="J1789">
            <v>30440</v>
          </cell>
          <cell r="K1789" t="str">
            <v>KG</v>
          </cell>
          <cell r="L1789">
            <v>7113.83</v>
          </cell>
          <cell r="M1789" t="str">
            <v>EUR</v>
          </cell>
          <cell r="N1789">
            <v>8608.43</v>
          </cell>
          <cell r="P1789">
            <v>8608.43</v>
          </cell>
          <cell r="Q1789">
            <v>8608.43</v>
          </cell>
          <cell r="R1789">
            <v>-1494.6</v>
          </cell>
          <cell r="S1789">
            <v>-1494.6</v>
          </cell>
          <cell r="T1789">
            <v>0</v>
          </cell>
        </row>
        <row r="1790">
          <cell r="B1790">
            <v>1120000</v>
          </cell>
          <cell r="C1790" t="str">
            <v>Fertige Erz</v>
          </cell>
          <cell r="D1790" t="str">
            <v>RHZS</v>
          </cell>
          <cell r="E1790" t="str">
            <v>00732927</v>
          </cell>
          <cell r="G1790" t="str">
            <v>VULKANOX BKF 15Kg PP</v>
          </cell>
          <cell r="H1790" t="str">
            <v>RB00000514</v>
          </cell>
          <cell r="I1790" t="str">
            <v>2251</v>
          </cell>
          <cell r="J1790">
            <v>140</v>
          </cell>
          <cell r="K1790" t="str">
            <v>KG</v>
          </cell>
          <cell r="L1790">
            <v>432.35</v>
          </cell>
          <cell r="M1790" t="str">
            <v>EUR</v>
          </cell>
          <cell r="N1790">
            <v>435.25</v>
          </cell>
          <cell r="P1790">
            <v>435.25</v>
          </cell>
          <cell r="Q1790">
            <v>435.25</v>
          </cell>
          <cell r="R1790">
            <v>-2.9</v>
          </cell>
          <cell r="S1790">
            <v>-2.9</v>
          </cell>
          <cell r="T1790">
            <v>0</v>
          </cell>
        </row>
        <row r="1791">
          <cell r="B1791">
            <v>1120000</v>
          </cell>
          <cell r="C1791" t="str">
            <v>Fertige Erz</v>
          </cell>
          <cell r="D1791" t="str">
            <v>RHZS</v>
          </cell>
          <cell r="E1791" t="str">
            <v>00710117</v>
          </cell>
          <cell r="G1791" t="str">
            <v>SCHWEFELS. 96%......</v>
          </cell>
          <cell r="H1791" t="str">
            <v>RB00000514</v>
          </cell>
          <cell r="I1791" t="str">
            <v>2251</v>
          </cell>
          <cell r="J1791">
            <v>17848</v>
          </cell>
          <cell r="K1791" t="str">
            <v>KG</v>
          </cell>
          <cell r="L1791">
            <v>1020.91</v>
          </cell>
          <cell r="M1791" t="str">
            <v>EUR</v>
          </cell>
          <cell r="N1791">
            <v>2131.0500000000002</v>
          </cell>
          <cell r="P1791">
            <v>2131.0500000000002</v>
          </cell>
          <cell r="Q1791">
            <v>2131.0500000000002</v>
          </cell>
          <cell r="R1791">
            <v>-1110.1400000000001</v>
          </cell>
          <cell r="S1791">
            <v>-1110.1400000000001</v>
          </cell>
          <cell r="T1791">
            <v>0</v>
          </cell>
        </row>
        <row r="1792">
          <cell r="B1792">
            <v>1120000</v>
          </cell>
          <cell r="C1792" t="str">
            <v>Fertige Erz</v>
          </cell>
          <cell r="D1792" t="str">
            <v>RHZS</v>
          </cell>
          <cell r="E1792" t="str">
            <v>00605275</v>
          </cell>
          <cell r="G1792" t="str">
            <v>BAYHIBIT-AM</v>
          </cell>
          <cell r="H1792" t="str">
            <v>RB00000514</v>
          </cell>
          <cell r="I1792" t="str">
            <v>2251</v>
          </cell>
          <cell r="J1792">
            <v>2080</v>
          </cell>
          <cell r="K1792" t="str">
            <v>KG</v>
          </cell>
          <cell r="L1792">
            <v>2728.13</v>
          </cell>
          <cell r="M1792" t="str">
            <v>EUR</v>
          </cell>
          <cell r="N1792">
            <v>3075.49</v>
          </cell>
          <cell r="P1792">
            <v>2666.98</v>
          </cell>
          <cell r="Q1792">
            <v>2666.98</v>
          </cell>
          <cell r="R1792">
            <v>61.15</v>
          </cell>
          <cell r="S1792">
            <v>61.15</v>
          </cell>
          <cell r="T1792">
            <v>0</v>
          </cell>
        </row>
        <row r="1793">
          <cell r="B1793">
            <v>1120000</v>
          </cell>
          <cell r="C1793" t="str">
            <v>Fertige Erz</v>
          </cell>
          <cell r="D1793" t="str">
            <v>RHZS</v>
          </cell>
          <cell r="E1793" t="str">
            <v>00602748</v>
          </cell>
          <cell r="G1793" t="str">
            <v>ENTSCHAEUMER T</v>
          </cell>
          <cell r="H1793" t="str">
            <v>RB00000514</v>
          </cell>
          <cell r="I1793" t="str">
            <v>2251</v>
          </cell>
          <cell r="J1793">
            <v>462</v>
          </cell>
          <cell r="K1793" t="str">
            <v>KG</v>
          </cell>
          <cell r="L1793">
            <v>990.18</v>
          </cell>
          <cell r="M1793" t="str">
            <v>EUR</v>
          </cell>
          <cell r="N1793">
            <v>1739.43</v>
          </cell>
          <cell r="P1793">
            <v>1139.3399999999999</v>
          </cell>
          <cell r="Q1793">
            <v>1139.3399999999999</v>
          </cell>
          <cell r="R1793">
            <v>-149.16</v>
          </cell>
          <cell r="S1793">
            <v>-149.16</v>
          </cell>
          <cell r="T1793">
            <v>0</v>
          </cell>
        </row>
        <row r="1794">
          <cell r="B1794">
            <v>1120000</v>
          </cell>
          <cell r="C1794" t="str">
            <v>Fertige Erz</v>
          </cell>
          <cell r="D1794" t="str">
            <v>RHZS</v>
          </cell>
          <cell r="E1794" t="str">
            <v>00602144</v>
          </cell>
          <cell r="G1794" t="str">
            <v>THIONYLCHLORID</v>
          </cell>
          <cell r="H1794" t="str">
            <v>RB00000514</v>
          </cell>
          <cell r="I1794" t="str">
            <v>2251</v>
          </cell>
          <cell r="J1794">
            <v>11958</v>
          </cell>
          <cell r="K1794" t="str">
            <v>KG</v>
          </cell>
          <cell r="L1794">
            <v>2615.23</v>
          </cell>
          <cell r="M1794" t="str">
            <v>EUR</v>
          </cell>
          <cell r="N1794">
            <v>3545.55</v>
          </cell>
          <cell r="P1794">
            <v>3545.55</v>
          </cell>
          <cell r="Q1794">
            <v>3545.55</v>
          </cell>
          <cell r="R1794">
            <v>-930.32</v>
          </cell>
          <cell r="S1794">
            <v>-930.32</v>
          </cell>
          <cell r="T1794">
            <v>0</v>
          </cell>
        </row>
        <row r="1795">
          <cell r="B1795">
            <v>1120000</v>
          </cell>
          <cell r="C1795" t="str">
            <v>Fertige Erz</v>
          </cell>
          <cell r="D1795" t="str">
            <v>RHZS</v>
          </cell>
          <cell r="E1795" t="str">
            <v>00519727</v>
          </cell>
          <cell r="G1795" t="str">
            <v>BAYFERROX 318M</v>
          </cell>
          <cell r="H1795" t="str">
            <v>RB00000514</v>
          </cell>
          <cell r="I1795" t="str">
            <v>2251</v>
          </cell>
          <cell r="J1795">
            <v>600</v>
          </cell>
          <cell r="K1795" t="str">
            <v>KG</v>
          </cell>
          <cell r="L1795">
            <v>269.94</v>
          </cell>
          <cell r="M1795" t="str">
            <v>EUR</v>
          </cell>
          <cell r="N1795">
            <v>293.64</v>
          </cell>
          <cell r="P1795">
            <v>293.64</v>
          </cell>
          <cell r="Q1795">
            <v>293.64</v>
          </cell>
          <cell r="R1795">
            <v>-23.7</v>
          </cell>
          <cell r="S1795">
            <v>-23.7</v>
          </cell>
          <cell r="T1795">
            <v>0</v>
          </cell>
        </row>
        <row r="1796">
          <cell r="B1796">
            <v>1120000</v>
          </cell>
          <cell r="C1796" t="str">
            <v>Fertige Erz</v>
          </cell>
          <cell r="D1796" t="str">
            <v>RHZS</v>
          </cell>
          <cell r="E1796" t="str">
            <v>00517430</v>
          </cell>
          <cell r="G1796" t="str">
            <v>BAYFERROX 140M</v>
          </cell>
          <cell r="H1796" t="str">
            <v>RB00000514</v>
          </cell>
          <cell r="I1796" t="str">
            <v>2251</v>
          </cell>
          <cell r="J1796">
            <v>750</v>
          </cell>
          <cell r="K1796" t="str">
            <v>KG</v>
          </cell>
          <cell r="L1796">
            <v>434.4</v>
          </cell>
          <cell r="M1796" t="str">
            <v>EUR</v>
          </cell>
          <cell r="N1796">
            <v>551.16999999999996</v>
          </cell>
          <cell r="P1796">
            <v>551.16999999999996</v>
          </cell>
          <cell r="Q1796">
            <v>551.16999999999996</v>
          </cell>
          <cell r="R1796">
            <v>-116.77</v>
          </cell>
          <cell r="S1796">
            <v>-116.77</v>
          </cell>
          <cell r="T1796">
            <v>0</v>
          </cell>
        </row>
        <row r="1797">
          <cell r="B1797">
            <v>1120000</v>
          </cell>
          <cell r="C1797" t="str">
            <v>Fertige Erz</v>
          </cell>
          <cell r="D1797" t="str">
            <v>RHZS</v>
          </cell>
          <cell r="E1797" t="str">
            <v>00511025</v>
          </cell>
          <cell r="G1797" t="str">
            <v>BAYFERROX 610</v>
          </cell>
          <cell r="H1797" t="str">
            <v>RB00000514</v>
          </cell>
          <cell r="I1797" t="str">
            <v>2251</v>
          </cell>
          <cell r="J1797">
            <v>5500</v>
          </cell>
          <cell r="K1797" t="str">
            <v>KG</v>
          </cell>
          <cell r="L1797">
            <v>3631.1</v>
          </cell>
          <cell r="M1797" t="str">
            <v>EUR</v>
          </cell>
          <cell r="N1797">
            <v>4249.8500000000004</v>
          </cell>
          <cell r="P1797">
            <v>4249.8500000000004</v>
          </cell>
          <cell r="Q1797">
            <v>4249.8500000000004</v>
          </cell>
          <cell r="R1797">
            <v>-618.75</v>
          </cell>
          <cell r="S1797">
            <v>-618.75</v>
          </cell>
          <cell r="T1797">
            <v>0</v>
          </cell>
        </row>
        <row r="1798">
          <cell r="B1798">
            <v>1120000</v>
          </cell>
          <cell r="C1798" t="str">
            <v>Fertige Erz</v>
          </cell>
          <cell r="D1798" t="str">
            <v>RHZS</v>
          </cell>
          <cell r="E1798" t="str">
            <v>00510843</v>
          </cell>
          <cell r="G1798" t="str">
            <v>BAYFERROX 610</v>
          </cell>
          <cell r="H1798" t="str">
            <v>RB00000514</v>
          </cell>
          <cell r="I1798" t="str">
            <v>2251</v>
          </cell>
          <cell r="J1798">
            <v>2300</v>
          </cell>
          <cell r="K1798" t="str">
            <v>KG</v>
          </cell>
          <cell r="L1798">
            <v>1484.65</v>
          </cell>
          <cell r="M1798" t="str">
            <v>EUR</v>
          </cell>
          <cell r="N1798">
            <v>1745.7</v>
          </cell>
          <cell r="P1798">
            <v>1745.7</v>
          </cell>
          <cell r="Q1798">
            <v>1745.7</v>
          </cell>
          <cell r="R1798">
            <v>-261.05</v>
          </cell>
          <cell r="S1798">
            <v>-261.05</v>
          </cell>
          <cell r="T1798">
            <v>0</v>
          </cell>
        </row>
        <row r="1799">
          <cell r="B1799">
            <v>1120000</v>
          </cell>
          <cell r="C1799" t="str">
            <v>Fertige Erz</v>
          </cell>
          <cell r="D1799" t="str">
            <v>RHUP</v>
          </cell>
          <cell r="E1799" t="str">
            <v>56521198</v>
          </cell>
          <cell r="G1799" t="str">
            <v>HAFTVERMITTLER TP LX</v>
          </cell>
          <cell r="H1799" t="str">
            <v>RB00000515</v>
          </cell>
          <cell r="I1799" t="str">
            <v>2251</v>
          </cell>
          <cell r="J1799">
            <v>7095</v>
          </cell>
          <cell r="K1799" t="str">
            <v>KG</v>
          </cell>
          <cell r="L1799">
            <v>21025.33</v>
          </cell>
          <cell r="M1799" t="str">
            <v>EUR</v>
          </cell>
          <cell r="N1799">
            <v>31459.94</v>
          </cell>
          <cell r="P1799">
            <v>22625.25</v>
          </cell>
          <cell r="Q1799">
            <v>22625.25</v>
          </cell>
          <cell r="R1799">
            <v>-1599.92</v>
          </cell>
          <cell r="S1799">
            <v>-1599.92</v>
          </cell>
          <cell r="T1799">
            <v>0</v>
          </cell>
        </row>
        <row r="1800">
          <cell r="B1800">
            <v>1120000</v>
          </cell>
          <cell r="C1800" t="str">
            <v>Fertige Erz</v>
          </cell>
          <cell r="D1800" t="str">
            <v>RHKF</v>
          </cell>
          <cell r="E1800" t="str">
            <v>56521147</v>
          </cell>
          <cell r="G1800" t="str">
            <v>HAFTVERMITTLER TP LX</v>
          </cell>
          <cell r="H1800" t="str">
            <v>RB00000515</v>
          </cell>
          <cell r="I1800" t="str">
            <v>2251</v>
          </cell>
          <cell r="J1800">
            <v>23</v>
          </cell>
          <cell r="K1800" t="str">
            <v>KG</v>
          </cell>
          <cell r="L1800">
            <v>70.540000000000006</v>
          </cell>
          <cell r="M1800" t="str">
            <v>EUR</v>
          </cell>
          <cell r="N1800">
            <v>82.8</v>
          </cell>
          <cell r="P1800">
            <v>75.73</v>
          </cell>
          <cell r="Q1800">
            <v>75.73</v>
          </cell>
          <cell r="R1800">
            <v>-5.19</v>
          </cell>
          <cell r="S1800">
            <v>-5.19</v>
          </cell>
          <cell r="T1800">
            <v>0</v>
          </cell>
        </row>
        <row r="1801">
          <cell r="B1801">
            <v>1120000</v>
          </cell>
          <cell r="C1801" t="str">
            <v>Fertige Erz</v>
          </cell>
          <cell r="D1801" t="str">
            <v>RHUP</v>
          </cell>
          <cell r="E1801" t="str">
            <v>56521147</v>
          </cell>
          <cell r="G1801" t="str">
            <v>HAFTVERMITTLER TP LX</v>
          </cell>
          <cell r="H1801" t="str">
            <v>RB00000515</v>
          </cell>
          <cell r="I1801" t="str">
            <v>2251</v>
          </cell>
          <cell r="J1801">
            <v>65</v>
          </cell>
          <cell r="K1801" t="str">
            <v>KG</v>
          </cell>
          <cell r="L1801">
            <v>199.35</v>
          </cell>
          <cell r="M1801" t="str">
            <v>EUR</v>
          </cell>
          <cell r="N1801">
            <v>234.01</v>
          </cell>
          <cell r="P1801">
            <v>214.02</v>
          </cell>
          <cell r="Q1801">
            <v>214.02</v>
          </cell>
          <cell r="R1801">
            <v>-14.67</v>
          </cell>
          <cell r="S1801">
            <v>-14.67</v>
          </cell>
          <cell r="T1801">
            <v>0</v>
          </cell>
        </row>
        <row r="1802">
          <cell r="B1802">
            <v>1120000</v>
          </cell>
          <cell r="C1802" t="str">
            <v>Fertige Erz</v>
          </cell>
          <cell r="D1802" t="str">
            <v>RHKF</v>
          </cell>
          <cell r="E1802" t="str">
            <v>56266368</v>
          </cell>
          <cell r="G1802" t="str">
            <v>ULTRAMOLL IV HV</v>
          </cell>
          <cell r="H1802" t="str">
            <v>RB00000515</v>
          </cell>
          <cell r="I1802" t="str">
            <v>2251</v>
          </cell>
          <cell r="J1802">
            <v>2</v>
          </cell>
          <cell r="K1802" t="str">
            <v>KG</v>
          </cell>
          <cell r="L1802">
            <v>3.35</v>
          </cell>
          <cell r="M1802" t="str">
            <v>EUR</v>
          </cell>
          <cell r="N1802">
            <v>2.93</v>
          </cell>
          <cell r="P1802">
            <v>3.56</v>
          </cell>
          <cell r="Q1802">
            <v>2.93</v>
          </cell>
          <cell r="R1802">
            <v>0.42</v>
          </cell>
          <cell r="S1802">
            <v>-0.21</v>
          </cell>
          <cell r="T1802">
            <v>0.63</v>
          </cell>
        </row>
        <row r="1803">
          <cell r="B1803">
            <v>1120000</v>
          </cell>
          <cell r="C1803" t="str">
            <v>Fertige Erz</v>
          </cell>
          <cell r="D1803" t="str">
            <v>RH32</v>
          </cell>
          <cell r="E1803" t="str">
            <v>56261587</v>
          </cell>
          <cell r="G1803" t="str">
            <v>ULTRAMOLL IV HV</v>
          </cell>
          <cell r="H1803" t="str">
            <v>RB00000515</v>
          </cell>
          <cell r="I1803" t="str">
            <v>2251</v>
          </cell>
          <cell r="J1803">
            <v>4361</v>
          </cell>
          <cell r="K1803" t="str">
            <v>KG</v>
          </cell>
          <cell r="L1803">
            <v>6881.22</v>
          </cell>
          <cell r="M1803" t="str">
            <v>EUR</v>
          </cell>
          <cell r="N1803">
            <v>5466.27</v>
          </cell>
          <cell r="P1803">
            <v>7178.86</v>
          </cell>
          <cell r="Q1803">
            <v>5466.27</v>
          </cell>
          <cell r="R1803">
            <v>1414.95</v>
          </cell>
          <cell r="S1803">
            <v>-297.64</v>
          </cell>
          <cell r="T1803">
            <v>1712.59</v>
          </cell>
        </row>
        <row r="1804">
          <cell r="B1804">
            <v>1120000</v>
          </cell>
          <cell r="C1804" t="str">
            <v>Fertige Erz</v>
          </cell>
          <cell r="D1804" t="str">
            <v>RHUP</v>
          </cell>
          <cell r="E1804" t="str">
            <v>56244046</v>
          </cell>
          <cell r="G1804" t="str">
            <v>BAYMOD A 80</v>
          </cell>
          <cell r="H1804" t="str">
            <v>RB00000515</v>
          </cell>
          <cell r="I1804" t="str">
            <v>2251</v>
          </cell>
          <cell r="J1804">
            <v>13200</v>
          </cell>
          <cell r="K1804" t="str">
            <v>KG</v>
          </cell>
          <cell r="L1804">
            <v>20747.759999999998</v>
          </cell>
          <cell r="M1804" t="str">
            <v>EUR</v>
          </cell>
          <cell r="N1804">
            <v>23228.04</v>
          </cell>
          <cell r="P1804">
            <v>21135.84</v>
          </cell>
          <cell r="Q1804">
            <v>21135.84</v>
          </cell>
          <cell r="R1804">
            <v>-388.08</v>
          </cell>
          <cell r="S1804">
            <v>-388.08</v>
          </cell>
          <cell r="T1804">
            <v>0</v>
          </cell>
        </row>
        <row r="1805">
          <cell r="B1805">
            <v>1120000</v>
          </cell>
          <cell r="C1805" t="str">
            <v>Fertige Erz</v>
          </cell>
          <cell r="D1805" t="str">
            <v>RHUP</v>
          </cell>
          <cell r="E1805" t="str">
            <v>56242914</v>
          </cell>
          <cell r="G1805" t="str">
            <v>BAYMOD A 82</v>
          </cell>
          <cell r="H1805" t="str">
            <v>RB00000515</v>
          </cell>
          <cell r="I1805" t="str">
            <v>2251</v>
          </cell>
          <cell r="J1805">
            <v>4000</v>
          </cell>
          <cell r="K1805" t="str">
            <v>KG</v>
          </cell>
          <cell r="L1805">
            <v>6287.2</v>
          </cell>
          <cell r="M1805" t="str">
            <v>EUR</v>
          </cell>
          <cell r="N1805">
            <v>9388</v>
          </cell>
          <cell r="P1805">
            <v>6403.2</v>
          </cell>
          <cell r="Q1805">
            <v>6403.2</v>
          </cell>
          <cell r="R1805">
            <v>-116</v>
          </cell>
          <cell r="S1805">
            <v>-116</v>
          </cell>
          <cell r="T1805">
            <v>0</v>
          </cell>
        </row>
        <row r="1806">
          <cell r="B1806">
            <v>1120000</v>
          </cell>
          <cell r="C1806" t="str">
            <v>Fertige Erz</v>
          </cell>
          <cell r="D1806" t="str">
            <v>RH32</v>
          </cell>
          <cell r="E1806" t="str">
            <v>06551475</v>
          </cell>
          <cell r="G1806" t="str">
            <v>ACETINE TP LXS 51035</v>
          </cell>
          <cell r="H1806" t="str">
            <v>RB00000515</v>
          </cell>
          <cell r="I1806" t="str">
            <v>2251</v>
          </cell>
          <cell r="J1806">
            <v>12298.317999999999</v>
          </cell>
          <cell r="K1806" t="str">
            <v>KG</v>
          </cell>
          <cell r="L1806">
            <v>11439.9</v>
          </cell>
          <cell r="M1806" t="str">
            <v>EUR</v>
          </cell>
          <cell r="N1806">
            <v>18158.47</v>
          </cell>
          <cell r="P1806">
            <v>18158.47</v>
          </cell>
          <cell r="Q1806">
            <v>18158.47</v>
          </cell>
          <cell r="R1806">
            <v>-6718.57</v>
          </cell>
          <cell r="S1806">
            <v>-6718.57</v>
          </cell>
          <cell r="T1806">
            <v>0</v>
          </cell>
        </row>
        <row r="1807">
          <cell r="B1807">
            <v>1120000</v>
          </cell>
          <cell r="C1807" t="str">
            <v>Fertige Erz</v>
          </cell>
          <cell r="D1807" t="str">
            <v>RH32</v>
          </cell>
          <cell r="E1807" t="str">
            <v>06211291</v>
          </cell>
          <cell r="G1807" t="str">
            <v>ULTRAMOLL IV   RT</v>
          </cell>
          <cell r="H1807" t="str">
            <v>RB00000515</v>
          </cell>
          <cell r="I1807" t="str">
            <v>2251</v>
          </cell>
          <cell r="J1807">
            <v>1487</v>
          </cell>
          <cell r="K1807" t="str">
            <v>KG</v>
          </cell>
          <cell r="L1807">
            <v>2335.1799999999998</v>
          </cell>
          <cell r="M1807" t="str">
            <v>EUR</v>
          </cell>
          <cell r="N1807">
            <v>2335.1799999999998</v>
          </cell>
          <cell r="P1807">
            <v>2335.1799999999998</v>
          </cell>
          <cell r="Q1807">
            <v>2335.1799999999998</v>
          </cell>
          <cell r="R1807">
            <v>0</v>
          </cell>
          <cell r="S1807">
            <v>0</v>
          </cell>
          <cell r="T1807">
            <v>0</v>
          </cell>
        </row>
        <row r="1808">
          <cell r="B1808">
            <v>1120000</v>
          </cell>
          <cell r="C1808" t="str">
            <v>Fertige Erz</v>
          </cell>
          <cell r="D1808" t="str">
            <v>RH32</v>
          </cell>
          <cell r="E1808" t="str">
            <v>06196160</v>
          </cell>
          <cell r="G1808" t="str">
            <v>ULTRAMOLL IV</v>
          </cell>
          <cell r="H1808" t="str">
            <v>RB00000515</v>
          </cell>
          <cell r="I1808" t="str">
            <v>2251</v>
          </cell>
          <cell r="J1808">
            <v>20298</v>
          </cell>
          <cell r="K1808" t="str">
            <v>KG</v>
          </cell>
          <cell r="L1808">
            <v>30999.11</v>
          </cell>
          <cell r="M1808" t="str">
            <v>EUR</v>
          </cell>
          <cell r="N1808">
            <v>31772.46</v>
          </cell>
          <cell r="P1808">
            <v>31772.46</v>
          </cell>
          <cell r="Q1808">
            <v>31772.46</v>
          </cell>
          <cell r="R1808">
            <v>-773.35</v>
          </cell>
          <cell r="S1808">
            <v>-773.35</v>
          </cell>
          <cell r="T1808">
            <v>0</v>
          </cell>
        </row>
        <row r="1809">
          <cell r="B1809">
            <v>1120000</v>
          </cell>
          <cell r="C1809" t="str">
            <v>Fertige Erz</v>
          </cell>
          <cell r="D1809" t="str">
            <v>RH32</v>
          </cell>
          <cell r="E1809" t="str">
            <v>06091415</v>
          </cell>
          <cell r="G1809" t="str">
            <v>UNIMOLL  AGF RT</v>
          </cell>
          <cell r="H1809" t="str">
            <v>RB00000515</v>
          </cell>
          <cell r="I1809" t="str">
            <v>2251</v>
          </cell>
          <cell r="J1809">
            <v>46915</v>
          </cell>
          <cell r="K1809" t="str">
            <v>KG</v>
          </cell>
          <cell r="L1809">
            <v>83837.100000000006</v>
          </cell>
          <cell r="M1809" t="str">
            <v>EUR</v>
          </cell>
          <cell r="N1809">
            <v>67172.899999999994</v>
          </cell>
          <cell r="P1809">
            <v>67172.899999999994</v>
          </cell>
          <cell r="Q1809">
            <v>67172.899999999994</v>
          </cell>
          <cell r="R1809">
            <v>16664.2</v>
          </cell>
          <cell r="S1809">
            <v>16664.2</v>
          </cell>
          <cell r="T1809">
            <v>0</v>
          </cell>
        </row>
        <row r="1810">
          <cell r="B1810">
            <v>1120000</v>
          </cell>
          <cell r="C1810" t="str">
            <v>Fertige Erz</v>
          </cell>
          <cell r="D1810" t="str">
            <v>RH32</v>
          </cell>
          <cell r="E1810" t="str">
            <v>06026044</v>
          </cell>
          <cell r="G1810" t="str">
            <v>ULTRAMOLL PP II</v>
          </cell>
          <cell r="H1810" t="str">
            <v>RB00000515</v>
          </cell>
          <cell r="I1810" t="str">
            <v>2251</v>
          </cell>
          <cell r="J1810">
            <v>1322</v>
          </cell>
          <cell r="K1810" t="str">
            <v>KG</v>
          </cell>
          <cell r="L1810">
            <v>1842.21</v>
          </cell>
          <cell r="M1810" t="str">
            <v>EUR</v>
          </cell>
          <cell r="N1810">
            <v>1842.21</v>
          </cell>
          <cell r="P1810">
            <v>1842.21</v>
          </cell>
          <cell r="Q1810">
            <v>1842.21</v>
          </cell>
          <cell r="R1810">
            <v>0</v>
          </cell>
          <cell r="S1810">
            <v>0</v>
          </cell>
          <cell r="T1810">
            <v>0</v>
          </cell>
        </row>
        <row r="1811">
          <cell r="B1811">
            <v>1120000</v>
          </cell>
          <cell r="C1811" t="str">
            <v>Fertige Erz</v>
          </cell>
          <cell r="D1811" t="str">
            <v>RH32</v>
          </cell>
          <cell r="E1811" t="str">
            <v>05830192</v>
          </cell>
          <cell r="G1811" t="str">
            <v>ULTRAMOLL VP SP 5102</v>
          </cell>
          <cell r="H1811" t="str">
            <v>RB00000515</v>
          </cell>
          <cell r="I1811" t="str">
            <v>2251</v>
          </cell>
          <cell r="J1811">
            <v>800</v>
          </cell>
          <cell r="K1811" t="str">
            <v>KG</v>
          </cell>
          <cell r="L1811">
            <v>1180.24</v>
          </cell>
          <cell r="M1811" t="str">
            <v>EUR</v>
          </cell>
          <cell r="N1811">
            <v>1180.24</v>
          </cell>
          <cell r="P1811">
            <v>1180.24</v>
          </cell>
          <cell r="Q1811">
            <v>1180.24</v>
          </cell>
          <cell r="R1811">
            <v>0</v>
          </cell>
          <cell r="S1811">
            <v>0</v>
          </cell>
          <cell r="T1811">
            <v>0</v>
          </cell>
        </row>
        <row r="1812">
          <cell r="B1812">
            <v>1120000</v>
          </cell>
          <cell r="C1812" t="str">
            <v>Fertige Erz</v>
          </cell>
          <cell r="D1812" t="str">
            <v>RHRK</v>
          </cell>
          <cell r="E1812" t="str">
            <v>05729912</v>
          </cell>
          <cell r="G1812" t="str">
            <v>MERSOLAT W-LEIM</v>
          </cell>
          <cell r="H1812" t="str">
            <v>RB00000515</v>
          </cell>
          <cell r="I1812" t="str">
            <v>2251</v>
          </cell>
          <cell r="J1812">
            <v>32113.4</v>
          </cell>
          <cell r="K1812" t="str">
            <v>KG</v>
          </cell>
          <cell r="L1812">
            <v>20070.87</v>
          </cell>
          <cell r="M1812" t="str">
            <v>EUR</v>
          </cell>
          <cell r="N1812">
            <v>27842.32</v>
          </cell>
          <cell r="P1812">
            <v>27842.32</v>
          </cell>
          <cell r="Q1812">
            <v>27842.32</v>
          </cell>
          <cell r="R1812">
            <v>-7771.45</v>
          </cell>
          <cell r="S1812">
            <v>-7771.45</v>
          </cell>
          <cell r="T1812">
            <v>0</v>
          </cell>
        </row>
        <row r="1813">
          <cell r="B1813">
            <v>1120000</v>
          </cell>
          <cell r="C1813" t="str">
            <v>Fertige Erz</v>
          </cell>
          <cell r="D1813" t="str">
            <v>RHRK</v>
          </cell>
          <cell r="E1813" t="str">
            <v>05514746</v>
          </cell>
          <cell r="G1813" t="str">
            <v>MERSOL-SALZSAEURE</v>
          </cell>
          <cell r="H1813" t="str">
            <v>RB00000515</v>
          </cell>
          <cell r="I1813" t="str">
            <v>2251</v>
          </cell>
          <cell r="J1813">
            <v>55522.3</v>
          </cell>
          <cell r="K1813" t="str">
            <v>KG</v>
          </cell>
          <cell r="L1813">
            <v>155.46</v>
          </cell>
          <cell r="M1813" t="str">
            <v>EUR</v>
          </cell>
          <cell r="N1813">
            <v>155.46</v>
          </cell>
          <cell r="P1813">
            <v>155.46</v>
          </cell>
          <cell r="Q1813">
            <v>155.46</v>
          </cell>
          <cell r="R1813">
            <v>0</v>
          </cell>
          <cell r="S1813">
            <v>0</v>
          </cell>
          <cell r="T1813">
            <v>0</v>
          </cell>
        </row>
        <row r="1814">
          <cell r="B1814">
            <v>1120000</v>
          </cell>
          <cell r="C1814" t="str">
            <v>Fertige Erz</v>
          </cell>
          <cell r="D1814" t="str">
            <v>RHRK</v>
          </cell>
          <cell r="E1814" t="str">
            <v>05306884</v>
          </cell>
          <cell r="G1814" t="str">
            <v>MERSOLAT H 68</v>
          </cell>
          <cell r="H1814" t="str">
            <v>RB00000515</v>
          </cell>
          <cell r="I1814" t="str">
            <v>2251</v>
          </cell>
          <cell r="J1814">
            <v>55955</v>
          </cell>
          <cell r="K1814" t="str">
            <v>KG</v>
          </cell>
          <cell r="L1814">
            <v>43768</v>
          </cell>
          <cell r="M1814" t="str">
            <v>EUR</v>
          </cell>
          <cell r="N1814">
            <v>55423.43</v>
          </cell>
          <cell r="P1814">
            <v>55423.43</v>
          </cell>
          <cell r="Q1814">
            <v>55423.43</v>
          </cell>
          <cell r="R1814">
            <v>-11655.43</v>
          </cell>
          <cell r="S1814">
            <v>-11655.43</v>
          </cell>
          <cell r="T1814">
            <v>0</v>
          </cell>
        </row>
        <row r="1815">
          <cell r="B1815">
            <v>1120000</v>
          </cell>
          <cell r="C1815" t="str">
            <v>Fertige Erz</v>
          </cell>
          <cell r="D1815" t="str">
            <v>RHRK</v>
          </cell>
          <cell r="E1815" t="str">
            <v>05306841</v>
          </cell>
          <cell r="G1815" t="str">
            <v>MERSOLAT L</v>
          </cell>
          <cell r="H1815" t="str">
            <v>RB00000515</v>
          </cell>
          <cell r="I1815" t="str">
            <v>2251</v>
          </cell>
          <cell r="J1815">
            <v>201191.52</v>
          </cell>
          <cell r="K1815" t="str">
            <v>KG</v>
          </cell>
          <cell r="L1815">
            <v>108241.04</v>
          </cell>
          <cell r="M1815" t="str">
            <v>EUR</v>
          </cell>
          <cell r="N1815">
            <v>145501.71</v>
          </cell>
          <cell r="P1815">
            <v>145501.71</v>
          </cell>
          <cell r="Q1815">
            <v>145501.71</v>
          </cell>
          <cell r="R1815">
            <v>-37260.67</v>
          </cell>
          <cell r="S1815">
            <v>-37260.67</v>
          </cell>
          <cell r="T1815">
            <v>0</v>
          </cell>
        </row>
        <row r="1816">
          <cell r="B1816">
            <v>1120000</v>
          </cell>
          <cell r="C1816" t="str">
            <v>Fertige Erz</v>
          </cell>
          <cell r="D1816" t="str">
            <v>RHRK</v>
          </cell>
          <cell r="E1816" t="str">
            <v>05306825</v>
          </cell>
          <cell r="G1816" t="str">
            <v>MERSOLAT W 40</v>
          </cell>
          <cell r="H1816" t="str">
            <v>RB00000515</v>
          </cell>
          <cell r="I1816" t="str">
            <v>2251</v>
          </cell>
          <cell r="J1816">
            <v>25138</v>
          </cell>
          <cell r="K1816" t="str">
            <v>KG</v>
          </cell>
          <cell r="L1816">
            <v>14459.38</v>
          </cell>
          <cell r="M1816" t="str">
            <v>EUR</v>
          </cell>
          <cell r="N1816">
            <v>19316.04</v>
          </cell>
          <cell r="P1816">
            <v>19316.04</v>
          </cell>
          <cell r="Q1816">
            <v>19316.04</v>
          </cell>
          <cell r="R1816">
            <v>-4856.66</v>
          </cell>
          <cell r="S1816">
            <v>-4856.66</v>
          </cell>
          <cell r="T1816">
            <v>0</v>
          </cell>
        </row>
        <row r="1817">
          <cell r="B1817">
            <v>1120000</v>
          </cell>
          <cell r="C1817" t="str">
            <v>Fertige Erz</v>
          </cell>
          <cell r="D1817" t="str">
            <v>RHRK</v>
          </cell>
          <cell r="E1817" t="str">
            <v>05306795</v>
          </cell>
          <cell r="G1817" t="str">
            <v>MERSOLAT H 40</v>
          </cell>
          <cell r="H1817" t="str">
            <v>RB00000515</v>
          </cell>
          <cell r="I1817" t="str">
            <v>2251</v>
          </cell>
          <cell r="J1817">
            <v>97732.5</v>
          </cell>
          <cell r="K1817" t="str">
            <v>KG</v>
          </cell>
          <cell r="L1817">
            <v>44253.27</v>
          </cell>
          <cell r="M1817" t="str">
            <v>EUR</v>
          </cell>
          <cell r="N1817">
            <v>56030.04</v>
          </cell>
          <cell r="P1817">
            <v>56030.04</v>
          </cell>
          <cell r="Q1817">
            <v>56030.04</v>
          </cell>
          <cell r="R1817">
            <v>-11776.77</v>
          </cell>
          <cell r="S1817">
            <v>-11776.77</v>
          </cell>
          <cell r="T1817">
            <v>0</v>
          </cell>
        </row>
        <row r="1818">
          <cell r="B1818">
            <v>1120000</v>
          </cell>
          <cell r="C1818" t="str">
            <v>Fertige Erz</v>
          </cell>
          <cell r="D1818" t="str">
            <v>RHRK</v>
          </cell>
          <cell r="E1818" t="str">
            <v>05306787</v>
          </cell>
          <cell r="G1818" t="str">
            <v>MERSOLAT H 30</v>
          </cell>
          <cell r="H1818" t="str">
            <v>RB00000515</v>
          </cell>
          <cell r="I1818" t="str">
            <v>2251</v>
          </cell>
          <cell r="J1818">
            <v>86023.5</v>
          </cell>
          <cell r="K1818" t="str">
            <v>KG</v>
          </cell>
          <cell r="L1818">
            <v>29239.39</v>
          </cell>
          <cell r="M1818" t="str">
            <v>EUR</v>
          </cell>
          <cell r="N1818">
            <v>37101.94</v>
          </cell>
          <cell r="P1818">
            <v>37101.94</v>
          </cell>
          <cell r="Q1818">
            <v>37101.94</v>
          </cell>
          <cell r="R1818">
            <v>-7862.55</v>
          </cell>
          <cell r="S1818">
            <v>-7862.55</v>
          </cell>
          <cell r="T1818">
            <v>0</v>
          </cell>
        </row>
        <row r="1819">
          <cell r="B1819">
            <v>1120000</v>
          </cell>
          <cell r="C1819" t="str">
            <v>Fertige Erz</v>
          </cell>
          <cell r="D1819" t="str">
            <v>RH32</v>
          </cell>
          <cell r="E1819" t="str">
            <v>04157400</v>
          </cell>
          <cell r="G1819" t="str">
            <v>ULTRAMOLL M NIEDRIGV</v>
          </cell>
          <cell r="H1819" t="str">
            <v>RB00000515</v>
          </cell>
          <cell r="I1819" t="str">
            <v>2251</v>
          </cell>
          <cell r="J1819">
            <v>15539</v>
          </cell>
          <cell r="K1819" t="str">
            <v>KG</v>
          </cell>
          <cell r="L1819">
            <v>25908.17</v>
          </cell>
          <cell r="M1819" t="str">
            <v>EUR</v>
          </cell>
          <cell r="N1819">
            <v>26514.2</v>
          </cell>
          <cell r="P1819">
            <v>26514.2</v>
          </cell>
          <cell r="Q1819">
            <v>26514.2</v>
          </cell>
          <cell r="R1819">
            <v>-606.03</v>
          </cell>
          <cell r="S1819">
            <v>-606.03</v>
          </cell>
          <cell r="T1819">
            <v>0</v>
          </cell>
        </row>
        <row r="1820">
          <cell r="B1820">
            <v>1120000</v>
          </cell>
          <cell r="C1820" t="str">
            <v>Fertige Erz</v>
          </cell>
          <cell r="D1820" t="str">
            <v>RHUP</v>
          </cell>
          <cell r="E1820" t="str">
            <v>03784596</v>
          </cell>
          <cell r="G1820" t="str">
            <v>BAYMOD AT 68  BENECK</v>
          </cell>
          <cell r="H1820" t="str">
            <v>RB00000515</v>
          </cell>
          <cell r="I1820" t="str">
            <v>2251</v>
          </cell>
          <cell r="J1820">
            <v>14000</v>
          </cell>
          <cell r="K1820" t="str">
            <v>KG</v>
          </cell>
          <cell r="L1820">
            <v>18439.400000000001</v>
          </cell>
          <cell r="M1820" t="str">
            <v>EUR</v>
          </cell>
          <cell r="N1820">
            <v>41896.400000000001</v>
          </cell>
          <cell r="P1820">
            <v>26884.2</v>
          </cell>
          <cell r="Q1820">
            <v>26884.2</v>
          </cell>
          <cell r="R1820">
            <v>-8444.7999999999993</v>
          </cell>
          <cell r="S1820">
            <v>-8444.7999999999993</v>
          </cell>
          <cell r="T1820">
            <v>0</v>
          </cell>
        </row>
        <row r="1821">
          <cell r="B1821">
            <v>1120000</v>
          </cell>
          <cell r="C1821" t="str">
            <v>Fertige Erz</v>
          </cell>
          <cell r="D1821" t="str">
            <v>RHUP</v>
          </cell>
          <cell r="E1821" t="str">
            <v>03724909</v>
          </cell>
          <cell r="G1821" t="str">
            <v>BAYMOD AT 49</v>
          </cell>
          <cell r="H1821" t="str">
            <v>RB00000515</v>
          </cell>
          <cell r="I1821" t="str">
            <v>2251</v>
          </cell>
          <cell r="J1821">
            <v>25500</v>
          </cell>
          <cell r="K1821" t="str">
            <v>KG</v>
          </cell>
          <cell r="L1821">
            <v>40570.5</v>
          </cell>
          <cell r="M1821" t="str">
            <v>EUR</v>
          </cell>
          <cell r="N1821">
            <v>63043.65</v>
          </cell>
          <cell r="P1821">
            <v>54011.55</v>
          </cell>
          <cell r="Q1821">
            <v>54011.55</v>
          </cell>
          <cell r="R1821">
            <v>-13441.05</v>
          </cell>
          <cell r="S1821">
            <v>-13441.05</v>
          </cell>
          <cell r="T1821">
            <v>0</v>
          </cell>
        </row>
        <row r="1822">
          <cell r="B1822">
            <v>1120000</v>
          </cell>
          <cell r="C1822" t="str">
            <v>Fertige Erz</v>
          </cell>
          <cell r="D1822" t="str">
            <v>RHUP</v>
          </cell>
          <cell r="E1822" t="str">
            <v>03724879</v>
          </cell>
          <cell r="G1822" t="str">
            <v>BAYMOD AT 49</v>
          </cell>
          <cell r="H1822" t="str">
            <v>RB00000515</v>
          </cell>
          <cell r="I1822" t="str">
            <v>2251</v>
          </cell>
          <cell r="J1822">
            <v>15000</v>
          </cell>
          <cell r="K1822" t="str">
            <v>KG</v>
          </cell>
          <cell r="L1822">
            <v>23470.5</v>
          </cell>
          <cell r="M1822" t="str">
            <v>EUR</v>
          </cell>
          <cell r="N1822">
            <v>40647</v>
          </cell>
          <cell r="P1822">
            <v>23466</v>
          </cell>
          <cell r="Q1822">
            <v>23466</v>
          </cell>
          <cell r="R1822">
            <v>4.5</v>
          </cell>
          <cell r="S1822">
            <v>4.5</v>
          </cell>
          <cell r="T1822">
            <v>0</v>
          </cell>
        </row>
        <row r="1823">
          <cell r="B1823">
            <v>1120000</v>
          </cell>
          <cell r="C1823" t="str">
            <v>Fertige Erz</v>
          </cell>
          <cell r="D1823" t="str">
            <v>RHUP</v>
          </cell>
          <cell r="E1823" t="str">
            <v>03723414</v>
          </cell>
          <cell r="G1823" t="str">
            <v>BAYMOD AT 68</v>
          </cell>
          <cell r="H1823" t="str">
            <v>RB00000515</v>
          </cell>
          <cell r="I1823" t="str">
            <v>2251</v>
          </cell>
          <cell r="J1823">
            <v>18215</v>
          </cell>
          <cell r="K1823" t="str">
            <v>KG</v>
          </cell>
          <cell r="L1823">
            <v>35699.589999999997</v>
          </cell>
          <cell r="M1823" t="str">
            <v>EUR</v>
          </cell>
          <cell r="N1823">
            <v>49125.86</v>
          </cell>
          <cell r="P1823">
            <v>35683.18</v>
          </cell>
          <cell r="Q1823">
            <v>35683.18</v>
          </cell>
          <cell r="R1823">
            <v>16.41</v>
          </cell>
          <cell r="S1823">
            <v>16.41</v>
          </cell>
          <cell r="T1823">
            <v>0</v>
          </cell>
        </row>
        <row r="1824">
          <cell r="B1824">
            <v>1120000</v>
          </cell>
          <cell r="C1824" t="str">
            <v>Fertige Erz</v>
          </cell>
          <cell r="D1824" t="str">
            <v>RHUP</v>
          </cell>
          <cell r="E1824" t="str">
            <v>03723406</v>
          </cell>
          <cell r="G1824" t="str">
            <v>BAYMOD AT 68</v>
          </cell>
          <cell r="H1824" t="str">
            <v>RB00000515</v>
          </cell>
          <cell r="I1824" t="str">
            <v>2251</v>
          </cell>
          <cell r="J1824">
            <v>20447</v>
          </cell>
          <cell r="K1824" t="str">
            <v>KG</v>
          </cell>
          <cell r="L1824">
            <v>39436.129999999997</v>
          </cell>
          <cell r="M1824" t="str">
            <v>EUR</v>
          </cell>
          <cell r="N1824">
            <v>52538.57</v>
          </cell>
          <cell r="P1824">
            <v>39965.71</v>
          </cell>
          <cell r="Q1824">
            <v>39965.71</v>
          </cell>
          <cell r="R1824">
            <v>-529.58000000000004</v>
          </cell>
          <cell r="S1824">
            <v>-529.58000000000004</v>
          </cell>
          <cell r="T1824">
            <v>0</v>
          </cell>
        </row>
        <row r="1825">
          <cell r="B1825">
            <v>1120000</v>
          </cell>
          <cell r="C1825" t="str">
            <v>Fertige Erz</v>
          </cell>
          <cell r="D1825" t="str">
            <v>RH32</v>
          </cell>
          <cell r="E1825" t="str">
            <v>03584104</v>
          </cell>
          <cell r="G1825" t="str">
            <v>ULTRAMOLL IV</v>
          </cell>
          <cell r="H1825" t="str">
            <v>RB00000515</v>
          </cell>
          <cell r="I1825" t="str">
            <v>2251</v>
          </cell>
          <cell r="J1825">
            <v>20</v>
          </cell>
          <cell r="K1825" t="str">
            <v>KG</v>
          </cell>
          <cell r="L1825">
            <v>30.55</v>
          </cell>
          <cell r="M1825" t="str">
            <v>EUR</v>
          </cell>
          <cell r="N1825">
            <v>34.25</v>
          </cell>
          <cell r="P1825">
            <v>31.69</v>
          </cell>
          <cell r="Q1825">
            <v>31.69</v>
          </cell>
          <cell r="R1825">
            <v>-1.1399999999999999</v>
          </cell>
          <cell r="S1825">
            <v>-1.1399999999999999</v>
          </cell>
          <cell r="T1825">
            <v>0</v>
          </cell>
        </row>
        <row r="1826">
          <cell r="B1826">
            <v>1120000</v>
          </cell>
          <cell r="C1826" t="str">
            <v>Fertige Erz</v>
          </cell>
          <cell r="D1826" t="str">
            <v>RH32</v>
          </cell>
          <cell r="E1826" t="str">
            <v>03375793</v>
          </cell>
          <cell r="G1826" t="str">
            <v>UNIMOLL  AGF RT</v>
          </cell>
          <cell r="H1826" t="str">
            <v>RB00000515</v>
          </cell>
          <cell r="I1826" t="str">
            <v>2251</v>
          </cell>
          <cell r="J1826">
            <v>5400</v>
          </cell>
          <cell r="K1826" t="str">
            <v>KG</v>
          </cell>
          <cell r="L1826">
            <v>10133.1</v>
          </cell>
          <cell r="M1826" t="str">
            <v>EUR</v>
          </cell>
          <cell r="N1826">
            <v>9741.6</v>
          </cell>
          <cell r="P1826">
            <v>8385.66</v>
          </cell>
          <cell r="Q1826">
            <v>8385.66</v>
          </cell>
          <cell r="R1826">
            <v>1747.44</v>
          </cell>
          <cell r="S1826">
            <v>1747.44</v>
          </cell>
          <cell r="T1826">
            <v>0</v>
          </cell>
        </row>
        <row r="1827">
          <cell r="B1827">
            <v>1120000</v>
          </cell>
          <cell r="C1827" t="str">
            <v>Fertige Erz</v>
          </cell>
          <cell r="D1827" t="str">
            <v>RH32</v>
          </cell>
          <cell r="E1827" t="str">
            <v>03135296</v>
          </cell>
          <cell r="G1827" t="str">
            <v>ULTRAMOLL PP II</v>
          </cell>
          <cell r="H1827" t="str">
            <v>RB00000515</v>
          </cell>
          <cell r="I1827" t="str">
            <v>2251</v>
          </cell>
          <cell r="J1827">
            <v>140</v>
          </cell>
          <cell r="K1827" t="str">
            <v>KG</v>
          </cell>
          <cell r="L1827">
            <v>195.17</v>
          </cell>
          <cell r="M1827" t="str">
            <v>EUR</v>
          </cell>
          <cell r="N1827">
            <v>208.7</v>
          </cell>
          <cell r="P1827">
            <v>195.17</v>
          </cell>
          <cell r="Q1827">
            <v>195.17</v>
          </cell>
          <cell r="R1827">
            <v>0</v>
          </cell>
          <cell r="S1827">
            <v>0</v>
          </cell>
          <cell r="T1827">
            <v>0</v>
          </cell>
        </row>
        <row r="1828">
          <cell r="B1828">
            <v>1120000</v>
          </cell>
          <cell r="C1828" t="str">
            <v>Fertige Erz</v>
          </cell>
          <cell r="D1828" t="str">
            <v>RHKR</v>
          </cell>
          <cell r="E1828" t="str">
            <v>02872769</v>
          </cell>
          <cell r="G1828" t="str">
            <v>MESAMOLL II</v>
          </cell>
          <cell r="H1828" t="str">
            <v>RB00000515</v>
          </cell>
          <cell r="I1828" t="str">
            <v>2251</v>
          </cell>
          <cell r="J1828">
            <v>9000</v>
          </cell>
          <cell r="K1828" t="str">
            <v>KG</v>
          </cell>
          <cell r="L1828">
            <v>11565.9</v>
          </cell>
          <cell r="M1828" t="str">
            <v>EUR</v>
          </cell>
          <cell r="N1828">
            <v>18504.900000000001</v>
          </cell>
          <cell r="P1828">
            <v>14294.7</v>
          </cell>
          <cell r="Q1828">
            <v>14294.7</v>
          </cell>
          <cell r="R1828">
            <v>-2728.8</v>
          </cell>
          <cell r="S1828">
            <v>-2728.8</v>
          </cell>
          <cell r="T1828">
            <v>0</v>
          </cell>
        </row>
        <row r="1829">
          <cell r="B1829">
            <v>1120000</v>
          </cell>
          <cell r="C1829" t="str">
            <v>Fertige Erz</v>
          </cell>
          <cell r="D1829" t="str">
            <v>RHRK</v>
          </cell>
          <cell r="E1829" t="str">
            <v>02800768</v>
          </cell>
          <cell r="G1829" t="str">
            <v>MERSOLAT H 95 SCHUPP</v>
          </cell>
          <cell r="H1829" t="str">
            <v>RB00000515</v>
          </cell>
          <cell r="I1829" t="str">
            <v>2251</v>
          </cell>
          <cell r="J1829">
            <v>17100</v>
          </cell>
          <cell r="K1829" t="str">
            <v>KG</v>
          </cell>
          <cell r="L1829">
            <v>23586.03</v>
          </cell>
          <cell r="M1829" t="str">
            <v>EUR</v>
          </cell>
          <cell r="N1829">
            <v>27657.54</v>
          </cell>
          <cell r="P1829">
            <v>28801.53</v>
          </cell>
          <cell r="Q1829">
            <v>27657.54</v>
          </cell>
          <cell r="R1829">
            <v>-4071.51</v>
          </cell>
          <cell r="S1829">
            <v>-5215.5</v>
          </cell>
          <cell r="T1829">
            <v>1143.99</v>
          </cell>
        </row>
        <row r="1830">
          <cell r="B1830">
            <v>1120000</v>
          </cell>
          <cell r="C1830" t="str">
            <v>Fertige Erz</v>
          </cell>
          <cell r="D1830" t="str">
            <v>RHUP</v>
          </cell>
          <cell r="E1830" t="str">
            <v>02614468</v>
          </cell>
          <cell r="G1830" t="str">
            <v>REAKTIONSVERZOEGERER</v>
          </cell>
          <cell r="H1830" t="str">
            <v>RB00000515</v>
          </cell>
          <cell r="I1830" t="str">
            <v>2251</v>
          </cell>
          <cell r="J1830">
            <v>5000</v>
          </cell>
          <cell r="K1830" t="str">
            <v>KG</v>
          </cell>
          <cell r="L1830">
            <v>19115</v>
          </cell>
          <cell r="M1830" t="str">
            <v>EUR</v>
          </cell>
          <cell r="N1830">
            <v>92223</v>
          </cell>
          <cell r="P1830">
            <v>19115</v>
          </cell>
          <cell r="Q1830">
            <v>19115</v>
          </cell>
          <cell r="R1830">
            <v>0</v>
          </cell>
          <cell r="S1830">
            <v>0</v>
          </cell>
          <cell r="T1830">
            <v>0</v>
          </cell>
        </row>
        <row r="1831">
          <cell r="B1831">
            <v>1120000</v>
          </cell>
          <cell r="C1831" t="str">
            <v>Fertige Erz</v>
          </cell>
          <cell r="D1831" t="str">
            <v>RHRK</v>
          </cell>
          <cell r="E1831" t="str">
            <v>02343472</v>
          </cell>
          <cell r="G1831" t="str">
            <v>ASEP</v>
          </cell>
          <cell r="H1831" t="str">
            <v>RB00000515</v>
          </cell>
          <cell r="I1831" t="str">
            <v>2251</v>
          </cell>
          <cell r="J1831">
            <v>17600</v>
          </cell>
          <cell r="K1831" t="str">
            <v>KG</v>
          </cell>
          <cell r="L1831">
            <v>21487.84</v>
          </cell>
          <cell r="M1831" t="str">
            <v>EUR</v>
          </cell>
          <cell r="N1831">
            <v>20952.8</v>
          </cell>
          <cell r="P1831">
            <v>26993.119999999999</v>
          </cell>
          <cell r="Q1831">
            <v>20952.8</v>
          </cell>
          <cell r="R1831">
            <v>535.04</v>
          </cell>
          <cell r="S1831">
            <v>-5505.28</v>
          </cell>
          <cell r="T1831">
            <v>6040.32</v>
          </cell>
        </row>
        <row r="1832">
          <cell r="B1832">
            <v>1120000</v>
          </cell>
          <cell r="C1832" t="str">
            <v>Fertige Erz</v>
          </cell>
          <cell r="D1832" t="str">
            <v>RHRK</v>
          </cell>
          <cell r="E1832" t="str">
            <v>02335461</v>
          </cell>
          <cell r="G1832" t="str">
            <v>ASEP</v>
          </cell>
          <cell r="H1832" t="str">
            <v>RB00000515</v>
          </cell>
          <cell r="I1832" t="str">
            <v>2251</v>
          </cell>
          <cell r="J1832">
            <v>3000</v>
          </cell>
          <cell r="K1832" t="str">
            <v>KG</v>
          </cell>
          <cell r="L1832">
            <v>3722.7</v>
          </cell>
          <cell r="M1832" t="str">
            <v>EUR</v>
          </cell>
          <cell r="N1832">
            <v>4744.5</v>
          </cell>
          <cell r="P1832">
            <v>4632</v>
          </cell>
          <cell r="Q1832">
            <v>4632</v>
          </cell>
          <cell r="R1832">
            <v>-909.3</v>
          </cell>
          <cell r="S1832">
            <v>-909.3</v>
          </cell>
          <cell r="T1832">
            <v>0</v>
          </cell>
        </row>
        <row r="1833">
          <cell r="B1833">
            <v>1120000</v>
          </cell>
          <cell r="C1833" t="str">
            <v>Fertige Erz</v>
          </cell>
          <cell r="D1833" t="str">
            <v>RHRK</v>
          </cell>
          <cell r="E1833" t="str">
            <v>01702150</v>
          </cell>
          <cell r="G1833" t="str">
            <v>MERSOLAT H 95 SCHUPP</v>
          </cell>
          <cell r="H1833" t="str">
            <v>RB00000515</v>
          </cell>
          <cell r="I1833" t="str">
            <v>2251</v>
          </cell>
          <cell r="J1833">
            <v>60000</v>
          </cell>
          <cell r="K1833" t="str">
            <v>KG</v>
          </cell>
          <cell r="L1833">
            <v>76644</v>
          </cell>
          <cell r="M1833" t="str">
            <v>EUR</v>
          </cell>
          <cell r="N1833">
            <v>87630</v>
          </cell>
          <cell r="P1833">
            <v>94860</v>
          </cell>
          <cell r="Q1833">
            <v>87630</v>
          </cell>
          <cell r="R1833">
            <v>-10986</v>
          </cell>
          <cell r="S1833">
            <v>-18216</v>
          </cell>
          <cell r="T1833">
            <v>7230</v>
          </cell>
        </row>
        <row r="1834">
          <cell r="B1834">
            <v>1120000</v>
          </cell>
          <cell r="C1834" t="str">
            <v>Fertige Erz</v>
          </cell>
          <cell r="D1834" t="str">
            <v>RHRK</v>
          </cell>
          <cell r="E1834" t="str">
            <v>01702061</v>
          </cell>
          <cell r="G1834" t="str">
            <v>MERSOLAT H 95 SCHUPP</v>
          </cell>
          <cell r="H1834" t="str">
            <v>RB00000515</v>
          </cell>
          <cell r="I1834" t="str">
            <v>2251</v>
          </cell>
          <cell r="J1834">
            <v>25600</v>
          </cell>
          <cell r="K1834" t="str">
            <v>KG</v>
          </cell>
          <cell r="L1834">
            <v>33704.959999999999</v>
          </cell>
          <cell r="M1834" t="str">
            <v>EUR</v>
          </cell>
          <cell r="N1834">
            <v>46272</v>
          </cell>
          <cell r="P1834">
            <v>41482.239999999998</v>
          </cell>
          <cell r="Q1834">
            <v>41482.239999999998</v>
          </cell>
          <cell r="R1834">
            <v>-7777.28</v>
          </cell>
          <cell r="S1834">
            <v>-7777.28</v>
          </cell>
          <cell r="T1834">
            <v>0</v>
          </cell>
        </row>
        <row r="1835">
          <cell r="B1835">
            <v>1120000</v>
          </cell>
          <cell r="C1835" t="str">
            <v>Fertige Erz</v>
          </cell>
          <cell r="D1835" t="str">
            <v>RH32</v>
          </cell>
          <cell r="E1835" t="str">
            <v>01696207</v>
          </cell>
          <cell r="G1835" t="str">
            <v>ADIMOLL DO</v>
          </cell>
          <cell r="H1835" t="str">
            <v>RB00000515</v>
          </cell>
          <cell r="I1835" t="str">
            <v>2251</v>
          </cell>
          <cell r="J1835">
            <v>3100</v>
          </cell>
          <cell r="K1835" t="str">
            <v>KG</v>
          </cell>
          <cell r="L1835">
            <v>4093.86</v>
          </cell>
          <cell r="M1835" t="str">
            <v>EUR</v>
          </cell>
          <cell r="N1835">
            <v>4758.8100000000004</v>
          </cell>
          <cell r="P1835">
            <v>4093.86</v>
          </cell>
          <cell r="Q1835">
            <v>4093.86</v>
          </cell>
          <cell r="R1835">
            <v>0</v>
          </cell>
          <cell r="S1835">
            <v>0</v>
          </cell>
          <cell r="T1835">
            <v>0</v>
          </cell>
        </row>
        <row r="1836">
          <cell r="B1836">
            <v>1120000</v>
          </cell>
          <cell r="C1836" t="str">
            <v>Fertige Erz</v>
          </cell>
          <cell r="D1836" t="str">
            <v>RHKF</v>
          </cell>
          <cell r="E1836" t="str">
            <v>01675897</v>
          </cell>
          <cell r="G1836" t="str">
            <v>Mersolat H 68 Muster</v>
          </cell>
          <cell r="H1836" t="str">
            <v>RB00000515</v>
          </cell>
          <cell r="I1836" t="str">
            <v>2251</v>
          </cell>
          <cell r="J1836">
            <v>10</v>
          </cell>
          <cell r="K1836" t="str">
            <v>KG</v>
          </cell>
          <cell r="L1836">
            <v>6.65</v>
          </cell>
          <cell r="M1836" t="str">
            <v>EUR</v>
          </cell>
          <cell r="N1836">
            <v>9.9</v>
          </cell>
          <cell r="P1836">
            <v>9.9</v>
          </cell>
          <cell r="Q1836">
            <v>9.9</v>
          </cell>
          <cell r="R1836">
            <v>-3.25</v>
          </cell>
          <cell r="S1836">
            <v>-3.25</v>
          </cell>
          <cell r="T1836">
            <v>0</v>
          </cell>
        </row>
        <row r="1837">
          <cell r="B1837">
            <v>1120000</v>
          </cell>
          <cell r="C1837" t="str">
            <v>Fertige Erz</v>
          </cell>
          <cell r="D1837" t="str">
            <v>RHRK</v>
          </cell>
          <cell r="E1837" t="str">
            <v>01675536</v>
          </cell>
          <cell r="G1837" t="str">
            <v>Mersolat H 40 Fass 1</v>
          </cell>
          <cell r="H1837" t="str">
            <v>RB00000515</v>
          </cell>
          <cell r="I1837" t="str">
            <v>2251</v>
          </cell>
          <cell r="J1837">
            <v>9600</v>
          </cell>
          <cell r="K1837" t="str">
            <v>KG</v>
          </cell>
          <cell r="L1837">
            <v>5550.72</v>
          </cell>
          <cell r="M1837" t="str">
            <v>EUR</v>
          </cell>
          <cell r="N1837">
            <v>7695.36</v>
          </cell>
          <cell r="P1837">
            <v>6711.36</v>
          </cell>
          <cell r="Q1837">
            <v>6711.36</v>
          </cell>
          <cell r="R1837">
            <v>-1160.6400000000001</v>
          </cell>
          <cell r="S1837">
            <v>-1160.6400000000001</v>
          </cell>
          <cell r="T1837">
            <v>0</v>
          </cell>
        </row>
        <row r="1838">
          <cell r="B1838">
            <v>1120000</v>
          </cell>
          <cell r="C1838" t="str">
            <v>Fertige Erz</v>
          </cell>
          <cell r="D1838" t="str">
            <v>RHVD</v>
          </cell>
          <cell r="E1838" t="str">
            <v>01675536</v>
          </cell>
          <cell r="G1838" t="str">
            <v>Mersolat H 40 Fass 1</v>
          </cell>
          <cell r="H1838" t="str">
            <v>RB00000515</v>
          </cell>
          <cell r="I1838" t="str">
            <v>2251</v>
          </cell>
          <cell r="J1838">
            <v>120</v>
          </cell>
          <cell r="K1838" t="str">
            <v>KG</v>
          </cell>
          <cell r="L1838">
            <v>69.37</v>
          </cell>
          <cell r="M1838" t="str">
            <v>EUR</v>
          </cell>
          <cell r="N1838">
            <v>96.19</v>
          </cell>
          <cell r="P1838">
            <v>83.88</v>
          </cell>
          <cell r="Q1838">
            <v>83.88</v>
          </cell>
          <cell r="R1838">
            <v>-14.51</v>
          </cell>
          <cell r="S1838">
            <v>-14.51</v>
          </cell>
          <cell r="T1838">
            <v>0</v>
          </cell>
        </row>
        <row r="1839">
          <cell r="B1839">
            <v>1120000</v>
          </cell>
          <cell r="C1839" t="str">
            <v>Fertige Erz</v>
          </cell>
          <cell r="D1839" t="str">
            <v>RHUP</v>
          </cell>
          <cell r="E1839" t="str">
            <v>01232480</v>
          </cell>
          <cell r="G1839" t="str">
            <v>BAYMOD A 60</v>
          </cell>
          <cell r="H1839" t="str">
            <v>RB00000515</v>
          </cell>
          <cell r="I1839" t="str">
            <v>2251</v>
          </cell>
          <cell r="J1839">
            <v>16995</v>
          </cell>
          <cell r="K1839" t="str">
            <v>KG</v>
          </cell>
          <cell r="L1839">
            <v>22005.14</v>
          </cell>
          <cell r="M1839" t="str">
            <v>EUR</v>
          </cell>
          <cell r="N1839">
            <v>36597.03</v>
          </cell>
          <cell r="P1839">
            <v>22005.14</v>
          </cell>
          <cell r="Q1839">
            <v>22005.14</v>
          </cell>
          <cell r="R1839">
            <v>0</v>
          </cell>
          <cell r="S1839">
            <v>0</v>
          </cell>
          <cell r="T1839">
            <v>0</v>
          </cell>
        </row>
        <row r="1840">
          <cell r="B1840">
            <v>1120000</v>
          </cell>
          <cell r="C1840" t="str">
            <v>Fertige Erz</v>
          </cell>
          <cell r="D1840" t="str">
            <v>RH32</v>
          </cell>
          <cell r="E1840" t="str">
            <v>00988727</v>
          </cell>
          <cell r="G1840" t="str">
            <v>BENZYLALKOHOL RN. CO</v>
          </cell>
          <cell r="H1840" t="str">
            <v>RB00000515</v>
          </cell>
          <cell r="I1840" t="str">
            <v>2251</v>
          </cell>
          <cell r="J1840">
            <v>20446</v>
          </cell>
          <cell r="K1840" t="str">
            <v>KG</v>
          </cell>
          <cell r="L1840">
            <v>22754.36</v>
          </cell>
          <cell r="M1840" t="str">
            <v>EUR</v>
          </cell>
          <cell r="N1840">
            <v>26250.62</v>
          </cell>
          <cell r="P1840">
            <v>26250.62</v>
          </cell>
          <cell r="Q1840">
            <v>26250.62</v>
          </cell>
          <cell r="R1840">
            <v>-3496.26</v>
          </cell>
          <cell r="S1840">
            <v>-3496.26</v>
          </cell>
          <cell r="T1840">
            <v>0</v>
          </cell>
        </row>
        <row r="1841">
          <cell r="B1841">
            <v>1120000</v>
          </cell>
          <cell r="C1841" t="str">
            <v>Fertige Erz</v>
          </cell>
          <cell r="D1841" t="str">
            <v>RHDQ</v>
          </cell>
          <cell r="E1841" t="str">
            <v>00983873</v>
          </cell>
          <cell r="G1841" t="str">
            <v>Maleinsäuredimethyle</v>
          </cell>
          <cell r="H1841" t="str">
            <v>RB00000515</v>
          </cell>
          <cell r="I1841" t="str">
            <v>2251</v>
          </cell>
          <cell r="J1841">
            <v>3020</v>
          </cell>
          <cell r="K1841" t="str">
            <v>KG</v>
          </cell>
          <cell r="L1841">
            <v>4416.1499999999996</v>
          </cell>
          <cell r="M1841" t="str">
            <v>EUR</v>
          </cell>
          <cell r="N1841">
            <v>4416.1499999999996</v>
          </cell>
          <cell r="P1841">
            <v>4416.1499999999996</v>
          </cell>
          <cell r="Q1841">
            <v>4416.1499999999996</v>
          </cell>
          <cell r="R1841">
            <v>0</v>
          </cell>
          <cell r="S1841">
            <v>0</v>
          </cell>
          <cell r="T1841">
            <v>0</v>
          </cell>
        </row>
        <row r="1842">
          <cell r="B1842">
            <v>1120000</v>
          </cell>
          <cell r="C1842" t="str">
            <v>Fertige Erz</v>
          </cell>
          <cell r="D1842" t="str">
            <v>RHSJ</v>
          </cell>
          <cell r="E1842" t="str">
            <v>00837753</v>
          </cell>
          <cell r="G1842" t="str">
            <v>POROFOR ADC/F-C2</v>
          </cell>
          <cell r="H1842" t="str">
            <v>RB00000515</v>
          </cell>
          <cell r="I1842" t="str">
            <v>2251</v>
          </cell>
          <cell r="J1842">
            <v>8218.6</v>
          </cell>
          <cell r="K1842" t="str">
            <v>KG</v>
          </cell>
          <cell r="L1842">
            <v>15161.68</v>
          </cell>
          <cell r="M1842" t="str">
            <v>EUR</v>
          </cell>
          <cell r="N1842">
            <v>1.64</v>
          </cell>
          <cell r="P1842">
            <v>15161.68</v>
          </cell>
          <cell r="Q1842">
            <v>1.64</v>
          </cell>
          <cell r="R1842">
            <v>15160.04</v>
          </cell>
          <cell r="S1842">
            <v>0</v>
          </cell>
          <cell r="T1842">
            <v>15160.04</v>
          </cell>
        </row>
        <row r="1843">
          <cell r="B1843">
            <v>1120000</v>
          </cell>
          <cell r="C1843" t="str">
            <v>Fertige Erz</v>
          </cell>
          <cell r="D1843" t="str">
            <v>RHRK</v>
          </cell>
          <cell r="E1843" t="str">
            <v>00818813</v>
          </cell>
          <cell r="G1843" t="str">
            <v>MESAMOLL</v>
          </cell>
          <cell r="H1843" t="str">
            <v>RB00000515</v>
          </cell>
          <cell r="I1843" t="str">
            <v>2251</v>
          </cell>
          <cell r="J1843">
            <v>78350</v>
          </cell>
          <cell r="K1843" t="str">
            <v>KG</v>
          </cell>
          <cell r="L1843">
            <v>96503.69</v>
          </cell>
          <cell r="M1843" t="str">
            <v>EUR</v>
          </cell>
          <cell r="N1843">
            <v>100789.44</v>
          </cell>
          <cell r="P1843">
            <v>120980.24</v>
          </cell>
          <cell r="Q1843">
            <v>100789.44</v>
          </cell>
          <cell r="R1843">
            <v>-4285.75</v>
          </cell>
          <cell r="S1843">
            <v>-24476.55</v>
          </cell>
          <cell r="T1843">
            <v>20190.8</v>
          </cell>
        </row>
        <row r="1844">
          <cell r="B1844">
            <v>1120000</v>
          </cell>
          <cell r="C1844" t="str">
            <v>Fertige Erz</v>
          </cell>
          <cell r="D1844" t="str">
            <v>RH32</v>
          </cell>
          <cell r="E1844" t="str">
            <v>00817078</v>
          </cell>
          <cell r="G1844" t="str">
            <v>ULTRAMOLL III</v>
          </cell>
          <cell r="H1844" t="str">
            <v>RB00000515</v>
          </cell>
          <cell r="I1844" t="str">
            <v>2251</v>
          </cell>
          <cell r="J1844">
            <v>9900</v>
          </cell>
          <cell r="K1844" t="str">
            <v>KG</v>
          </cell>
          <cell r="L1844">
            <v>18974.34</v>
          </cell>
          <cell r="M1844" t="str">
            <v>EUR</v>
          </cell>
          <cell r="N1844">
            <v>22465.08</v>
          </cell>
          <cell r="P1844">
            <v>20627.64</v>
          </cell>
          <cell r="Q1844">
            <v>20627.64</v>
          </cell>
          <cell r="R1844">
            <v>-1653.3</v>
          </cell>
          <cell r="S1844">
            <v>-1653.3</v>
          </cell>
          <cell r="T1844">
            <v>0</v>
          </cell>
        </row>
        <row r="1845">
          <cell r="B1845">
            <v>1120000</v>
          </cell>
          <cell r="C1845" t="str">
            <v>Fertige Erz</v>
          </cell>
          <cell r="D1845" t="str">
            <v>RH32</v>
          </cell>
          <cell r="E1845" t="str">
            <v>00816578</v>
          </cell>
          <cell r="G1845" t="str">
            <v>TRIACETIN</v>
          </cell>
          <cell r="H1845" t="str">
            <v>RB00000515</v>
          </cell>
          <cell r="I1845" t="str">
            <v>2251</v>
          </cell>
          <cell r="J1845">
            <v>9000</v>
          </cell>
          <cell r="K1845" t="str">
            <v>KG</v>
          </cell>
          <cell r="L1845">
            <v>12889.8</v>
          </cell>
          <cell r="M1845" t="str">
            <v>EUR</v>
          </cell>
          <cell r="N1845">
            <v>13711.5</v>
          </cell>
          <cell r="P1845">
            <v>14233.5</v>
          </cell>
          <cell r="Q1845">
            <v>13711.5</v>
          </cell>
          <cell r="R1845">
            <v>-821.7</v>
          </cell>
          <cell r="S1845">
            <v>-1343.7</v>
          </cell>
          <cell r="T1845">
            <v>522</v>
          </cell>
        </row>
        <row r="1846">
          <cell r="B1846">
            <v>1120000</v>
          </cell>
          <cell r="C1846" t="str">
            <v>Fertige Erz</v>
          </cell>
          <cell r="D1846" t="str">
            <v>RH32</v>
          </cell>
          <cell r="E1846" t="str">
            <v>00816349</v>
          </cell>
          <cell r="G1846" t="str">
            <v>ADIMOLL DB</v>
          </cell>
          <cell r="H1846" t="str">
            <v>RB00000515</v>
          </cell>
          <cell r="I1846" t="str">
            <v>2251</v>
          </cell>
          <cell r="J1846">
            <v>2400</v>
          </cell>
          <cell r="K1846" t="str">
            <v>KG</v>
          </cell>
          <cell r="L1846">
            <v>5283.12</v>
          </cell>
          <cell r="M1846" t="str">
            <v>EUR</v>
          </cell>
          <cell r="N1846">
            <v>6881.52</v>
          </cell>
          <cell r="P1846">
            <v>5877.84</v>
          </cell>
          <cell r="Q1846">
            <v>5877.84</v>
          </cell>
          <cell r="R1846">
            <v>-594.72</v>
          </cell>
          <cell r="S1846">
            <v>-594.72</v>
          </cell>
          <cell r="T1846">
            <v>0</v>
          </cell>
        </row>
        <row r="1847">
          <cell r="B1847">
            <v>1120000</v>
          </cell>
          <cell r="C1847" t="str">
            <v>Fertige Erz</v>
          </cell>
          <cell r="D1847" t="str">
            <v>RHKF</v>
          </cell>
          <cell r="E1847" t="str">
            <v>00816349</v>
          </cell>
          <cell r="G1847" t="str">
            <v>ADIMOLL DB</v>
          </cell>
          <cell r="H1847" t="str">
            <v>RB00000515</v>
          </cell>
          <cell r="I1847" t="str">
            <v>2251</v>
          </cell>
          <cell r="J1847">
            <v>100</v>
          </cell>
          <cell r="K1847" t="str">
            <v>KG</v>
          </cell>
          <cell r="L1847">
            <v>220.14</v>
          </cell>
          <cell r="M1847" t="str">
            <v>EUR</v>
          </cell>
          <cell r="N1847">
            <v>286.73</v>
          </cell>
          <cell r="P1847">
            <v>244.92</v>
          </cell>
          <cell r="Q1847">
            <v>244.92</v>
          </cell>
          <cell r="R1847">
            <v>-24.78</v>
          </cell>
          <cell r="S1847">
            <v>-24.78</v>
          </cell>
          <cell r="T1847">
            <v>0</v>
          </cell>
        </row>
        <row r="1848">
          <cell r="B1848">
            <v>1120000</v>
          </cell>
          <cell r="C1848" t="str">
            <v>Fertige Erz</v>
          </cell>
          <cell r="D1848" t="str">
            <v>RH32</v>
          </cell>
          <cell r="E1848" t="str">
            <v>00816322</v>
          </cell>
          <cell r="G1848" t="str">
            <v>ADIMOLL BO    CONTAI</v>
          </cell>
          <cell r="H1848" t="str">
            <v>RB00000515</v>
          </cell>
          <cell r="I1848" t="str">
            <v>2251</v>
          </cell>
          <cell r="J1848">
            <v>16000</v>
          </cell>
          <cell r="K1848" t="str">
            <v>KG</v>
          </cell>
          <cell r="L1848">
            <v>31614.400000000001</v>
          </cell>
          <cell r="M1848" t="str">
            <v>EUR</v>
          </cell>
          <cell r="N1848">
            <v>45142.400000000001</v>
          </cell>
          <cell r="P1848">
            <v>35617.599999999999</v>
          </cell>
          <cell r="Q1848">
            <v>35617.599999999999</v>
          </cell>
          <cell r="R1848">
            <v>-4003.2</v>
          </cell>
          <cell r="S1848">
            <v>-4003.2</v>
          </cell>
          <cell r="T1848">
            <v>0</v>
          </cell>
        </row>
        <row r="1849">
          <cell r="B1849">
            <v>1120000</v>
          </cell>
          <cell r="C1849" t="str">
            <v>Fertige Erz</v>
          </cell>
          <cell r="D1849" t="str">
            <v>RHUP</v>
          </cell>
          <cell r="E1849" t="str">
            <v>00808958</v>
          </cell>
          <cell r="G1849" t="str">
            <v>REAKTIONSVERZOEGERER</v>
          </cell>
          <cell r="H1849" t="str">
            <v>RB00000515</v>
          </cell>
          <cell r="I1849" t="str">
            <v>2251</v>
          </cell>
          <cell r="J1849">
            <v>3325</v>
          </cell>
          <cell r="K1849" t="str">
            <v>KG</v>
          </cell>
          <cell r="L1849">
            <v>11891.53</v>
          </cell>
          <cell r="M1849" t="str">
            <v>EUR</v>
          </cell>
          <cell r="N1849">
            <v>73171.61</v>
          </cell>
          <cell r="P1849">
            <v>11891.53</v>
          </cell>
          <cell r="Q1849">
            <v>11891.53</v>
          </cell>
          <cell r="R1849">
            <v>0</v>
          </cell>
          <cell r="S1849">
            <v>0</v>
          </cell>
          <cell r="T1849">
            <v>0</v>
          </cell>
        </row>
        <row r="1850">
          <cell r="B1850">
            <v>1120000</v>
          </cell>
          <cell r="C1850" t="str">
            <v>Fertige Erz</v>
          </cell>
          <cell r="D1850" t="str">
            <v>RHKF</v>
          </cell>
          <cell r="E1850" t="str">
            <v>00808923</v>
          </cell>
          <cell r="G1850" t="str">
            <v>HAFTVERMITTLER TN/S</v>
          </cell>
          <cell r="H1850" t="str">
            <v>RB00000515</v>
          </cell>
          <cell r="I1850" t="str">
            <v>2251</v>
          </cell>
          <cell r="J1850">
            <v>50</v>
          </cell>
          <cell r="K1850" t="str">
            <v>KG</v>
          </cell>
          <cell r="L1850">
            <v>185.47</v>
          </cell>
          <cell r="M1850" t="str">
            <v>EUR</v>
          </cell>
          <cell r="N1850">
            <v>384.88</v>
          </cell>
          <cell r="P1850">
            <v>185.47</v>
          </cell>
          <cell r="Q1850">
            <v>185.47</v>
          </cell>
          <cell r="R1850">
            <v>0</v>
          </cell>
          <cell r="S1850">
            <v>0</v>
          </cell>
          <cell r="T1850">
            <v>0</v>
          </cell>
        </row>
        <row r="1851">
          <cell r="B1851">
            <v>1120000</v>
          </cell>
          <cell r="C1851" t="str">
            <v>Fertige Erz</v>
          </cell>
          <cell r="D1851" t="str">
            <v>RHUP</v>
          </cell>
          <cell r="E1851" t="str">
            <v>00808834</v>
          </cell>
          <cell r="G1851" t="str">
            <v>HAFTVERMITTLER TN/N</v>
          </cell>
          <cell r="H1851" t="str">
            <v>RB00000515</v>
          </cell>
          <cell r="I1851" t="str">
            <v>2251</v>
          </cell>
          <cell r="J1851">
            <v>1155</v>
          </cell>
          <cell r="K1851" t="str">
            <v>KG</v>
          </cell>
          <cell r="L1851">
            <v>5026.21</v>
          </cell>
          <cell r="M1851" t="str">
            <v>EUR</v>
          </cell>
          <cell r="N1851">
            <v>10242.77</v>
          </cell>
          <cell r="P1851">
            <v>5026.21</v>
          </cell>
          <cell r="Q1851">
            <v>5026.21</v>
          </cell>
          <cell r="R1851">
            <v>0</v>
          </cell>
          <cell r="S1851">
            <v>0</v>
          </cell>
          <cell r="T1851">
            <v>0</v>
          </cell>
        </row>
        <row r="1852">
          <cell r="B1852">
            <v>1120000</v>
          </cell>
          <cell r="C1852" t="str">
            <v>Fertige Erz</v>
          </cell>
          <cell r="D1852" t="str">
            <v>RH32</v>
          </cell>
          <cell r="E1852" t="str">
            <v>00720007</v>
          </cell>
          <cell r="G1852" t="str">
            <v>ULTRAMOLL III</v>
          </cell>
          <cell r="H1852" t="str">
            <v>RB00000515</v>
          </cell>
          <cell r="I1852" t="str">
            <v>2251</v>
          </cell>
          <cell r="J1852">
            <v>120</v>
          </cell>
          <cell r="K1852" t="str">
            <v>KG</v>
          </cell>
          <cell r="L1852">
            <v>220.94</v>
          </cell>
          <cell r="M1852" t="str">
            <v>EUR</v>
          </cell>
          <cell r="N1852">
            <v>238.58</v>
          </cell>
          <cell r="P1852">
            <v>235.51</v>
          </cell>
          <cell r="Q1852">
            <v>235.51</v>
          </cell>
          <cell r="R1852">
            <v>-14.57</v>
          </cell>
          <cell r="S1852">
            <v>-14.57</v>
          </cell>
          <cell r="T1852">
            <v>0</v>
          </cell>
        </row>
        <row r="1853">
          <cell r="B1853">
            <v>1120000</v>
          </cell>
          <cell r="C1853" t="str">
            <v>Fertige Erz</v>
          </cell>
          <cell r="D1853" t="str">
            <v>RH32</v>
          </cell>
          <cell r="E1853" t="str">
            <v>00719920</v>
          </cell>
          <cell r="G1853" t="str">
            <v>ADIMOLL DB</v>
          </cell>
          <cell r="H1853" t="str">
            <v>RB00000515</v>
          </cell>
          <cell r="I1853" t="str">
            <v>2251</v>
          </cell>
          <cell r="J1853">
            <v>60</v>
          </cell>
          <cell r="K1853" t="str">
            <v>KG</v>
          </cell>
          <cell r="L1853">
            <v>127.09</v>
          </cell>
          <cell r="M1853" t="str">
            <v>EUR</v>
          </cell>
          <cell r="N1853">
            <v>183.16</v>
          </cell>
          <cell r="P1853">
            <v>139.21</v>
          </cell>
          <cell r="Q1853">
            <v>139.21</v>
          </cell>
          <cell r="R1853">
            <v>-12.12</v>
          </cell>
          <cell r="S1853">
            <v>-12.12</v>
          </cell>
          <cell r="T1853">
            <v>0</v>
          </cell>
        </row>
        <row r="1854">
          <cell r="B1854">
            <v>1120000</v>
          </cell>
          <cell r="C1854" t="str">
            <v>Fertige Erz</v>
          </cell>
          <cell r="D1854" t="str">
            <v>RH32</v>
          </cell>
          <cell r="E1854" t="str">
            <v>00719874</v>
          </cell>
          <cell r="G1854" t="str">
            <v>ADIMOLL BO</v>
          </cell>
          <cell r="H1854" t="str">
            <v>RB00000515</v>
          </cell>
          <cell r="I1854" t="str">
            <v>2251</v>
          </cell>
          <cell r="J1854">
            <v>320</v>
          </cell>
          <cell r="K1854" t="str">
            <v>KG</v>
          </cell>
          <cell r="L1854">
            <v>604.29</v>
          </cell>
          <cell r="M1854" t="str">
            <v>EUR</v>
          </cell>
          <cell r="N1854">
            <v>830.02</v>
          </cell>
          <cell r="P1854">
            <v>681.92</v>
          </cell>
          <cell r="Q1854">
            <v>681.92</v>
          </cell>
          <cell r="R1854">
            <v>-77.63</v>
          </cell>
          <cell r="S1854">
            <v>-77.63</v>
          </cell>
          <cell r="T1854">
            <v>0</v>
          </cell>
        </row>
        <row r="1855">
          <cell r="B1855">
            <v>1120000</v>
          </cell>
          <cell r="C1855" t="str">
            <v>Fertige Erz</v>
          </cell>
          <cell r="D1855" t="str">
            <v>RH32</v>
          </cell>
          <cell r="E1855" t="str">
            <v>00719564</v>
          </cell>
          <cell r="G1855" t="str">
            <v>TRIACETIN</v>
          </cell>
          <cell r="H1855" t="str">
            <v>RB00000515</v>
          </cell>
          <cell r="I1855" t="str">
            <v>2251</v>
          </cell>
          <cell r="J1855">
            <v>38236.800000000003</v>
          </cell>
          <cell r="K1855" t="str">
            <v>KG</v>
          </cell>
          <cell r="L1855">
            <v>51409.37</v>
          </cell>
          <cell r="M1855" t="str">
            <v>EUR</v>
          </cell>
          <cell r="N1855">
            <v>49799.61</v>
          </cell>
          <cell r="P1855">
            <v>56758.71</v>
          </cell>
          <cell r="Q1855">
            <v>49799.61</v>
          </cell>
          <cell r="R1855">
            <v>1609.76</v>
          </cell>
          <cell r="S1855">
            <v>-5349.34</v>
          </cell>
          <cell r="T1855">
            <v>6959.1</v>
          </cell>
        </row>
        <row r="1856">
          <cell r="B1856">
            <v>1120000</v>
          </cell>
          <cell r="C1856" t="str">
            <v>Fertige Erz</v>
          </cell>
          <cell r="D1856" t="str">
            <v>RH32</v>
          </cell>
          <cell r="E1856" t="str">
            <v>00692194</v>
          </cell>
          <cell r="G1856" t="str">
            <v>TRIACETIN</v>
          </cell>
          <cell r="H1856" t="str">
            <v>RB00000515</v>
          </cell>
          <cell r="I1856" t="str">
            <v>2251</v>
          </cell>
          <cell r="J1856">
            <v>95040</v>
          </cell>
          <cell r="K1856" t="str">
            <v>KG</v>
          </cell>
          <cell r="L1856">
            <v>135850.17000000001</v>
          </cell>
          <cell r="M1856" t="str">
            <v>EUR</v>
          </cell>
          <cell r="N1856">
            <v>130908.1</v>
          </cell>
          <cell r="P1856">
            <v>151389.22</v>
          </cell>
          <cell r="Q1856">
            <v>130908.1</v>
          </cell>
          <cell r="R1856">
            <v>4942.07</v>
          </cell>
          <cell r="S1856">
            <v>-15539.05</v>
          </cell>
          <cell r="T1856">
            <v>20481.12</v>
          </cell>
        </row>
        <row r="1857">
          <cell r="B1857">
            <v>1120000</v>
          </cell>
          <cell r="C1857" t="str">
            <v>Fertige Erz</v>
          </cell>
          <cell r="D1857" t="str">
            <v>RH32</v>
          </cell>
          <cell r="E1857" t="str">
            <v>00464430</v>
          </cell>
          <cell r="G1857" t="str">
            <v>Maleinsäuredimethyle</v>
          </cell>
          <cell r="H1857" t="str">
            <v>RB00000515</v>
          </cell>
          <cell r="I1857" t="str">
            <v>2251</v>
          </cell>
          <cell r="J1857">
            <v>745</v>
          </cell>
          <cell r="K1857" t="str">
            <v>KG</v>
          </cell>
          <cell r="L1857">
            <v>1995.41</v>
          </cell>
          <cell r="M1857" t="str">
            <v>EUR</v>
          </cell>
          <cell r="N1857">
            <v>1995.41</v>
          </cell>
          <cell r="P1857">
            <v>1995.41</v>
          </cell>
          <cell r="Q1857">
            <v>1995.41</v>
          </cell>
          <cell r="R1857">
            <v>0</v>
          </cell>
          <cell r="S1857">
            <v>0</v>
          </cell>
          <cell r="T1857">
            <v>0</v>
          </cell>
        </row>
        <row r="1858">
          <cell r="B1858">
            <v>1120000</v>
          </cell>
          <cell r="C1858" t="str">
            <v>Fertige Erz</v>
          </cell>
          <cell r="D1858" t="str">
            <v>RHRK</v>
          </cell>
          <cell r="E1858" t="str">
            <v>00453404</v>
          </cell>
          <cell r="G1858" t="str">
            <v>MESAMOLL II</v>
          </cell>
          <cell r="H1858" t="str">
            <v>RB00000515</v>
          </cell>
          <cell r="I1858" t="str">
            <v>2251</v>
          </cell>
          <cell r="J1858">
            <v>132790</v>
          </cell>
          <cell r="K1858" t="str">
            <v>KG</v>
          </cell>
          <cell r="L1858">
            <v>156917.94</v>
          </cell>
          <cell r="M1858" t="str">
            <v>EUR</v>
          </cell>
          <cell r="N1858">
            <v>196940.85</v>
          </cell>
          <cell r="P1858">
            <v>196940.85</v>
          </cell>
          <cell r="Q1858">
            <v>196940.85</v>
          </cell>
          <cell r="R1858">
            <v>-40022.910000000003</v>
          </cell>
          <cell r="S1858">
            <v>-40022.910000000003</v>
          </cell>
          <cell r="T1858">
            <v>0</v>
          </cell>
        </row>
        <row r="1859">
          <cell r="B1859">
            <v>1120000</v>
          </cell>
          <cell r="C1859" t="str">
            <v>Fertige Erz</v>
          </cell>
          <cell r="D1859" t="str">
            <v>RH32</v>
          </cell>
          <cell r="E1859" t="str">
            <v>00402427</v>
          </cell>
          <cell r="G1859" t="str">
            <v>ULTRAMOLL M</v>
          </cell>
          <cell r="H1859" t="str">
            <v>RB00000515</v>
          </cell>
          <cell r="I1859" t="str">
            <v>2251</v>
          </cell>
          <cell r="J1859">
            <v>7840</v>
          </cell>
          <cell r="K1859" t="str">
            <v>KG</v>
          </cell>
          <cell r="L1859">
            <v>11878.38</v>
          </cell>
          <cell r="M1859" t="str">
            <v>EUR</v>
          </cell>
          <cell r="N1859">
            <v>11878.38</v>
          </cell>
          <cell r="P1859">
            <v>11878.38</v>
          </cell>
          <cell r="Q1859">
            <v>11878.38</v>
          </cell>
          <cell r="R1859">
            <v>0</v>
          </cell>
          <cell r="S1859">
            <v>0</v>
          </cell>
          <cell r="T1859">
            <v>0</v>
          </cell>
        </row>
        <row r="1860">
          <cell r="B1860">
            <v>1120000</v>
          </cell>
          <cell r="C1860" t="str">
            <v>Fertige Erz</v>
          </cell>
          <cell r="D1860" t="str">
            <v>RH32</v>
          </cell>
          <cell r="E1860" t="str">
            <v>00402400</v>
          </cell>
          <cell r="G1860" t="str">
            <v>ULTRAMOLL III</v>
          </cell>
          <cell r="H1860" t="str">
            <v>RB00000515</v>
          </cell>
          <cell r="I1860" t="str">
            <v>2251</v>
          </cell>
          <cell r="J1860">
            <v>31732</v>
          </cell>
          <cell r="K1860" t="str">
            <v>KG</v>
          </cell>
          <cell r="L1860">
            <v>58402.75</v>
          </cell>
          <cell r="M1860" t="str">
            <v>EUR</v>
          </cell>
          <cell r="N1860">
            <v>61963.08</v>
          </cell>
          <cell r="P1860">
            <v>61963.08</v>
          </cell>
          <cell r="Q1860">
            <v>61963.08</v>
          </cell>
          <cell r="R1860">
            <v>-3560.33</v>
          </cell>
          <cell r="S1860">
            <v>-3560.33</v>
          </cell>
          <cell r="T1860">
            <v>0</v>
          </cell>
        </row>
        <row r="1861">
          <cell r="B1861">
            <v>1120000</v>
          </cell>
          <cell r="C1861" t="str">
            <v>Fertige Erz</v>
          </cell>
          <cell r="D1861" t="str">
            <v>RHRK</v>
          </cell>
          <cell r="E1861" t="str">
            <v>00402133</v>
          </cell>
          <cell r="G1861" t="str">
            <v>MESAMOLL</v>
          </cell>
          <cell r="H1861" t="str">
            <v>RB00000515</v>
          </cell>
          <cell r="I1861" t="str">
            <v>2251</v>
          </cell>
          <cell r="J1861">
            <v>791890</v>
          </cell>
          <cell r="K1861" t="str">
            <v>KG</v>
          </cell>
          <cell r="L1861">
            <v>900854.05</v>
          </cell>
          <cell r="M1861" t="str">
            <v>EUR</v>
          </cell>
          <cell r="N1861">
            <v>1139371.33</v>
          </cell>
          <cell r="P1861">
            <v>1139371.33</v>
          </cell>
          <cell r="Q1861">
            <v>1139371.33</v>
          </cell>
          <cell r="R1861">
            <v>-238517.28</v>
          </cell>
          <cell r="S1861">
            <v>-238517.28</v>
          </cell>
          <cell r="T1861">
            <v>0</v>
          </cell>
        </row>
        <row r="1862">
          <cell r="B1862">
            <v>1120000</v>
          </cell>
          <cell r="C1862" t="str">
            <v>Fertige Erz</v>
          </cell>
          <cell r="D1862" t="str">
            <v>RH32</v>
          </cell>
          <cell r="E1862" t="str">
            <v>00402079</v>
          </cell>
          <cell r="G1862" t="str">
            <v>ADIMOLL DO</v>
          </cell>
          <cell r="H1862" t="str">
            <v>RB00000515</v>
          </cell>
          <cell r="I1862" t="str">
            <v>2251</v>
          </cell>
          <cell r="J1862">
            <v>2856</v>
          </cell>
          <cell r="K1862" t="str">
            <v>KG</v>
          </cell>
          <cell r="L1862">
            <v>3769.92</v>
          </cell>
          <cell r="M1862" t="str">
            <v>EUR</v>
          </cell>
          <cell r="N1862">
            <v>3769.92</v>
          </cell>
          <cell r="P1862">
            <v>3769.92</v>
          </cell>
          <cell r="Q1862">
            <v>3769.92</v>
          </cell>
          <cell r="R1862">
            <v>0</v>
          </cell>
          <cell r="S1862">
            <v>0</v>
          </cell>
          <cell r="T1862">
            <v>0</v>
          </cell>
        </row>
        <row r="1863">
          <cell r="B1863">
            <v>1120000</v>
          </cell>
          <cell r="C1863" t="str">
            <v>Fertige Erz</v>
          </cell>
          <cell r="D1863" t="str">
            <v>RH32</v>
          </cell>
          <cell r="E1863" t="str">
            <v>00401951</v>
          </cell>
          <cell r="G1863" t="str">
            <v>ADIMOLL DB</v>
          </cell>
          <cell r="H1863" t="str">
            <v>RB00000515</v>
          </cell>
          <cell r="I1863" t="str">
            <v>2251</v>
          </cell>
          <cell r="J1863">
            <v>25521</v>
          </cell>
          <cell r="K1863" t="str">
            <v>KG</v>
          </cell>
          <cell r="L1863">
            <v>54043.27</v>
          </cell>
          <cell r="M1863" t="str">
            <v>EUR</v>
          </cell>
          <cell r="N1863">
            <v>58958.61</v>
          </cell>
          <cell r="P1863">
            <v>58958.61</v>
          </cell>
          <cell r="Q1863">
            <v>58958.61</v>
          </cell>
          <cell r="R1863">
            <v>-4915.34</v>
          </cell>
          <cell r="S1863">
            <v>-4915.34</v>
          </cell>
          <cell r="T1863">
            <v>0</v>
          </cell>
        </row>
        <row r="1864">
          <cell r="B1864">
            <v>1120000</v>
          </cell>
          <cell r="C1864" t="str">
            <v>Fertige Erz</v>
          </cell>
          <cell r="D1864" t="str">
            <v>RH32</v>
          </cell>
          <cell r="E1864" t="str">
            <v>00401781</v>
          </cell>
          <cell r="G1864" t="str">
            <v>ADIMOLL BO</v>
          </cell>
          <cell r="H1864" t="str">
            <v>RB00000515</v>
          </cell>
          <cell r="I1864" t="str">
            <v>2251</v>
          </cell>
          <cell r="J1864">
            <v>20555</v>
          </cell>
          <cell r="K1864" t="str">
            <v>KG</v>
          </cell>
          <cell r="L1864">
            <v>38803.72</v>
          </cell>
          <cell r="M1864" t="str">
            <v>EUR</v>
          </cell>
          <cell r="N1864">
            <v>43599.21</v>
          </cell>
          <cell r="P1864">
            <v>43599.21</v>
          </cell>
          <cell r="Q1864">
            <v>43599.21</v>
          </cell>
          <cell r="R1864">
            <v>-4795.49</v>
          </cell>
          <cell r="S1864">
            <v>-4795.49</v>
          </cell>
          <cell r="T1864">
            <v>0</v>
          </cell>
        </row>
        <row r="1865">
          <cell r="B1865">
            <v>1120000</v>
          </cell>
          <cell r="C1865" t="str">
            <v>Fertige Erz</v>
          </cell>
          <cell r="D1865" t="str">
            <v>RHRK</v>
          </cell>
          <cell r="E1865" t="str">
            <v>00273213</v>
          </cell>
          <cell r="G1865" t="str">
            <v>MESAMOLL</v>
          </cell>
          <cell r="H1865" t="str">
            <v>RB00000515</v>
          </cell>
          <cell r="I1865" t="str">
            <v>2251</v>
          </cell>
          <cell r="J1865">
            <v>23000</v>
          </cell>
          <cell r="K1865" t="str">
            <v>KG</v>
          </cell>
          <cell r="L1865">
            <v>28540.7</v>
          </cell>
          <cell r="M1865" t="str">
            <v>EUR</v>
          </cell>
          <cell r="N1865">
            <v>32998.1</v>
          </cell>
          <cell r="P1865">
            <v>35512</v>
          </cell>
          <cell r="Q1865">
            <v>32998.1</v>
          </cell>
          <cell r="R1865">
            <v>-4457.3999999999996</v>
          </cell>
          <cell r="S1865">
            <v>-6971.3</v>
          </cell>
          <cell r="T1865">
            <v>2513.9</v>
          </cell>
        </row>
        <row r="1866">
          <cell r="B1866">
            <v>1120000</v>
          </cell>
          <cell r="C1866" t="str">
            <v>Fertige Erz</v>
          </cell>
          <cell r="D1866" t="str">
            <v>RH32</v>
          </cell>
          <cell r="E1866" t="str">
            <v>00243752</v>
          </cell>
          <cell r="G1866" t="str">
            <v>TRIACETIN</v>
          </cell>
          <cell r="H1866" t="str">
            <v>RB00000515</v>
          </cell>
          <cell r="I1866" t="str">
            <v>2251</v>
          </cell>
          <cell r="J1866">
            <v>96796</v>
          </cell>
          <cell r="K1866" t="str">
            <v>KG</v>
          </cell>
          <cell r="L1866">
            <v>130103.5</v>
          </cell>
          <cell r="M1866" t="str">
            <v>EUR</v>
          </cell>
          <cell r="N1866">
            <v>142919.29</v>
          </cell>
          <cell r="P1866">
            <v>142919.29</v>
          </cell>
          <cell r="Q1866">
            <v>142919.29</v>
          </cell>
          <cell r="R1866">
            <v>-12815.79</v>
          </cell>
          <cell r="S1866">
            <v>-12815.79</v>
          </cell>
          <cell r="T1866">
            <v>0</v>
          </cell>
        </row>
        <row r="1867">
          <cell r="B1867">
            <v>1120000</v>
          </cell>
          <cell r="C1867" t="str">
            <v>Fertige Erz</v>
          </cell>
          <cell r="D1867" t="str">
            <v>RHAJ</v>
          </cell>
          <cell r="E1867" t="str">
            <v>56574771</v>
          </cell>
          <cell r="G1867" t="str">
            <v>LEWATIT MP 62</v>
          </cell>
          <cell r="H1867" t="str">
            <v>RB00000695</v>
          </cell>
          <cell r="I1867" t="str">
            <v>2255</v>
          </cell>
          <cell r="J1867">
            <v>11000</v>
          </cell>
          <cell r="K1867" t="str">
            <v>L</v>
          </cell>
          <cell r="L1867">
            <v>27438.400000000001</v>
          </cell>
          <cell r="M1867" t="str">
            <v>EUR</v>
          </cell>
          <cell r="N1867">
            <v>64275.199999999997</v>
          </cell>
          <cell r="P1867">
            <v>28726.5</v>
          </cell>
          <cell r="Q1867">
            <v>28726.5</v>
          </cell>
          <cell r="R1867">
            <v>-1288.0999999999999</v>
          </cell>
          <cell r="S1867">
            <v>-1288.0999999999999</v>
          </cell>
          <cell r="T1867">
            <v>0</v>
          </cell>
        </row>
        <row r="1868">
          <cell r="B1868">
            <v>1120000</v>
          </cell>
          <cell r="C1868" t="str">
            <v>Fertige Erz</v>
          </cell>
          <cell r="D1868" t="str">
            <v>RHAJ</v>
          </cell>
          <cell r="E1868" t="str">
            <v>56506253</v>
          </cell>
          <cell r="G1868" t="str">
            <v>LEWATIT K 1221 N</v>
          </cell>
          <cell r="H1868" t="str">
            <v>RB00000695</v>
          </cell>
          <cell r="I1868" t="str">
            <v>2255</v>
          </cell>
          <cell r="J1868">
            <v>46000</v>
          </cell>
          <cell r="K1868" t="str">
            <v>L</v>
          </cell>
          <cell r="L1868">
            <v>28901.8</v>
          </cell>
          <cell r="M1868" t="str">
            <v>EUR</v>
          </cell>
          <cell r="N1868">
            <v>42826</v>
          </cell>
          <cell r="P1868">
            <v>31109.8</v>
          </cell>
          <cell r="Q1868">
            <v>31109.8</v>
          </cell>
          <cell r="R1868">
            <v>-2208</v>
          </cell>
          <cell r="S1868">
            <v>-2208</v>
          </cell>
          <cell r="T1868">
            <v>0</v>
          </cell>
        </row>
        <row r="1869">
          <cell r="B1869">
            <v>1120000</v>
          </cell>
          <cell r="C1869" t="str">
            <v>Fertige Erz</v>
          </cell>
          <cell r="D1869" t="str">
            <v>RHAJ</v>
          </cell>
          <cell r="E1869" t="str">
            <v>56500905</v>
          </cell>
          <cell r="G1869" t="str">
            <v>LEWATIT MonoPlus MP8</v>
          </cell>
          <cell r="H1869" t="str">
            <v>RB00000695</v>
          </cell>
          <cell r="I1869" t="str">
            <v>2255</v>
          </cell>
          <cell r="J1869">
            <v>4000</v>
          </cell>
          <cell r="K1869" t="str">
            <v>L</v>
          </cell>
          <cell r="L1869">
            <v>11680</v>
          </cell>
          <cell r="M1869" t="str">
            <v>EUR</v>
          </cell>
          <cell r="N1869">
            <v>10388</v>
          </cell>
          <cell r="P1869">
            <v>10388</v>
          </cell>
          <cell r="Q1869">
            <v>10388</v>
          </cell>
          <cell r="R1869">
            <v>1292</v>
          </cell>
          <cell r="S1869">
            <v>1292</v>
          </cell>
          <cell r="T1869">
            <v>0</v>
          </cell>
        </row>
        <row r="1870">
          <cell r="B1870">
            <v>1120000</v>
          </cell>
          <cell r="C1870" t="str">
            <v>Fertige Erz</v>
          </cell>
          <cell r="D1870" t="str">
            <v>RHAJ</v>
          </cell>
          <cell r="E1870" t="str">
            <v>56500883</v>
          </cell>
          <cell r="G1870" t="str">
            <v>LEWATIT MonoPlus MP8</v>
          </cell>
          <cell r="H1870" t="str">
            <v>RB00000695</v>
          </cell>
          <cell r="I1870" t="str">
            <v>2255</v>
          </cell>
          <cell r="J1870">
            <v>8400</v>
          </cell>
          <cell r="K1870" t="str">
            <v>L</v>
          </cell>
          <cell r="L1870">
            <v>24610.32</v>
          </cell>
          <cell r="M1870" t="str">
            <v>EUR</v>
          </cell>
          <cell r="N1870">
            <v>21891.24</v>
          </cell>
          <cell r="P1870">
            <v>21891.24</v>
          </cell>
          <cell r="Q1870">
            <v>21891.24</v>
          </cell>
          <cell r="R1870">
            <v>2719.08</v>
          </cell>
          <cell r="S1870">
            <v>2719.08</v>
          </cell>
          <cell r="T1870">
            <v>0</v>
          </cell>
        </row>
        <row r="1871">
          <cell r="B1871">
            <v>1120000</v>
          </cell>
          <cell r="C1871" t="str">
            <v>Fertige Erz</v>
          </cell>
          <cell r="D1871" t="str">
            <v>RHYY</v>
          </cell>
          <cell r="E1871" t="str">
            <v>56500875</v>
          </cell>
          <cell r="G1871" t="str">
            <v>LEWATIT MonoPlus SP</v>
          </cell>
          <cell r="H1871" t="str">
            <v>RB00000695</v>
          </cell>
          <cell r="I1871" t="str">
            <v>2255</v>
          </cell>
          <cell r="J1871">
            <v>9800</v>
          </cell>
          <cell r="K1871" t="str">
            <v>L</v>
          </cell>
          <cell r="L1871">
            <v>12647.88</v>
          </cell>
          <cell r="M1871" t="str">
            <v>EUR</v>
          </cell>
          <cell r="N1871">
            <v>13152.58</v>
          </cell>
          <cell r="P1871">
            <v>13152.58</v>
          </cell>
          <cell r="Q1871">
            <v>13152.58</v>
          </cell>
          <cell r="R1871">
            <v>-504.7</v>
          </cell>
          <cell r="S1871">
            <v>-504.7</v>
          </cell>
          <cell r="T1871">
            <v>0</v>
          </cell>
        </row>
        <row r="1872">
          <cell r="B1872">
            <v>1120000</v>
          </cell>
          <cell r="C1872" t="str">
            <v>Fertige Erz</v>
          </cell>
          <cell r="D1872" t="str">
            <v>RHAJ</v>
          </cell>
          <cell r="E1872" t="str">
            <v>56500859</v>
          </cell>
          <cell r="G1872" t="str">
            <v>LEWATIT MonoPlus S 2</v>
          </cell>
          <cell r="H1872" t="str">
            <v>RB00000695</v>
          </cell>
          <cell r="I1872" t="str">
            <v>2255</v>
          </cell>
          <cell r="J1872">
            <v>28700</v>
          </cell>
          <cell r="K1872" t="str">
            <v>L</v>
          </cell>
          <cell r="L1872">
            <v>35585.129999999997</v>
          </cell>
          <cell r="M1872" t="str">
            <v>EUR</v>
          </cell>
          <cell r="N1872">
            <v>50107.33</v>
          </cell>
          <cell r="P1872">
            <v>38262.839999999997</v>
          </cell>
          <cell r="Q1872">
            <v>38262.839999999997</v>
          </cell>
          <cell r="R1872">
            <v>-2677.71</v>
          </cell>
          <cell r="S1872">
            <v>-2677.71</v>
          </cell>
          <cell r="T1872">
            <v>0</v>
          </cell>
        </row>
        <row r="1873">
          <cell r="B1873">
            <v>1120000</v>
          </cell>
          <cell r="C1873" t="str">
            <v>Fertige Erz</v>
          </cell>
          <cell r="D1873" t="str">
            <v>RHAJ</v>
          </cell>
          <cell r="E1873" t="str">
            <v>56500840</v>
          </cell>
          <cell r="G1873" t="str">
            <v>LEWATIT MonoPlus M80</v>
          </cell>
          <cell r="H1873" t="str">
            <v>RB00000695</v>
          </cell>
          <cell r="I1873" t="str">
            <v>2255</v>
          </cell>
          <cell r="J1873">
            <v>9100</v>
          </cell>
          <cell r="K1873" t="str">
            <v>L</v>
          </cell>
          <cell r="L1873">
            <v>27229.93</v>
          </cell>
          <cell r="M1873" t="str">
            <v>EUR</v>
          </cell>
          <cell r="N1873">
            <v>30095.52</v>
          </cell>
          <cell r="P1873">
            <v>26954.2</v>
          </cell>
          <cell r="Q1873">
            <v>26954.2</v>
          </cell>
          <cell r="R1873">
            <v>275.73</v>
          </cell>
          <cell r="S1873">
            <v>275.73</v>
          </cell>
          <cell r="T1873">
            <v>0</v>
          </cell>
        </row>
        <row r="1874">
          <cell r="B1874">
            <v>1120000</v>
          </cell>
          <cell r="C1874" t="str">
            <v>Fertige Erz</v>
          </cell>
          <cell r="D1874" t="str">
            <v>RHAJ</v>
          </cell>
          <cell r="E1874" t="str">
            <v>56500832</v>
          </cell>
          <cell r="G1874" t="str">
            <v>LEWATIT MonoPlus SM</v>
          </cell>
          <cell r="H1874" t="str">
            <v>RB00000695</v>
          </cell>
          <cell r="I1874" t="str">
            <v>2255</v>
          </cell>
          <cell r="J1874">
            <v>9750</v>
          </cell>
          <cell r="K1874" t="str">
            <v>L</v>
          </cell>
          <cell r="L1874">
            <v>228363.53</v>
          </cell>
          <cell r="M1874" t="str">
            <v>EUR</v>
          </cell>
          <cell r="N1874">
            <v>277342.65000000002</v>
          </cell>
          <cell r="P1874">
            <v>221858.32</v>
          </cell>
          <cell r="Q1874">
            <v>221858.32</v>
          </cell>
          <cell r="R1874">
            <v>6505.21</v>
          </cell>
          <cell r="S1874">
            <v>6505.21</v>
          </cell>
          <cell r="T1874">
            <v>0</v>
          </cell>
        </row>
        <row r="1875">
          <cell r="B1875">
            <v>1120000</v>
          </cell>
          <cell r="C1875" t="str">
            <v>Fertige Erz</v>
          </cell>
          <cell r="D1875" t="str">
            <v>RHAJ</v>
          </cell>
          <cell r="E1875" t="str">
            <v>56500697</v>
          </cell>
          <cell r="G1875" t="str">
            <v>LEWATIT MonoPlus M S</v>
          </cell>
          <cell r="H1875" t="str">
            <v>RB00000695</v>
          </cell>
          <cell r="I1875" t="str">
            <v>2255</v>
          </cell>
          <cell r="J1875">
            <v>21000</v>
          </cell>
          <cell r="K1875" t="str">
            <v>L</v>
          </cell>
          <cell r="L1875">
            <v>44837.1</v>
          </cell>
          <cell r="M1875" t="str">
            <v>EUR</v>
          </cell>
          <cell r="N1875">
            <v>49612.5</v>
          </cell>
          <cell r="P1875">
            <v>49612.5</v>
          </cell>
          <cell r="Q1875">
            <v>49612.5</v>
          </cell>
          <cell r="R1875">
            <v>-4775.3999999999996</v>
          </cell>
          <cell r="S1875">
            <v>-4775.3999999999996</v>
          </cell>
          <cell r="T1875">
            <v>0</v>
          </cell>
        </row>
        <row r="1876">
          <cell r="B1876">
            <v>1120000</v>
          </cell>
          <cell r="C1876" t="str">
            <v>Fertige Erz</v>
          </cell>
          <cell r="D1876" t="str">
            <v>RHYY</v>
          </cell>
          <cell r="E1876" t="str">
            <v>56496533</v>
          </cell>
          <cell r="G1876" t="str">
            <v>LEWATIT MonoPlus MK</v>
          </cell>
          <cell r="H1876" t="str">
            <v>RB00000695</v>
          </cell>
          <cell r="I1876" t="str">
            <v>2255</v>
          </cell>
          <cell r="J1876">
            <v>19325</v>
          </cell>
          <cell r="K1876" t="str">
            <v>L</v>
          </cell>
          <cell r="L1876">
            <v>147343.47</v>
          </cell>
          <cell r="M1876" t="str">
            <v>EUR</v>
          </cell>
          <cell r="N1876">
            <v>223972.89</v>
          </cell>
          <cell r="P1876">
            <v>137176.57999999999</v>
          </cell>
          <cell r="Q1876">
            <v>137176.57999999999</v>
          </cell>
          <cell r="R1876">
            <v>10166.89</v>
          </cell>
          <cell r="S1876">
            <v>10166.89</v>
          </cell>
          <cell r="T1876">
            <v>0</v>
          </cell>
        </row>
        <row r="1877">
          <cell r="B1877">
            <v>1120000</v>
          </cell>
          <cell r="C1877" t="str">
            <v>Fertige Erz</v>
          </cell>
          <cell r="D1877" t="str">
            <v>RHAJ</v>
          </cell>
          <cell r="E1877" t="str">
            <v>56485493</v>
          </cell>
          <cell r="G1877" t="str">
            <v>LEWATIT MonoPlus MP</v>
          </cell>
          <cell r="H1877" t="str">
            <v>RB00000695</v>
          </cell>
          <cell r="I1877" t="str">
            <v>2255</v>
          </cell>
          <cell r="J1877">
            <v>24000</v>
          </cell>
          <cell r="K1877" t="str">
            <v>L</v>
          </cell>
          <cell r="L1877">
            <v>63530.400000000001</v>
          </cell>
          <cell r="M1877" t="str">
            <v>EUR</v>
          </cell>
          <cell r="N1877">
            <v>62959.199999999997</v>
          </cell>
          <cell r="P1877">
            <v>56292</v>
          </cell>
          <cell r="Q1877">
            <v>56292</v>
          </cell>
          <cell r="R1877">
            <v>7238.4</v>
          </cell>
          <cell r="S1877">
            <v>7238.4</v>
          </cell>
          <cell r="T1877">
            <v>0</v>
          </cell>
        </row>
        <row r="1878">
          <cell r="B1878">
            <v>1120000</v>
          </cell>
          <cell r="C1878" t="str">
            <v>Fertige Erz</v>
          </cell>
          <cell r="D1878" t="str">
            <v>RHAJ</v>
          </cell>
          <cell r="E1878" t="str">
            <v>56482826</v>
          </cell>
          <cell r="G1878" t="str">
            <v>LEWATIT MonoPlus SM</v>
          </cell>
          <cell r="H1878" t="str">
            <v>RB00000695</v>
          </cell>
          <cell r="I1878" t="str">
            <v>2255</v>
          </cell>
          <cell r="J1878">
            <v>2950</v>
          </cell>
          <cell r="K1878" t="str">
            <v>L</v>
          </cell>
          <cell r="L1878">
            <v>7887.12</v>
          </cell>
          <cell r="M1878" t="str">
            <v>EUR</v>
          </cell>
          <cell r="N1878">
            <v>7348.15</v>
          </cell>
          <cell r="P1878">
            <v>7964.41</v>
          </cell>
          <cell r="Q1878">
            <v>7348.15</v>
          </cell>
          <cell r="R1878">
            <v>538.97</v>
          </cell>
          <cell r="S1878">
            <v>-77.290000000000006</v>
          </cell>
          <cell r="T1878">
            <v>616.26</v>
          </cell>
        </row>
        <row r="1879">
          <cell r="B1879">
            <v>1120000</v>
          </cell>
          <cell r="C1879" t="str">
            <v>Fertige Erz</v>
          </cell>
          <cell r="D1879" t="str">
            <v>RHAJ</v>
          </cell>
          <cell r="E1879" t="str">
            <v>56481269</v>
          </cell>
          <cell r="G1879" t="str">
            <v>LEWATIT MonoPlus M 5</v>
          </cell>
          <cell r="H1879" t="str">
            <v>RB00000695</v>
          </cell>
          <cell r="I1879" t="str">
            <v>2255</v>
          </cell>
          <cell r="J1879">
            <v>1000</v>
          </cell>
          <cell r="K1879" t="str">
            <v>L</v>
          </cell>
          <cell r="L1879">
            <v>2375.9</v>
          </cell>
          <cell r="M1879" t="str">
            <v>EUR</v>
          </cell>
          <cell r="N1879">
            <v>2450.1999999999998</v>
          </cell>
          <cell r="P1879">
            <v>2450.1999999999998</v>
          </cell>
          <cell r="Q1879">
            <v>2450.1999999999998</v>
          </cell>
          <cell r="R1879">
            <v>-74.3</v>
          </cell>
          <cell r="S1879">
            <v>-74.3</v>
          </cell>
          <cell r="T1879">
            <v>0</v>
          </cell>
        </row>
        <row r="1880">
          <cell r="B1880">
            <v>1120000</v>
          </cell>
          <cell r="C1880" t="str">
            <v>Fertige Erz</v>
          </cell>
          <cell r="D1880" t="str">
            <v>RHYY</v>
          </cell>
          <cell r="E1880" t="str">
            <v>56465980</v>
          </cell>
          <cell r="G1880" t="str">
            <v>LEWATIT MonoPlus SR</v>
          </cell>
          <cell r="H1880" t="str">
            <v>RB00000695</v>
          </cell>
          <cell r="I1880" t="str">
            <v>2255</v>
          </cell>
          <cell r="J1880">
            <v>10850</v>
          </cell>
          <cell r="K1880" t="str">
            <v>L</v>
          </cell>
          <cell r="L1880">
            <v>36147.86</v>
          </cell>
          <cell r="M1880" t="str">
            <v>EUR</v>
          </cell>
          <cell r="N1880">
            <v>56439.53</v>
          </cell>
          <cell r="P1880">
            <v>35593.43</v>
          </cell>
          <cell r="Q1880">
            <v>35593.43</v>
          </cell>
          <cell r="R1880">
            <v>554.42999999999995</v>
          </cell>
          <cell r="S1880">
            <v>554.42999999999995</v>
          </cell>
          <cell r="T1880">
            <v>0</v>
          </cell>
        </row>
        <row r="1881">
          <cell r="B1881">
            <v>1120000</v>
          </cell>
          <cell r="C1881" t="str">
            <v>Fertige Erz</v>
          </cell>
          <cell r="D1881" t="str">
            <v>RHAJ</v>
          </cell>
          <cell r="E1881" t="str">
            <v>56454660</v>
          </cell>
          <cell r="G1881" t="str">
            <v>LEWAPOL 12/35</v>
          </cell>
          <cell r="H1881" t="str">
            <v>RB00000695</v>
          </cell>
          <cell r="I1881" t="str">
            <v>2255</v>
          </cell>
          <cell r="J1881">
            <v>400</v>
          </cell>
          <cell r="K1881" t="str">
            <v>L</v>
          </cell>
          <cell r="L1881">
            <v>1234.68</v>
          </cell>
          <cell r="M1881" t="str">
            <v>EUR</v>
          </cell>
          <cell r="N1881">
            <v>1259.8</v>
          </cell>
          <cell r="P1881">
            <v>1259.8</v>
          </cell>
          <cell r="Q1881">
            <v>1259.8</v>
          </cell>
          <cell r="R1881">
            <v>-25.12</v>
          </cell>
          <cell r="S1881">
            <v>-25.12</v>
          </cell>
          <cell r="T1881">
            <v>0</v>
          </cell>
        </row>
        <row r="1882">
          <cell r="B1882">
            <v>1120000</v>
          </cell>
          <cell r="C1882" t="str">
            <v>Fertige Erz</v>
          </cell>
          <cell r="D1882" t="str">
            <v>RHAJ</v>
          </cell>
          <cell r="E1882" t="str">
            <v>56425474</v>
          </cell>
          <cell r="G1882" t="str">
            <v>AMMONIAKWASSER 20-23</v>
          </cell>
          <cell r="H1882" t="str">
            <v>RB00000695</v>
          </cell>
          <cell r="I1882" t="str">
            <v>2255</v>
          </cell>
          <cell r="J1882">
            <v>37480</v>
          </cell>
          <cell r="K1882" t="str">
            <v>KG</v>
          </cell>
          <cell r="L1882">
            <v>978.23</v>
          </cell>
          <cell r="M1882" t="str">
            <v>EUR</v>
          </cell>
          <cell r="N1882">
            <v>978.23</v>
          </cell>
          <cell r="P1882">
            <v>978.23</v>
          </cell>
          <cell r="Q1882">
            <v>978.23</v>
          </cell>
          <cell r="R1882">
            <v>0</v>
          </cell>
          <cell r="S1882">
            <v>0</v>
          </cell>
          <cell r="T1882">
            <v>0</v>
          </cell>
        </row>
        <row r="1883">
          <cell r="B1883">
            <v>1120000</v>
          </cell>
          <cell r="C1883" t="str">
            <v>Fertige Erz</v>
          </cell>
          <cell r="D1883" t="str">
            <v>RHYY</v>
          </cell>
          <cell r="E1883" t="str">
            <v>56373962</v>
          </cell>
          <cell r="G1883" t="str">
            <v>LEWATIT GF 404</v>
          </cell>
          <cell r="H1883" t="str">
            <v>RB00000695</v>
          </cell>
          <cell r="I1883" t="str">
            <v>2255</v>
          </cell>
          <cell r="J1883">
            <v>475</v>
          </cell>
          <cell r="K1883" t="str">
            <v>L</v>
          </cell>
          <cell r="L1883">
            <v>613.22</v>
          </cell>
          <cell r="M1883" t="str">
            <v>EUR</v>
          </cell>
          <cell r="N1883">
            <v>172.14</v>
          </cell>
          <cell r="P1883">
            <v>638.69000000000005</v>
          </cell>
          <cell r="Q1883">
            <v>172.14</v>
          </cell>
          <cell r="R1883">
            <v>441.08</v>
          </cell>
          <cell r="S1883">
            <v>-25.47</v>
          </cell>
          <cell r="T1883">
            <v>466.55</v>
          </cell>
        </row>
        <row r="1884">
          <cell r="B1884">
            <v>1120000</v>
          </cell>
          <cell r="C1884" t="str">
            <v>Fertige Erz</v>
          </cell>
          <cell r="D1884" t="str">
            <v>RHYY</v>
          </cell>
          <cell r="E1884" t="str">
            <v>56373857</v>
          </cell>
          <cell r="G1884" t="str">
            <v>LEWATIT GF 202</v>
          </cell>
          <cell r="H1884" t="str">
            <v>RB00000695</v>
          </cell>
          <cell r="I1884" t="str">
            <v>2255</v>
          </cell>
          <cell r="J1884">
            <v>1000</v>
          </cell>
          <cell r="K1884" t="str">
            <v>L</v>
          </cell>
          <cell r="L1884">
            <v>1339</v>
          </cell>
          <cell r="M1884" t="str">
            <v>EUR</v>
          </cell>
          <cell r="N1884">
            <v>6084</v>
          </cell>
          <cell r="P1884">
            <v>1392</v>
          </cell>
          <cell r="Q1884">
            <v>1392</v>
          </cell>
          <cell r="R1884">
            <v>-53</v>
          </cell>
          <cell r="S1884">
            <v>-53</v>
          </cell>
          <cell r="T1884">
            <v>0</v>
          </cell>
        </row>
        <row r="1885">
          <cell r="B1885">
            <v>1120000</v>
          </cell>
          <cell r="C1885" t="str">
            <v>Fertige Erz</v>
          </cell>
          <cell r="D1885" t="str">
            <v>RHYY</v>
          </cell>
          <cell r="E1885" t="str">
            <v>56373830</v>
          </cell>
          <cell r="G1885" t="str">
            <v>LEWATIT GF 202</v>
          </cell>
          <cell r="H1885" t="str">
            <v>RB00000695</v>
          </cell>
          <cell r="I1885" t="str">
            <v>2255</v>
          </cell>
          <cell r="J1885">
            <v>12525</v>
          </cell>
          <cell r="K1885" t="str">
            <v>L</v>
          </cell>
          <cell r="L1885">
            <v>16852.39</v>
          </cell>
          <cell r="M1885" t="str">
            <v>EUR</v>
          </cell>
          <cell r="N1885">
            <v>50585.97</v>
          </cell>
          <cell r="P1885">
            <v>17558.8</v>
          </cell>
          <cell r="Q1885">
            <v>17558.8</v>
          </cell>
          <cell r="R1885">
            <v>-706.41</v>
          </cell>
          <cell r="S1885">
            <v>-706.41</v>
          </cell>
          <cell r="T1885">
            <v>0</v>
          </cell>
        </row>
        <row r="1886">
          <cell r="B1886">
            <v>1120000</v>
          </cell>
          <cell r="C1886" t="str">
            <v>Fertige Erz</v>
          </cell>
          <cell r="D1886" t="str">
            <v>RHAJ</v>
          </cell>
          <cell r="E1886" t="str">
            <v>56370416</v>
          </cell>
          <cell r="G1886" t="str">
            <v>LEWATIT GF 505</v>
          </cell>
          <cell r="H1886" t="str">
            <v>RB00000695</v>
          </cell>
          <cell r="I1886" t="str">
            <v>2255</v>
          </cell>
          <cell r="J1886">
            <v>1000</v>
          </cell>
          <cell r="K1886" t="str">
            <v>L</v>
          </cell>
          <cell r="L1886">
            <v>2083</v>
          </cell>
          <cell r="M1886" t="str">
            <v>EUR</v>
          </cell>
          <cell r="N1886">
            <v>2272.1</v>
          </cell>
          <cell r="P1886">
            <v>2272.1</v>
          </cell>
          <cell r="Q1886">
            <v>2272.1</v>
          </cell>
          <cell r="R1886">
            <v>-189.1</v>
          </cell>
          <cell r="S1886">
            <v>-189.1</v>
          </cell>
          <cell r="T1886">
            <v>0</v>
          </cell>
        </row>
        <row r="1887">
          <cell r="B1887">
            <v>1120000</v>
          </cell>
          <cell r="C1887" t="str">
            <v>Fertige Erz</v>
          </cell>
          <cell r="D1887" t="str">
            <v>RHAJ</v>
          </cell>
          <cell r="E1887" t="str">
            <v>56369663</v>
          </cell>
          <cell r="G1887" t="str">
            <v>LEWATIT GF 101</v>
          </cell>
          <cell r="H1887" t="str">
            <v>RB00000695</v>
          </cell>
          <cell r="I1887" t="str">
            <v>2255</v>
          </cell>
          <cell r="J1887">
            <v>4000</v>
          </cell>
          <cell r="K1887" t="str">
            <v>L</v>
          </cell>
          <cell r="L1887">
            <v>4239.6000000000004</v>
          </cell>
          <cell r="M1887" t="str">
            <v>EUR</v>
          </cell>
          <cell r="N1887">
            <v>14689.2</v>
          </cell>
          <cell r="P1887">
            <v>4744.8</v>
          </cell>
          <cell r="Q1887">
            <v>4744.8</v>
          </cell>
          <cell r="R1887">
            <v>-505.2</v>
          </cell>
          <cell r="S1887">
            <v>-505.2</v>
          </cell>
          <cell r="T1887">
            <v>0</v>
          </cell>
        </row>
        <row r="1888">
          <cell r="B1888">
            <v>1120000</v>
          </cell>
          <cell r="C1888" t="str">
            <v>Fertige Erz</v>
          </cell>
          <cell r="D1888" t="str">
            <v>RHAJ</v>
          </cell>
          <cell r="E1888" t="str">
            <v>56369566</v>
          </cell>
          <cell r="G1888" t="str">
            <v>LEWATIT GF 101</v>
          </cell>
          <cell r="H1888" t="str">
            <v>RB00000695</v>
          </cell>
          <cell r="I1888" t="str">
            <v>2255</v>
          </cell>
          <cell r="J1888">
            <v>17600</v>
          </cell>
          <cell r="K1888" t="str">
            <v>L</v>
          </cell>
          <cell r="L1888">
            <v>18798.57</v>
          </cell>
          <cell r="M1888" t="str">
            <v>EUR</v>
          </cell>
          <cell r="N1888">
            <v>40965.760000000002</v>
          </cell>
          <cell r="P1888">
            <v>21037.279999999999</v>
          </cell>
          <cell r="Q1888">
            <v>21037.279999999999</v>
          </cell>
          <cell r="R1888">
            <v>-2238.71</v>
          </cell>
          <cell r="S1888">
            <v>-2238.71</v>
          </cell>
          <cell r="T1888">
            <v>0</v>
          </cell>
        </row>
        <row r="1889">
          <cell r="B1889">
            <v>1120000</v>
          </cell>
          <cell r="C1889" t="str">
            <v>Fertige Erz</v>
          </cell>
          <cell r="D1889" t="str">
            <v>RHKF</v>
          </cell>
          <cell r="E1889" t="str">
            <v>56351616</v>
          </cell>
          <cell r="G1889" t="str">
            <v>LEWATIT S 6368 A</v>
          </cell>
          <cell r="H1889" t="str">
            <v>RB00000695</v>
          </cell>
          <cell r="I1889" t="str">
            <v>2255</v>
          </cell>
          <cell r="J1889">
            <v>25</v>
          </cell>
          <cell r="K1889" t="str">
            <v>L</v>
          </cell>
          <cell r="L1889">
            <v>52.48</v>
          </cell>
          <cell r="M1889" t="str">
            <v>EUR</v>
          </cell>
          <cell r="N1889">
            <v>41.57</v>
          </cell>
          <cell r="P1889">
            <v>53.48</v>
          </cell>
          <cell r="Q1889">
            <v>41.57</v>
          </cell>
          <cell r="R1889">
            <v>10.91</v>
          </cell>
          <cell r="S1889">
            <v>-1</v>
          </cell>
          <cell r="T1889">
            <v>11.91</v>
          </cell>
        </row>
        <row r="1890">
          <cell r="B1890">
            <v>1120000</v>
          </cell>
          <cell r="C1890" t="str">
            <v>Fertige Erz</v>
          </cell>
          <cell r="D1890" t="str">
            <v>RHYY</v>
          </cell>
          <cell r="E1890" t="str">
            <v>56351616</v>
          </cell>
          <cell r="G1890" t="str">
            <v>LEWATIT S 6368 A</v>
          </cell>
          <cell r="H1890" t="str">
            <v>RB00000695</v>
          </cell>
          <cell r="I1890" t="str">
            <v>2255</v>
          </cell>
          <cell r="J1890">
            <v>750</v>
          </cell>
          <cell r="K1890" t="str">
            <v>L</v>
          </cell>
          <cell r="L1890">
            <v>1574.33</v>
          </cell>
          <cell r="M1890" t="str">
            <v>EUR</v>
          </cell>
          <cell r="N1890">
            <v>1247.0999999999999</v>
          </cell>
          <cell r="P1890">
            <v>1604.4</v>
          </cell>
          <cell r="Q1890">
            <v>1247.0999999999999</v>
          </cell>
          <cell r="R1890">
            <v>327.23</v>
          </cell>
          <cell r="S1890">
            <v>-30.07</v>
          </cell>
          <cell r="T1890">
            <v>357.3</v>
          </cell>
        </row>
        <row r="1891">
          <cell r="B1891">
            <v>1120000</v>
          </cell>
          <cell r="C1891" t="str">
            <v>Fertige Erz</v>
          </cell>
          <cell r="D1891" t="str">
            <v>RHAJ</v>
          </cell>
          <cell r="E1891" t="str">
            <v>56350393</v>
          </cell>
          <cell r="G1891" t="str">
            <v>LEWATIT Monoplus TP</v>
          </cell>
          <cell r="H1891" t="str">
            <v>RB00000695</v>
          </cell>
          <cell r="I1891" t="str">
            <v>2255</v>
          </cell>
          <cell r="J1891">
            <v>39000</v>
          </cell>
          <cell r="K1891" t="str">
            <v>L</v>
          </cell>
          <cell r="L1891">
            <v>102550.5</v>
          </cell>
          <cell r="M1891" t="str">
            <v>EUR</v>
          </cell>
          <cell r="N1891">
            <v>105428.7</v>
          </cell>
          <cell r="P1891">
            <v>105428.7</v>
          </cell>
          <cell r="Q1891">
            <v>105428.7</v>
          </cell>
          <cell r="R1891">
            <v>-2878.2</v>
          </cell>
          <cell r="S1891">
            <v>-2878.2</v>
          </cell>
          <cell r="T1891">
            <v>0</v>
          </cell>
        </row>
        <row r="1892">
          <cell r="B1892">
            <v>1120000</v>
          </cell>
          <cell r="C1892" t="str">
            <v>Fertige Erz</v>
          </cell>
          <cell r="D1892" t="str">
            <v>RHYY</v>
          </cell>
          <cell r="E1892" t="str">
            <v>56341637</v>
          </cell>
          <cell r="G1892" t="str">
            <v>LEWATIT S 1468 L  BI</v>
          </cell>
          <cell r="H1892" t="str">
            <v>RB00000695</v>
          </cell>
          <cell r="I1892" t="str">
            <v>2255</v>
          </cell>
          <cell r="J1892">
            <v>80000</v>
          </cell>
          <cell r="K1892" t="str">
            <v>L</v>
          </cell>
          <cell r="L1892">
            <v>92928</v>
          </cell>
          <cell r="M1892" t="str">
            <v>EUR</v>
          </cell>
          <cell r="N1892">
            <v>48576</v>
          </cell>
          <cell r="P1892">
            <v>97504</v>
          </cell>
          <cell r="Q1892">
            <v>48576</v>
          </cell>
          <cell r="R1892">
            <v>44352</v>
          </cell>
          <cell r="S1892">
            <v>-4576</v>
          </cell>
          <cell r="T1892">
            <v>48928</v>
          </cell>
        </row>
        <row r="1893">
          <cell r="B1893">
            <v>1120000</v>
          </cell>
          <cell r="C1893" t="str">
            <v>Fertige Erz</v>
          </cell>
          <cell r="D1893" t="str">
            <v>RHYY</v>
          </cell>
          <cell r="E1893" t="str">
            <v>56327413</v>
          </cell>
          <cell r="G1893" t="str">
            <v>LEWATIT S 7468</v>
          </cell>
          <cell r="H1893" t="str">
            <v>RB00000695</v>
          </cell>
          <cell r="I1893" t="str">
            <v>2255</v>
          </cell>
          <cell r="J1893">
            <v>5075</v>
          </cell>
          <cell r="K1893" t="str">
            <v>L</v>
          </cell>
          <cell r="L1893">
            <v>12830.61</v>
          </cell>
          <cell r="M1893" t="str">
            <v>EUR</v>
          </cell>
          <cell r="N1893">
            <v>8033.96</v>
          </cell>
          <cell r="P1893">
            <v>11069.03</v>
          </cell>
          <cell r="Q1893">
            <v>8033.96</v>
          </cell>
          <cell r="R1893">
            <v>4796.6499999999996</v>
          </cell>
          <cell r="S1893">
            <v>1761.58</v>
          </cell>
          <cell r="T1893">
            <v>3035.07</v>
          </cell>
        </row>
        <row r="1894">
          <cell r="B1894">
            <v>1120000</v>
          </cell>
          <cell r="C1894" t="str">
            <v>Fertige Erz</v>
          </cell>
          <cell r="D1894" t="str">
            <v>RHEI</v>
          </cell>
          <cell r="E1894" t="str">
            <v>56325798</v>
          </cell>
          <cell r="G1894" t="str">
            <v>LEWATIT MONOPLUS MP</v>
          </cell>
          <cell r="H1894" t="str">
            <v>RB00000695</v>
          </cell>
          <cell r="I1894" t="str">
            <v>2255</v>
          </cell>
          <cell r="J1894">
            <v>600</v>
          </cell>
          <cell r="K1894" t="str">
            <v>L</v>
          </cell>
          <cell r="L1894">
            <v>1516.92</v>
          </cell>
          <cell r="M1894" t="str">
            <v>EUR</v>
          </cell>
          <cell r="N1894">
            <v>1837.2</v>
          </cell>
          <cell r="P1894">
            <v>1308.6600000000001</v>
          </cell>
          <cell r="Q1894">
            <v>1308.6600000000001</v>
          </cell>
          <cell r="R1894">
            <v>208.26</v>
          </cell>
          <cell r="S1894">
            <v>208.26</v>
          </cell>
          <cell r="T1894">
            <v>0</v>
          </cell>
        </row>
        <row r="1895">
          <cell r="B1895">
            <v>1120000</v>
          </cell>
          <cell r="C1895" t="str">
            <v>Fertige Erz</v>
          </cell>
          <cell r="D1895" t="str">
            <v>RHYY</v>
          </cell>
          <cell r="E1895" t="str">
            <v>56325798</v>
          </cell>
          <cell r="G1895" t="str">
            <v>LEWATIT MONOPLUS MP</v>
          </cell>
          <cell r="H1895" t="str">
            <v>RB00000695</v>
          </cell>
          <cell r="I1895" t="str">
            <v>2255</v>
          </cell>
          <cell r="J1895">
            <v>2000</v>
          </cell>
          <cell r="K1895" t="str">
            <v>L</v>
          </cell>
          <cell r="L1895">
            <v>5056.3999999999996</v>
          </cell>
          <cell r="M1895" t="str">
            <v>EUR</v>
          </cell>
          <cell r="N1895">
            <v>6124</v>
          </cell>
          <cell r="P1895">
            <v>4362.2</v>
          </cell>
          <cell r="Q1895">
            <v>4362.2</v>
          </cell>
          <cell r="R1895">
            <v>694.2</v>
          </cell>
          <cell r="S1895">
            <v>694.2</v>
          </cell>
          <cell r="T1895">
            <v>0</v>
          </cell>
        </row>
        <row r="1896">
          <cell r="B1896">
            <v>1120000</v>
          </cell>
          <cell r="C1896" t="str">
            <v>Fertige Erz</v>
          </cell>
          <cell r="D1896" t="str">
            <v>RHAJ</v>
          </cell>
          <cell r="E1896" t="str">
            <v>56324775</v>
          </cell>
          <cell r="G1896" t="str">
            <v>LEWATIT MDS 1368 K /</v>
          </cell>
          <cell r="H1896" t="str">
            <v>RB00000695</v>
          </cell>
          <cell r="I1896" t="str">
            <v>2255</v>
          </cell>
          <cell r="J1896">
            <v>10625</v>
          </cell>
          <cell r="K1896" t="str">
            <v>L</v>
          </cell>
          <cell r="L1896">
            <v>19085.689999999999</v>
          </cell>
          <cell r="M1896" t="str">
            <v>EUR</v>
          </cell>
          <cell r="N1896">
            <v>21526.25</v>
          </cell>
          <cell r="P1896">
            <v>21526.25</v>
          </cell>
          <cell r="Q1896">
            <v>21526.25</v>
          </cell>
          <cell r="R1896">
            <v>-2440.56</v>
          </cell>
          <cell r="S1896">
            <v>-2440.56</v>
          </cell>
          <cell r="T1896">
            <v>0</v>
          </cell>
        </row>
        <row r="1897">
          <cell r="B1897">
            <v>1120000</v>
          </cell>
          <cell r="C1897" t="str">
            <v>Fertige Erz</v>
          </cell>
          <cell r="D1897" t="str">
            <v>RHYY</v>
          </cell>
          <cell r="E1897" t="str">
            <v>56310022</v>
          </cell>
          <cell r="G1897" t="str">
            <v>LEWAPOL 8/60 MD</v>
          </cell>
          <cell r="H1897" t="str">
            <v>RB00000695</v>
          </cell>
          <cell r="I1897" t="str">
            <v>2255</v>
          </cell>
          <cell r="J1897">
            <v>300</v>
          </cell>
          <cell r="K1897" t="str">
            <v>KG</v>
          </cell>
          <cell r="L1897">
            <v>1139.31</v>
          </cell>
          <cell r="M1897" t="str">
            <v>EUR</v>
          </cell>
          <cell r="N1897">
            <v>1183.68</v>
          </cell>
          <cell r="P1897">
            <v>1183.68</v>
          </cell>
          <cell r="Q1897">
            <v>1183.68</v>
          </cell>
          <cell r="R1897">
            <v>-44.37</v>
          </cell>
          <cell r="S1897">
            <v>-44.37</v>
          </cell>
          <cell r="T1897">
            <v>0</v>
          </cell>
        </row>
        <row r="1898">
          <cell r="B1898">
            <v>1120000</v>
          </cell>
          <cell r="C1898" t="str">
            <v>Fertige Erz</v>
          </cell>
          <cell r="D1898" t="str">
            <v>RHYY</v>
          </cell>
          <cell r="E1898" t="str">
            <v>56308087</v>
          </cell>
          <cell r="G1898" t="str">
            <v>LEWATIT MonoPlus MP</v>
          </cell>
          <cell r="H1898" t="str">
            <v>RB00000695</v>
          </cell>
          <cell r="I1898" t="str">
            <v>2255</v>
          </cell>
          <cell r="J1898">
            <v>16000</v>
          </cell>
          <cell r="K1898" t="str">
            <v>L</v>
          </cell>
          <cell r="L1898">
            <v>32841.599999999999</v>
          </cell>
          <cell r="M1898" t="str">
            <v>EUR</v>
          </cell>
          <cell r="N1898">
            <v>47902.400000000001</v>
          </cell>
          <cell r="P1898">
            <v>33731.199999999997</v>
          </cell>
          <cell r="Q1898">
            <v>33731.199999999997</v>
          </cell>
          <cell r="R1898">
            <v>-889.6</v>
          </cell>
          <cell r="S1898">
            <v>-889.6</v>
          </cell>
          <cell r="T1898">
            <v>0</v>
          </cell>
        </row>
        <row r="1899">
          <cell r="B1899">
            <v>1120000</v>
          </cell>
          <cell r="C1899" t="str">
            <v>Fertige Erz</v>
          </cell>
          <cell r="D1899" t="str">
            <v>RHEI</v>
          </cell>
          <cell r="E1899" t="str">
            <v>56308044</v>
          </cell>
          <cell r="G1899" t="str">
            <v>LEWATIT MonoPlus MP</v>
          </cell>
          <cell r="H1899" t="str">
            <v>RB00000695</v>
          </cell>
          <cell r="I1899" t="str">
            <v>2255</v>
          </cell>
          <cell r="J1899">
            <v>250</v>
          </cell>
          <cell r="K1899" t="str">
            <v>L</v>
          </cell>
          <cell r="L1899">
            <v>514.82000000000005</v>
          </cell>
          <cell r="M1899" t="str">
            <v>EUR</v>
          </cell>
          <cell r="N1899">
            <v>510.8</v>
          </cell>
          <cell r="P1899">
            <v>529.29999999999995</v>
          </cell>
          <cell r="Q1899">
            <v>510.8</v>
          </cell>
          <cell r="R1899">
            <v>4.0199999999999996</v>
          </cell>
          <cell r="S1899">
            <v>-14.48</v>
          </cell>
          <cell r="T1899">
            <v>18.5</v>
          </cell>
        </row>
        <row r="1900">
          <cell r="B1900">
            <v>1120000</v>
          </cell>
          <cell r="C1900" t="str">
            <v>Fertige Erz</v>
          </cell>
          <cell r="D1900" t="str">
            <v>RHKF</v>
          </cell>
          <cell r="E1900" t="str">
            <v>56308044</v>
          </cell>
          <cell r="G1900" t="str">
            <v>LEWATIT MonoPlus MP</v>
          </cell>
          <cell r="H1900" t="str">
            <v>RB00000695</v>
          </cell>
          <cell r="I1900" t="str">
            <v>2255</v>
          </cell>
          <cell r="J1900">
            <v>1</v>
          </cell>
          <cell r="K1900" t="str">
            <v>L</v>
          </cell>
          <cell r="L1900">
            <v>2.06</v>
          </cell>
          <cell r="M1900" t="str">
            <v>EUR</v>
          </cell>
          <cell r="N1900">
            <v>2.04</v>
          </cell>
          <cell r="P1900">
            <v>2.12</v>
          </cell>
          <cell r="Q1900">
            <v>2.04</v>
          </cell>
          <cell r="R1900">
            <v>0.02</v>
          </cell>
          <cell r="S1900">
            <v>-0.06</v>
          </cell>
          <cell r="T1900">
            <v>0.08</v>
          </cell>
        </row>
        <row r="1901">
          <cell r="B1901">
            <v>1120000</v>
          </cell>
          <cell r="C1901" t="str">
            <v>Fertige Erz</v>
          </cell>
          <cell r="D1901" t="str">
            <v>RHYY</v>
          </cell>
          <cell r="E1901" t="str">
            <v>56308044</v>
          </cell>
          <cell r="G1901" t="str">
            <v>LEWATIT MonoPlus MP</v>
          </cell>
          <cell r="H1901" t="str">
            <v>RB00000695</v>
          </cell>
          <cell r="I1901" t="str">
            <v>2255</v>
          </cell>
          <cell r="J1901">
            <v>9450</v>
          </cell>
          <cell r="K1901" t="str">
            <v>L</v>
          </cell>
          <cell r="L1901">
            <v>19460.39</v>
          </cell>
          <cell r="M1901" t="str">
            <v>EUR</v>
          </cell>
          <cell r="N1901">
            <v>19308.240000000002</v>
          </cell>
          <cell r="P1901">
            <v>20007.54</v>
          </cell>
          <cell r="Q1901">
            <v>19308.240000000002</v>
          </cell>
          <cell r="R1901">
            <v>152.15</v>
          </cell>
          <cell r="S1901">
            <v>-547.15</v>
          </cell>
          <cell r="T1901">
            <v>699.3</v>
          </cell>
        </row>
        <row r="1902">
          <cell r="B1902">
            <v>1120000</v>
          </cell>
          <cell r="C1902" t="str">
            <v>Fertige Erz</v>
          </cell>
          <cell r="D1902" t="str">
            <v>RHAJ</v>
          </cell>
          <cell r="E1902" t="str">
            <v>56300655</v>
          </cell>
          <cell r="G1902" t="str">
            <v>LEWAPOL 4/00</v>
          </cell>
          <cell r="H1902" t="str">
            <v>RB00000695</v>
          </cell>
          <cell r="I1902" t="str">
            <v>2255</v>
          </cell>
          <cell r="J1902">
            <v>26308</v>
          </cell>
          <cell r="K1902" t="str">
            <v>KG</v>
          </cell>
          <cell r="L1902">
            <v>54273.4</v>
          </cell>
          <cell r="M1902" t="str">
            <v>EUR</v>
          </cell>
          <cell r="N1902">
            <v>53334.21</v>
          </cell>
          <cell r="P1902">
            <v>53334.21</v>
          </cell>
          <cell r="Q1902">
            <v>53334.21</v>
          </cell>
          <cell r="R1902">
            <v>939.19</v>
          </cell>
          <cell r="S1902">
            <v>939.19</v>
          </cell>
          <cell r="T1902">
            <v>0</v>
          </cell>
        </row>
        <row r="1903">
          <cell r="B1903">
            <v>1120000</v>
          </cell>
          <cell r="C1903" t="str">
            <v>Fertige Erz</v>
          </cell>
          <cell r="D1903" t="str">
            <v>RHAJ</v>
          </cell>
          <cell r="E1903" t="str">
            <v>56287330</v>
          </cell>
          <cell r="G1903" t="str">
            <v>LEWATIT S 110</v>
          </cell>
          <cell r="H1903" t="str">
            <v>RB00000695</v>
          </cell>
          <cell r="I1903" t="str">
            <v>2255</v>
          </cell>
          <cell r="J1903">
            <v>70600</v>
          </cell>
          <cell r="K1903" t="str">
            <v>L</v>
          </cell>
          <cell r="L1903">
            <v>81288.84</v>
          </cell>
          <cell r="M1903" t="str">
            <v>EUR</v>
          </cell>
          <cell r="N1903">
            <v>41188.04</v>
          </cell>
          <cell r="P1903">
            <v>80957.02</v>
          </cell>
          <cell r="Q1903">
            <v>41188.04</v>
          </cell>
          <cell r="R1903">
            <v>40100.800000000003</v>
          </cell>
          <cell r="S1903">
            <v>331.82</v>
          </cell>
          <cell r="T1903">
            <v>39768.980000000003</v>
          </cell>
        </row>
        <row r="1904">
          <cell r="B1904">
            <v>1120000</v>
          </cell>
          <cell r="C1904" t="str">
            <v>Fertige Erz</v>
          </cell>
          <cell r="D1904" t="str">
            <v>RHAJ</v>
          </cell>
          <cell r="E1904" t="str">
            <v>56280379</v>
          </cell>
          <cell r="G1904" t="str">
            <v>LEWATIT CNP-LF NA</v>
          </cell>
          <cell r="H1904" t="str">
            <v>RB00000695</v>
          </cell>
          <cell r="I1904" t="str">
            <v>2255</v>
          </cell>
          <cell r="J1904">
            <v>3000</v>
          </cell>
          <cell r="K1904" t="str">
            <v>L</v>
          </cell>
          <cell r="L1904">
            <v>4959.6000000000004</v>
          </cell>
          <cell r="M1904" t="str">
            <v>EUR</v>
          </cell>
          <cell r="N1904">
            <v>7208.1</v>
          </cell>
          <cell r="P1904">
            <v>4867.5</v>
          </cell>
          <cell r="Q1904">
            <v>4867.5</v>
          </cell>
          <cell r="R1904">
            <v>92.1</v>
          </cell>
          <cell r="S1904">
            <v>92.1</v>
          </cell>
          <cell r="T1904">
            <v>0</v>
          </cell>
        </row>
        <row r="1905">
          <cell r="B1905">
            <v>1120000</v>
          </cell>
          <cell r="C1905" t="str">
            <v>Fertige Erz</v>
          </cell>
          <cell r="D1905" t="str">
            <v>RHAJ</v>
          </cell>
          <cell r="E1905" t="str">
            <v>56279575</v>
          </cell>
          <cell r="G1905" t="str">
            <v>LEWATIT MonoPlus TP</v>
          </cell>
          <cell r="H1905" t="str">
            <v>RB00000695</v>
          </cell>
          <cell r="I1905" t="str">
            <v>2255</v>
          </cell>
          <cell r="J1905">
            <v>11250</v>
          </cell>
          <cell r="K1905" t="str">
            <v>L</v>
          </cell>
          <cell r="L1905">
            <v>23045.63</v>
          </cell>
          <cell r="M1905" t="str">
            <v>EUR</v>
          </cell>
          <cell r="N1905">
            <v>94991.63</v>
          </cell>
          <cell r="P1905">
            <v>25943.63</v>
          </cell>
          <cell r="Q1905">
            <v>25943.63</v>
          </cell>
          <cell r="R1905">
            <v>-2898</v>
          </cell>
          <cell r="S1905">
            <v>-2898</v>
          </cell>
          <cell r="T1905">
            <v>0</v>
          </cell>
        </row>
        <row r="1906">
          <cell r="B1906">
            <v>1120000</v>
          </cell>
          <cell r="C1906" t="str">
            <v>Fertige Erz</v>
          </cell>
          <cell r="D1906" t="str">
            <v>RHAJ</v>
          </cell>
          <cell r="E1906" t="str">
            <v>56279532</v>
          </cell>
          <cell r="G1906" t="str">
            <v>LEWATIT MonoPlus TP</v>
          </cell>
          <cell r="H1906" t="str">
            <v>RB00000695</v>
          </cell>
          <cell r="I1906" t="str">
            <v>2255</v>
          </cell>
          <cell r="J1906">
            <v>1000</v>
          </cell>
          <cell r="K1906" t="str">
            <v>L</v>
          </cell>
          <cell r="L1906">
            <v>2039.8</v>
          </cell>
          <cell r="M1906" t="str">
            <v>EUR</v>
          </cell>
          <cell r="N1906">
            <v>7188.6</v>
          </cell>
          <cell r="P1906">
            <v>2296.8000000000002</v>
          </cell>
          <cell r="Q1906">
            <v>2296.8000000000002</v>
          </cell>
          <cell r="R1906">
            <v>-257</v>
          </cell>
          <cell r="S1906">
            <v>-257</v>
          </cell>
          <cell r="T1906">
            <v>0</v>
          </cell>
        </row>
        <row r="1907">
          <cell r="B1907">
            <v>1120000</v>
          </cell>
          <cell r="C1907" t="str">
            <v>Fertige Erz</v>
          </cell>
          <cell r="D1907" t="str">
            <v>RHAJ</v>
          </cell>
          <cell r="E1907" t="str">
            <v>56277815</v>
          </cell>
          <cell r="G1907" t="str">
            <v>LEWATIT MonoPlus MP</v>
          </cell>
          <cell r="H1907" t="str">
            <v>RB00000695</v>
          </cell>
          <cell r="I1907" t="str">
            <v>2255</v>
          </cell>
          <cell r="J1907">
            <v>600</v>
          </cell>
          <cell r="K1907" t="str">
            <v>L</v>
          </cell>
          <cell r="L1907">
            <v>1198.1400000000001</v>
          </cell>
          <cell r="M1907" t="str">
            <v>EUR</v>
          </cell>
          <cell r="N1907">
            <v>1105.2</v>
          </cell>
          <cell r="P1907">
            <v>1368.18</v>
          </cell>
          <cell r="Q1907">
            <v>1105.2</v>
          </cell>
          <cell r="R1907">
            <v>92.94</v>
          </cell>
          <cell r="S1907">
            <v>-170.04</v>
          </cell>
          <cell r="T1907">
            <v>262.98</v>
          </cell>
        </row>
        <row r="1908">
          <cell r="B1908">
            <v>1120000</v>
          </cell>
          <cell r="C1908" t="str">
            <v>Fertige Erz</v>
          </cell>
          <cell r="D1908" t="str">
            <v>RHAJ</v>
          </cell>
          <cell r="E1908" t="str">
            <v>56240830</v>
          </cell>
          <cell r="G1908" t="str">
            <v>LEWATIT S 110 H</v>
          </cell>
          <cell r="H1908" t="str">
            <v>RB00000695</v>
          </cell>
          <cell r="I1908" t="str">
            <v>2255</v>
          </cell>
          <cell r="J1908">
            <v>20400</v>
          </cell>
          <cell r="K1908" t="str">
            <v>L</v>
          </cell>
          <cell r="L1908">
            <v>21277.200000000001</v>
          </cell>
          <cell r="M1908" t="str">
            <v>EUR</v>
          </cell>
          <cell r="N1908">
            <v>12482.76</v>
          </cell>
          <cell r="P1908">
            <v>23819.040000000001</v>
          </cell>
          <cell r="Q1908">
            <v>12482.76</v>
          </cell>
          <cell r="R1908">
            <v>8794.44</v>
          </cell>
          <cell r="S1908">
            <v>-2541.84</v>
          </cell>
          <cell r="T1908">
            <v>11336.28</v>
          </cell>
        </row>
        <row r="1909">
          <cell r="B1909">
            <v>1120000</v>
          </cell>
          <cell r="C1909" t="str">
            <v>Fertige Erz</v>
          </cell>
          <cell r="D1909" t="str">
            <v>RHAJ</v>
          </cell>
          <cell r="E1909" t="str">
            <v>56234865</v>
          </cell>
          <cell r="G1909" t="str">
            <v>TOLUOL WDGW</v>
          </cell>
          <cell r="H1909" t="str">
            <v>RB00000695</v>
          </cell>
          <cell r="I1909" t="str">
            <v>2255</v>
          </cell>
          <cell r="J1909">
            <v>173</v>
          </cell>
          <cell r="K1909" t="str">
            <v>KG</v>
          </cell>
          <cell r="L1909">
            <v>34.6</v>
          </cell>
          <cell r="M1909" t="str">
            <v>EUR</v>
          </cell>
          <cell r="N1909">
            <v>34.6</v>
          </cell>
          <cell r="P1909">
            <v>34.6</v>
          </cell>
          <cell r="Q1909">
            <v>34.6</v>
          </cell>
          <cell r="R1909">
            <v>0</v>
          </cell>
          <cell r="S1909">
            <v>0</v>
          </cell>
          <cell r="T1909">
            <v>0</v>
          </cell>
        </row>
        <row r="1910">
          <cell r="B1910">
            <v>1120000</v>
          </cell>
          <cell r="C1910" t="str">
            <v>Fertige Erz</v>
          </cell>
          <cell r="D1910" t="str">
            <v>RHAJ</v>
          </cell>
          <cell r="E1910" t="str">
            <v>56232269</v>
          </cell>
          <cell r="G1910" t="str">
            <v>LEWATIT S 100 G1</v>
          </cell>
          <cell r="H1910" t="str">
            <v>RB00000695</v>
          </cell>
          <cell r="I1910" t="str">
            <v>2255</v>
          </cell>
          <cell r="J1910">
            <v>9975</v>
          </cell>
          <cell r="K1910" t="str">
            <v>L</v>
          </cell>
          <cell r="L1910">
            <v>10528.61</v>
          </cell>
          <cell r="M1910" t="str">
            <v>EUR</v>
          </cell>
          <cell r="N1910">
            <v>20348</v>
          </cell>
          <cell r="P1910">
            <v>11146.07</v>
          </cell>
          <cell r="Q1910">
            <v>11146.07</v>
          </cell>
          <cell r="R1910">
            <v>-617.46</v>
          </cell>
          <cell r="S1910">
            <v>-617.46</v>
          </cell>
          <cell r="T1910">
            <v>0</v>
          </cell>
        </row>
        <row r="1911">
          <cell r="B1911">
            <v>1120000</v>
          </cell>
          <cell r="C1911" t="str">
            <v>Fertige Erz</v>
          </cell>
          <cell r="D1911" t="str">
            <v>RHAJ</v>
          </cell>
          <cell r="E1911" t="str">
            <v>56230991</v>
          </cell>
          <cell r="G1911" t="str">
            <v>LEWAPOL 6/64 MD GK</v>
          </cell>
          <cell r="H1911" t="str">
            <v>RB00000695</v>
          </cell>
          <cell r="I1911" t="str">
            <v>2255</v>
          </cell>
          <cell r="J1911">
            <v>6556.5</v>
          </cell>
          <cell r="K1911" t="str">
            <v>KG</v>
          </cell>
          <cell r="L1911">
            <v>36014.199999999997</v>
          </cell>
          <cell r="M1911" t="str">
            <v>EUR</v>
          </cell>
          <cell r="N1911">
            <v>37226.5</v>
          </cell>
          <cell r="P1911">
            <v>37226.5</v>
          </cell>
          <cell r="Q1911">
            <v>37226.5</v>
          </cell>
          <cell r="R1911">
            <v>-1212.3</v>
          </cell>
          <cell r="S1911">
            <v>-1212.3</v>
          </cell>
          <cell r="T1911">
            <v>0</v>
          </cell>
        </row>
        <row r="1912">
          <cell r="B1912">
            <v>1120000</v>
          </cell>
          <cell r="C1912" t="str">
            <v>Fertige Erz</v>
          </cell>
          <cell r="D1912" t="str">
            <v>RHYY</v>
          </cell>
          <cell r="E1912" t="str">
            <v>56230991</v>
          </cell>
          <cell r="G1912" t="str">
            <v>LEWAPOL 6/64 MD GK</v>
          </cell>
          <cell r="H1912" t="str">
            <v>RB00000695</v>
          </cell>
          <cell r="I1912" t="str">
            <v>2255</v>
          </cell>
          <cell r="J1912">
            <v>8050</v>
          </cell>
          <cell r="K1912" t="str">
            <v>KG</v>
          </cell>
          <cell r="L1912">
            <v>44217.85</v>
          </cell>
          <cell r="M1912" t="str">
            <v>EUR</v>
          </cell>
          <cell r="N1912">
            <v>45706.29</v>
          </cell>
          <cell r="P1912">
            <v>45706.29</v>
          </cell>
          <cell r="Q1912">
            <v>45706.29</v>
          </cell>
          <cell r="R1912">
            <v>-1488.44</v>
          </cell>
          <cell r="S1912">
            <v>-1488.44</v>
          </cell>
          <cell r="T1912">
            <v>0</v>
          </cell>
        </row>
        <row r="1913">
          <cell r="B1913">
            <v>1120000</v>
          </cell>
          <cell r="C1913" t="str">
            <v>Fertige Erz</v>
          </cell>
          <cell r="D1913" t="str">
            <v>RHAJ</v>
          </cell>
          <cell r="E1913" t="str">
            <v>56224754</v>
          </cell>
          <cell r="G1913" t="str">
            <v>LEWATIT FO 36</v>
          </cell>
          <cell r="H1913" t="str">
            <v>RB00000695</v>
          </cell>
          <cell r="I1913" t="str">
            <v>2255</v>
          </cell>
          <cell r="J1913">
            <v>10600</v>
          </cell>
          <cell r="K1913" t="str">
            <v>L</v>
          </cell>
          <cell r="L1913">
            <v>31677.040000000001</v>
          </cell>
          <cell r="M1913" t="str">
            <v>EUR</v>
          </cell>
          <cell r="N1913">
            <v>17054.34</v>
          </cell>
          <cell r="P1913">
            <v>35619.18</v>
          </cell>
          <cell r="Q1913">
            <v>17054.34</v>
          </cell>
          <cell r="R1913">
            <v>14622.7</v>
          </cell>
          <cell r="S1913">
            <v>-3942.14</v>
          </cell>
          <cell r="T1913">
            <v>18564.84</v>
          </cell>
        </row>
        <row r="1914">
          <cell r="B1914">
            <v>1120000</v>
          </cell>
          <cell r="C1914" t="str">
            <v>Fertige Erz</v>
          </cell>
          <cell r="D1914" t="str">
            <v>RHAJ</v>
          </cell>
          <cell r="E1914" t="str">
            <v>56221488</v>
          </cell>
          <cell r="G1914" t="str">
            <v>LEWAPOL 10/00 MD</v>
          </cell>
          <cell r="H1914" t="str">
            <v>RB00000695</v>
          </cell>
          <cell r="I1914" t="str">
            <v>2255</v>
          </cell>
          <cell r="J1914">
            <v>12140</v>
          </cell>
          <cell r="K1914" t="str">
            <v>KG</v>
          </cell>
          <cell r="L1914">
            <v>39547.26</v>
          </cell>
          <cell r="M1914" t="str">
            <v>EUR</v>
          </cell>
          <cell r="N1914">
            <v>40860.81</v>
          </cell>
          <cell r="P1914">
            <v>40860.81</v>
          </cell>
          <cell r="Q1914">
            <v>40860.81</v>
          </cell>
          <cell r="R1914">
            <v>-1313.55</v>
          </cell>
          <cell r="S1914">
            <v>-1313.55</v>
          </cell>
          <cell r="T1914">
            <v>0</v>
          </cell>
        </row>
        <row r="1915">
          <cell r="B1915">
            <v>1120000</v>
          </cell>
          <cell r="C1915" t="str">
            <v>Fertige Erz</v>
          </cell>
          <cell r="D1915" t="str">
            <v>RHAJ</v>
          </cell>
          <cell r="E1915" t="str">
            <v>56193441</v>
          </cell>
          <cell r="G1915" t="str">
            <v>LEWAPOL 8/00 SF</v>
          </cell>
          <cell r="H1915" t="str">
            <v>RB00000695</v>
          </cell>
          <cell r="I1915" t="str">
            <v>2255</v>
          </cell>
          <cell r="J1915">
            <v>1650</v>
          </cell>
          <cell r="K1915" t="str">
            <v>KG</v>
          </cell>
          <cell r="L1915">
            <v>5088.4399999999996</v>
          </cell>
          <cell r="M1915" t="str">
            <v>EUR</v>
          </cell>
          <cell r="N1915">
            <v>5358.05</v>
          </cell>
          <cell r="P1915">
            <v>5358.05</v>
          </cell>
          <cell r="Q1915">
            <v>5358.05</v>
          </cell>
          <cell r="R1915">
            <v>-269.61</v>
          </cell>
          <cell r="S1915">
            <v>-269.61</v>
          </cell>
          <cell r="T1915">
            <v>0</v>
          </cell>
        </row>
        <row r="1916">
          <cell r="B1916">
            <v>1120000</v>
          </cell>
          <cell r="C1916" t="str">
            <v>Fertige Erz</v>
          </cell>
          <cell r="D1916" t="str">
            <v>RHAJ</v>
          </cell>
          <cell r="E1916" t="str">
            <v>56131551</v>
          </cell>
          <cell r="G1916" t="str">
            <v>LEWAPOL 9,5/00</v>
          </cell>
          <cell r="H1916" t="str">
            <v>RB00000695</v>
          </cell>
          <cell r="I1916" t="str">
            <v>2255</v>
          </cell>
          <cell r="J1916">
            <v>200</v>
          </cell>
          <cell r="K1916" t="str">
            <v>KG</v>
          </cell>
          <cell r="L1916">
            <v>502.58</v>
          </cell>
          <cell r="M1916" t="str">
            <v>EUR</v>
          </cell>
          <cell r="N1916">
            <v>542.58000000000004</v>
          </cell>
          <cell r="P1916">
            <v>542.58000000000004</v>
          </cell>
          <cell r="Q1916">
            <v>542.58000000000004</v>
          </cell>
          <cell r="R1916">
            <v>-40</v>
          </cell>
          <cell r="S1916">
            <v>-40</v>
          </cell>
          <cell r="T1916">
            <v>0</v>
          </cell>
        </row>
        <row r="1917">
          <cell r="B1917">
            <v>1120000</v>
          </cell>
          <cell r="C1917" t="str">
            <v>Fertige Erz</v>
          </cell>
          <cell r="D1917" t="str">
            <v>RHAJ</v>
          </cell>
          <cell r="E1917" t="str">
            <v>56112646</v>
          </cell>
          <cell r="G1917" t="str">
            <v>LEWATIT S 4228</v>
          </cell>
          <cell r="H1917" t="str">
            <v>RB00000695</v>
          </cell>
          <cell r="I1917" t="str">
            <v>2255</v>
          </cell>
          <cell r="J1917">
            <v>28650</v>
          </cell>
          <cell r="K1917" t="str">
            <v>L</v>
          </cell>
          <cell r="L1917">
            <v>65923.66</v>
          </cell>
          <cell r="M1917" t="str">
            <v>EUR</v>
          </cell>
          <cell r="N1917">
            <v>62396.83</v>
          </cell>
          <cell r="P1917">
            <v>65407.95</v>
          </cell>
          <cell r="Q1917">
            <v>62396.83</v>
          </cell>
          <cell r="R1917">
            <v>3526.83</v>
          </cell>
          <cell r="S1917">
            <v>515.71</v>
          </cell>
          <cell r="T1917">
            <v>3011.12</v>
          </cell>
        </row>
        <row r="1918">
          <cell r="B1918">
            <v>1120000</v>
          </cell>
          <cell r="C1918" t="str">
            <v>Fertige Erz</v>
          </cell>
          <cell r="D1918" t="str">
            <v>RHAJ</v>
          </cell>
          <cell r="E1918" t="str">
            <v>56112611</v>
          </cell>
          <cell r="G1918" t="str">
            <v>LEWATIT MonoPlus TP</v>
          </cell>
          <cell r="H1918" t="str">
            <v>RB00000695</v>
          </cell>
          <cell r="I1918" t="str">
            <v>2255</v>
          </cell>
          <cell r="J1918">
            <v>1425</v>
          </cell>
          <cell r="K1918" t="str">
            <v>L</v>
          </cell>
          <cell r="L1918">
            <v>3289.47</v>
          </cell>
          <cell r="M1918" t="str">
            <v>EUR</v>
          </cell>
          <cell r="N1918">
            <v>15110.99</v>
          </cell>
          <cell r="P1918">
            <v>3678.78</v>
          </cell>
          <cell r="Q1918">
            <v>3678.78</v>
          </cell>
          <cell r="R1918">
            <v>-389.31</v>
          </cell>
          <cell r="S1918">
            <v>-389.31</v>
          </cell>
          <cell r="T1918">
            <v>0</v>
          </cell>
        </row>
        <row r="1919">
          <cell r="B1919">
            <v>1120000</v>
          </cell>
          <cell r="C1919" t="str">
            <v>Fertige Erz</v>
          </cell>
          <cell r="D1919" t="str">
            <v>RHAJ</v>
          </cell>
          <cell r="E1919" t="str">
            <v>56085894</v>
          </cell>
          <cell r="G1919" t="str">
            <v>LEWATIT K 2640</v>
          </cell>
          <cell r="H1919" t="str">
            <v>RB00000695</v>
          </cell>
          <cell r="I1919" t="str">
            <v>2255</v>
          </cell>
          <cell r="J1919">
            <v>2984</v>
          </cell>
          <cell r="K1919" t="str">
            <v>KG</v>
          </cell>
          <cell r="L1919">
            <v>17157.099999999999</v>
          </cell>
          <cell r="M1919" t="str">
            <v>EUR</v>
          </cell>
          <cell r="N1919">
            <v>17896.240000000002</v>
          </cell>
          <cell r="P1919">
            <v>19177.57</v>
          </cell>
          <cell r="Q1919">
            <v>17896.240000000002</v>
          </cell>
          <cell r="R1919">
            <v>-739.14</v>
          </cell>
          <cell r="S1919">
            <v>-2020.47</v>
          </cell>
          <cell r="T1919">
            <v>1281.33</v>
          </cell>
        </row>
        <row r="1920">
          <cell r="B1920">
            <v>1120000</v>
          </cell>
          <cell r="C1920" t="str">
            <v>Fertige Erz</v>
          </cell>
          <cell r="D1920" t="str">
            <v>RHAJ</v>
          </cell>
          <cell r="E1920" t="str">
            <v>56068981</v>
          </cell>
          <cell r="G1920" t="str">
            <v>LEWATIT K 2420</v>
          </cell>
          <cell r="H1920" t="str">
            <v>RB00000695</v>
          </cell>
          <cell r="I1920" t="str">
            <v>2255</v>
          </cell>
          <cell r="J1920">
            <v>8819</v>
          </cell>
          <cell r="K1920" t="str">
            <v>L</v>
          </cell>
          <cell r="L1920">
            <v>8885.14</v>
          </cell>
          <cell r="M1920" t="str">
            <v>EUR</v>
          </cell>
          <cell r="N1920">
            <v>9701.7800000000007</v>
          </cell>
          <cell r="P1920">
            <v>9701.7800000000007</v>
          </cell>
          <cell r="Q1920">
            <v>9701.7800000000007</v>
          </cell>
          <cell r="R1920">
            <v>-816.64</v>
          </cell>
          <cell r="S1920">
            <v>-816.64</v>
          </cell>
          <cell r="T1920">
            <v>0</v>
          </cell>
        </row>
        <row r="1921">
          <cell r="B1921">
            <v>1120000</v>
          </cell>
          <cell r="C1921" t="str">
            <v>Fertige Erz</v>
          </cell>
          <cell r="D1921" t="str">
            <v>RHAJ</v>
          </cell>
          <cell r="E1921" t="str">
            <v>56068590</v>
          </cell>
          <cell r="G1921" t="str">
            <v>LEWATIT K 2420</v>
          </cell>
          <cell r="H1921" t="str">
            <v>RB00000695</v>
          </cell>
          <cell r="I1921" t="str">
            <v>2255</v>
          </cell>
          <cell r="J1921">
            <v>6675</v>
          </cell>
          <cell r="K1921" t="str">
            <v>L</v>
          </cell>
          <cell r="L1921">
            <v>6780.46</v>
          </cell>
          <cell r="M1921" t="str">
            <v>EUR</v>
          </cell>
          <cell r="N1921">
            <v>13169.11</v>
          </cell>
          <cell r="P1921">
            <v>7403.91</v>
          </cell>
          <cell r="Q1921">
            <v>7403.91</v>
          </cell>
          <cell r="R1921">
            <v>-623.45000000000005</v>
          </cell>
          <cell r="S1921">
            <v>-623.45000000000005</v>
          </cell>
          <cell r="T1921">
            <v>0</v>
          </cell>
        </row>
        <row r="1922">
          <cell r="B1922">
            <v>1120000</v>
          </cell>
          <cell r="C1922" t="str">
            <v>Fertige Erz</v>
          </cell>
          <cell r="D1922" t="str">
            <v>RHAJ</v>
          </cell>
          <cell r="E1922" t="str">
            <v>56063483</v>
          </cell>
          <cell r="G1922" t="str">
            <v>LEWAPOL 2/00    BIG</v>
          </cell>
          <cell r="H1922" t="str">
            <v>RB00000695</v>
          </cell>
          <cell r="I1922" t="str">
            <v>2255</v>
          </cell>
          <cell r="J1922">
            <v>7684</v>
          </cell>
          <cell r="K1922" t="str">
            <v>KG</v>
          </cell>
          <cell r="L1922">
            <v>1.54</v>
          </cell>
          <cell r="M1922" t="str">
            <v>EUR</v>
          </cell>
          <cell r="N1922">
            <v>1.54</v>
          </cell>
          <cell r="P1922">
            <v>1.54</v>
          </cell>
          <cell r="Q1922">
            <v>1.54</v>
          </cell>
          <cell r="R1922">
            <v>0</v>
          </cell>
          <cell r="S1922">
            <v>0</v>
          </cell>
          <cell r="T1922">
            <v>0</v>
          </cell>
        </row>
        <row r="1923">
          <cell r="B1923">
            <v>1120000</v>
          </cell>
          <cell r="C1923" t="str">
            <v>Fertige Erz</v>
          </cell>
          <cell r="D1923" t="str">
            <v>RHAJ</v>
          </cell>
          <cell r="E1923" t="str">
            <v>56039906</v>
          </cell>
          <cell r="G1923" t="str">
            <v>LEWATIT MonoPlus SM</v>
          </cell>
          <cell r="H1923" t="str">
            <v>RB00000695</v>
          </cell>
          <cell r="I1923" t="str">
            <v>2255</v>
          </cell>
          <cell r="J1923">
            <v>1200</v>
          </cell>
          <cell r="K1923" t="str">
            <v>L</v>
          </cell>
          <cell r="L1923">
            <v>3237.36</v>
          </cell>
          <cell r="M1923" t="str">
            <v>EUR</v>
          </cell>
          <cell r="N1923">
            <v>3265.08</v>
          </cell>
          <cell r="P1923">
            <v>3265.08</v>
          </cell>
          <cell r="Q1923">
            <v>3265.08</v>
          </cell>
          <cell r="R1923">
            <v>-27.72</v>
          </cell>
          <cell r="S1923">
            <v>-27.72</v>
          </cell>
          <cell r="T1923">
            <v>0</v>
          </cell>
        </row>
        <row r="1924">
          <cell r="B1924">
            <v>1120000</v>
          </cell>
          <cell r="C1924" t="str">
            <v>Fertige Erz</v>
          </cell>
          <cell r="D1924" t="str">
            <v>RHAJ</v>
          </cell>
          <cell r="E1924" t="str">
            <v>56024836</v>
          </cell>
          <cell r="G1924" t="str">
            <v>LEWATIT MDS 4368</v>
          </cell>
          <cell r="H1924" t="str">
            <v>RB00000695</v>
          </cell>
          <cell r="I1924" t="str">
            <v>2255</v>
          </cell>
          <cell r="J1924">
            <v>6575</v>
          </cell>
          <cell r="K1924" t="str">
            <v>L</v>
          </cell>
          <cell r="L1924">
            <v>17225.84</v>
          </cell>
          <cell r="M1924" t="str">
            <v>EUR</v>
          </cell>
          <cell r="N1924">
            <v>23703.53</v>
          </cell>
          <cell r="P1924">
            <v>18622.37</v>
          </cell>
          <cell r="Q1924">
            <v>18622.37</v>
          </cell>
          <cell r="R1924">
            <v>-1396.53</v>
          </cell>
          <cell r="S1924">
            <v>-1396.53</v>
          </cell>
          <cell r="T1924">
            <v>0</v>
          </cell>
        </row>
        <row r="1925">
          <cell r="B1925">
            <v>1120000</v>
          </cell>
          <cell r="C1925" t="str">
            <v>Fertige Erz</v>
          </cell>
          <cell r="D1925" t="str">
            <v>RHAJ</v>
          </cell>
          <cell r="E1925" t="str">
            <v>56016272</v>
          </cell>
          <cell r="G1925" t="str">
            <v>LEWAPOL 6/64 MD FK</v>
          </cell>
          <cell r="H1925" t="str">
            <v>RB00000695</v>
          </cell>
          <cell r="I1925" t="str">
            <v>2255</v>
          </cell>
          <cell r="J1925">
            <v>4328</v>
          </cell>
          <cell r="K1925" t="str">
            <v>KG</v>
          </cell>
          <cell r="L1925">
            <v>31435.56</v>
          </cell>
          <cell r="M1925" t="str">
            <v>EUR</v>
          </cell>
          <cell r="N1925">
            <v>32308.95</v>
          </cell>
          <cell r="P1925">
            <v>32308.95</v>
          </cell>
          <cell r="Q1925">
            <v>32308.95</v>
          </cell>
          <cell r="R1925">
            <v>-873.39</v>
          </cell>
          <cell r="S1925">
            <v>-873.39</v>
          </cell>
          <cell r="T1925">
            <v>0</v>
          </cell>
        </row>
        <row r="1926">
          <cell r="B1926">
            <v>1120000</v>
          </cell>
          <cell r="C1926" t="str">
            <v>Fertige Erz</v>
          </cell>
          <cell r="D1926" t="str">
            <v>RHYY</v>
          </cell>
          <cell r="E1926" t="str">
            <v>56016272</v>
          </cell>
          <cell r="G1926" t="str">
            <v>LEWAPOL 6/64 MD FK</v>
          </cell>
          <cell r="H1926" t="str">
            <v>RB00000695</v>
          </cell>
          <cell r="I1926" t="str">
            <v>2255</v>
          </cell>
          <cell r="J1926">
            <v>11541</v>
          </cell>
          <cell r="K1926" t="str">
            <v>KG</v>
          </cell>
          <cell r="L1926">
            <v>83824.59</v>
          </cell>
          <cell r="M1926" t="str">
            <v>EUR</v>
          </cell>
          <cell r="N1926">
            <v>86154.72</v>
          </cell>
          <cell r="P1926">
            <v>86154.72</v>
          </cell>
          <cell r="Q1926">
            <v>86154.72</v>
          </cell>
          <cell r="R1926">
            <v>-2330.13</v>
          </cell>
          <cell r="S1926">
            <v>-2330.13</v>
          </cell>
          <cell r="T1926">
            <v>0</v>
          </cell>
        </row>
        <row r="1927">
          <cell r="B1927">
            <v>1120000</v>
          </cell>
          <cell r="C1927" t="str">
            <v>Fertige Erz</v>
          </cell>
          <cell r="D1927" t="str">
            <v>RHAJ</v>
          </cell>
          <cell r="E1927" t="str">
            <v>56007605</v>
          </cell>
          <cell r="G1927" t="str">
            <v>LEWAPOL 6/00 MD FFK</v>
          </cell>
          <cell r="H1927" t="str">
            <v>RB00000695</v>
          </cell>
          <cell r="I1927" t="str">
            <v>2255</v>
          </cell>
          <cell r="J1927">
            <v>8326</v>
          </cell>
          <cell r="K1927" t="str">
            <v>KG</v>
          </cell>
          <cell r="L1927">
            <v>48040.2</v>
          </cell>
          <cell r="M1927" t="str">
            <v>EUR</v>
          </cell>
          <cell r="N1927">
            <v>49284.92</v>
          </cell>
          <cell r="P1927">
            <v>49284.92</v>
          </cell>
          <cell r="Q1927">
            <v>49284.92</v>
          </cell>
          <cell r="R1927">
            <v>-1244.72</v>
          </cell>
          <cell r="S1927">
            <v>-1244.72</v>
          </cell>
          <cell r="T1927">
            <v>0</v>
          </cell>
        </row>
        <row r="1928">
          <cell r="B1928">
            <v>1120000</v>
          </cell>
          <cell r="C1928" t="str">
            <v>Fertige Erz</v>
          </cell>
          <cell r="D1928" t="str">
            <v>RHYY</v>
          </cell>
          <cell r="E1928" t="str">
            <v>56007605</v>
          </cell>
          <cell r="G1928" t="str">
            <v>LEWAPOL 6/00 MD FFK</v>
          </cell>
          <cell r="H1928" t="str">
            <v>RB00000695</v>
          </cell>
          <cell r="I1928" t="str">
            <v>2255</v>
          </cell>
          <cell r="J1928">
            <v>5400</v>
          </cell>
          <cell r="K1928" t="str">
            <v>KG</v>
          </cell>
          <cell r="L1928">
            <v>31156.92</v>
          </cell>
          <cell r="M1928" t="str">
            <v>EUR</v>
          </cell>
          <cell r="N1928">
            <v>31964.76</v>
          </cell>
          <cell r="P1928">
            <v>31964.76</v>
          </cell>
          <cell r="Q1928">
            <v>31964.76</v>
          </cell>
          <cell r="R1928">
            <v>-807.84</v>
          </cell>
          <cell r="S1928">
            <v>-807.84</v>
          </cell>
          <cell r="T1928">
            <v>0</v>
          </cell>
        </row>
        <row r="1929">
          <cell r="B1929">
            <v>1120000</v>
          </cell>
          <cell r="C1929" t="str">
            <v>Fertige Erz</v>
          </cell>
          <cell r="D1929" t="str">
            <v>RHAJ</v>
          </cell>
          <cell r="E1929" t="str">
            <v>56007206</v>
          </cell>
          <cell r="G1929" t="str">
            <v>LEWATIT MDS 1368 Na</v>
          </cell>
          <cell r="H1929" t="str">
            <v>RB00000695</v>
          </cell>
          <cell r="I1929" t="str">
            <v>2255</v>
          </cell>
          <cell r="J1929">
            <v>25</v>
          </cell>
          <cell r="K1929" t="str">
            <v>L</v>
          </cell>
          <cell r="L1929">
            <v>40.840000000000003</v>
          </cell>
          <cell r="M1929" t="str">
            <v>EUR</v>
          </cell>
          <cell r="N1929">
            <v>34.380000000000003</v>
          </cell>
          <cell r="P1929">
            <v>44.3</v>
          </cell>
          <cell r="Q1929">
            <v>34.380000000000003</v>
          </cell>
          <cell r="R1929">
            <v>6.46</v>
          </cell>
          <cell r="S1929">
            <v>-3.46</v>
          </cell>
          <cell r="T1929">
            <v>9.92</v>
          </cell>
        </row>
        <row r="1930">
          <cell r="B1930">
            <v>1120000</v>
          </cell>
          <cell r="C1930" t="str">
            <v>Fertige Erz</v>
          </cell>
          <cell r="D1930" t="str">
            <v>RHAJ</v>
          </cell>
          <cell r="E1930" t="str">
            <v>56007133</v>
          </cell>
          <cell r="G1930" t="str">
            <v>LEWATIT MDS 1368 Ca</v>
          </cell>
          <cell r="H1930" t="str">
            <v>RB00000695</v>
          </cell>
          <cell r="I1930" t="str">
            <v>2255</v>
          </cell>
          <cell r="J1930">
            <v>4400</v>
          </cell>
          <cell r="K1930" t="str">
            <v>L</v>
          </cell>
          <cell r="L1930">
            <v>8772.2800000000007</v>
          </cell>
          <cell r="M1930" t="str">
            <v>EUR</v>
          </cell>
          <cell r="N1930">
            <v>9044.2000000000007</v>
          </cell>
          <cell r="P1930">
            <v>8902.9599999999991</v>
          </cell>
          <cell r="Q1930">
            <v>8902.9599999999991</v>
          </cell>
          <cell r="R1930">
            <v>-130.68</v>
          </cell>
          <cell r="S1930">
            <v>-130.68</v>
          </cell>
          <cell r="T1930">
            <v>0</v>
          </cell>
        </row>
        <row r="1931">
          <cell r="B1931">
            <v>1120000</v>
          </cell>
          <cell r="C1931" t="str">
            <v>Fertige Erz</v>
          </cell>
          <cell r="D1931" t="str">
            <v>RHAJ</v>
          </cell>
          <cell r="E1931" t="str">
            <v>56007125</v>
          </cell>
          <cell r="G1931" t="str">
            <v>LEWATIT MDS 1368 Na</v>
          </cell>
          <cell r="H1931" t="str">
            <v>RB00000695</v>
          </cell>
          <cell r="I1931" t="str">
            <v>2255</v>
          </cell>
          <cell r="J1931">
            <v>22000</v>
          </cell>
          <cell r="K1931" t="str">
            <v>L</v>
          </cell>
          <cell r="L1931">
            <v>35794</v>
          </cell>
          <cell r="M1931" t="str">
            <v>EUR</v>
          </cell>
          <cell r="N1931">
            <v>34100</v>
          </cell>
          <cell r="P1931">
            <v>38827.800000000003</v>
          </cell>
          <cell r="Q1931">
            <v>34100</v>
          </cell>
          <cell r="R1931">
            <v>1694</v>
          </cell>
          <cell r="S1931">
            <v>-3033.8</v>
          </cell>
          <cell r="T1931">
            <v>4727.8</v>
          </cell>
        </row>
        <row r="1932">
          <cell r="B1932">
            <v>1120000</v>
          </cell>
          <cell r="C1932" t="str">
            <v>Fertige Erz</v>
          </cell>
          <cell r="D1932" t="str">
            <v>RHAJ</v>
          </cell>
          <cell r="E1932" t="str">
            <v>56007052</v>
          </cell>
          <cell r="G1932" t="str">
            <v>LEWATIT MDS 1368 Ca</v>
          </cell>
          <cell r="H1932" t="str">
            <v>RB00000695</v>
          </cell>
          <cell r="I1932" t="str">
            <v>2255</v>
          </cell>
          <cell r="J1932">
            <v>54000</v>
          </cell>
          <cell r="K1932" t="str">
            <v>L</v>
          </cell>
          <cell r="L1932">
            <v>107287.2</v>
          </cell>
          <cell r="M1932" t="str">
            <v>EUR</v>
          </cell>
          <cell r="N1932">
            <v>108999</v>
          </cell>
          <cell r="P1932">
            <v>108869.4</v>
          </cell>
          <cell r="Q1932">
            <v>108869.4</v>
          </cell>
          <cell r="R1932">
            <v>-1582.2</v>
          </cell>
          <cell r="S1932">
            <v>-1582.2</v>
          </cell>
          <cell r="T1932">
            <v>0</v>
          </cell>
        </row>
        <row r="1933">
          <cell r="B1933">
            <v>1120000</v>
          </cell>
          <cell r="C1933" t="str">
            <v>Fertige Erz</v>
          </cell>
          <cell r="D1933" t="str">
            <v>RHYY</v>
          </cell>
          <cell r="E1933" t="str">
            <v>56005696</v>
          </cell>
          <cell r="G1933" t="str">
            <v>LEWAPOL 6/00 MD FFK</v>
          </cell>
          <cell r="H1933" t="str">
            <v>RB00000695</v>
          </cell>
          <cell r="I1933" t="str">
            <v>2255</v>
          </cell>
          <cell r="J1933">
            <v>16380</v>
          </cell>
          <cell r="K1933" t="str">
            <v>KG</v>
          </cell>
          <cell r="L1933">
            <v>93667.39</v>
          </cell>
          <cell r="M1933" t="str">
            <v>EUR</v>
          </cell>
          <cell r="N1933">
            <v>96116.2</v>
          </cell>
          <cell r="P1933">
            <v>96116.2</v>
          </cell>
          <cell r="Q1933">
            <v>96116.2</v>
          </cell>
          <cell r="R1933">
            <v>-2448.81</v>
          </cell>
          <cell r="S1933">
            <v>-2448.81</v>
          </cell>
          <cell r="T1933">
            <v>0</v>
          </cell>
        </row>
        <row r="1934">
          <cell r="B1934">
            <v>1120000</v>
          </cell>
          <cell r="C1934" t="str">
            <v>Fertige Erz</v>
          </cell>
          <cell r="D1934" t="str">
            <v>RHYY</v>
          </cell>
          <cell r="E1934" t="str">
            <v>56005653</v>
          </cell>
          <cell r="G1934" t="str">
            <v>LEWATIT MDS 2368</v>
          </cell>
          <cell r="H1934" t="str">
            <v>RB00000695</v>
          </cell>
          <cell r="I1934" t="str">
            <v>2255</v>
          </cell>
          <cell r="J1934">
            <v>3</v>
          </cell>
          <cell r="K1934" t="str">
            <v>L</v>
          </cell>
          <cell r="L1934">
            <v>4.6100000000000003</v>
          </cell>
          <cell r="M1934" t="str">
            <v>EUR</v>
          </cell>
          <cell r="N1934">
            <v>4.83</v>
          </cell>
          <cell r="P1934">
            <v>4.83</v>
          </cell>
          <cell r="Q1934">
            <v>4.83</v>
          </cell>
          <cell r="R1934">
            <v>-0.22</v>
          </cell>
          <cell r="S1934">
            <v>-0.22</v>
          </cell>
          <cell r="T1934">
            <v>0</v>
          </cell>
        </row>
        <row r="1935">
          <cell r="B1935">
            <v>1120000</v>
          </cell>
          <cell r="C1935" t="str">
            <v>Fertige Erz</v>
          </cell>
          <cell r="D1935" t="str">
            <v>RHYY</v>
          </cell>
          <cell r="E1935" t="str">
            <v>06551734</v>
          </cell>
          <cell r="G1935" t="str">
            <v>LEWAPOL 6/00 SF</v>
          </cell>
          <cell r="H1935" t="str">
            <v>RB00000695</v>
          </cell>
          <cell r="I1935" t="str">
            <v>2255</v>
          </cell>
          <cell r="J1935">
            <v>13800</v>
          </cell>
          <cell r="K1935" t="str">
            <v>KG</v>
          </cell>
          <cell r="L1935">
            <v>39350.699999999997</v>
          </cell>
          <cell r="M1935" t="str">
            <v>EUR</v>
          </cell>
          <cell r="N1935">
            <v>41292.36</v>
          </cell>
          <cell r="P1935">
            <v>41292.36</v>
          </cell>
          <cell r="Q1935">
            <v>41292.36</v>
          </cell>
          <cell r="R1935">
            <v>-1941.66</v>
          </cell>
          <cell r="S1935">
            <v>-1941.66</v>
          </cell>
          <cell r="T1935">
            <v>0</v>
          </cell>
        </row>
        <row r="1936">
          <cell r="B1936">
            <v>1120000</v>
          </cell>
          <cell r="C1936" t="str">
            <v>Fertige Erz</v>
          </cell>
          <cell r="D1936" t="str">
            <v>RHYY</v>
          </cell>
          <cell r="E1936" t="str">
            <v>06528317</v>
          </cell>
          <cell r="G1936" t="str">
            <v>LEWAPOL 10/00 MD</v>
          </cell>
          <cell r="H1936" t="str">
            <v>RB00000695</v>
          </cell>
          <cell r="I1936" t="str">
            <v>2255</v>
          </cell>
          <cell r="J1936">
            <v>12958</v>
          </cell>
          <cell r="K1936" t="str">
            <v>KG</v>
          </cell>
          <cell r="L1936">
            <v>42072.04</v>
          </cell>
          <cell r="M1936" t="str">
            <v>EUR</v>
          </cell>
          <cell r="N1936">
            <v>43474.09</v>
          </cell>
          <cell r="P1936">
            <v>43474.09</v>
          </cell>
          <cell r="Q1936">
            <v>43474.09</v>
          </cell>
          <cell r="R1936">
            <v>-1402.05</v>
          </cell>
          <cell r="S1936">
            <v>-1402.05</v>
          </cell>
          <cell r="T1936">
            <v>0</v>
          </cell>
        </row>
        <row r="1937">
          <cell r="B1937">
            <v>1120000</v>
          </cell>
          <cell r="C1937" t="str">
            <v>Fertige Erz</v>
          </cell>
          <cell r="D1937" t="str">
            <v>RHYY</v>
          </cell>
          <cell r="E1937" t="str">
            <v>05717760</v>
          </cell>
          <cell r="G1937" t="str">
            <v>SALZSÄURE IAB EIGENF</v>
          </cell>
          <cell r="H1937" t="str">
            <v>RB00000695</v>
          </cell>
          <cell r="I1937" t="str">
            <v>2255</v>
          </cell>
          <cell r="J1937">
            <v>46841</v>
          </cell>
          <cell r="K1937" t="str">
            <v>KG</v>
          </cell>
          <cell r="L1937">
            <v>4473.32</v>
          </cell>
          <cell r="M1937" t="str">
            <v>EUR</v>
          </cell>
          <cell r="N1937">
            <v>4360.8999999999996</v>
          </cell>
          <cell r="P1937">
            <v>4581.05</v>
          </cell>
          <cell r="Q1937">
            <v>4360.8999999999996</v>
          </cell>
          <cell r="R1937">
            <v>112.42</v>
          </cell>
          <cell r="S1937">
            <v>-107.73</v>
          </cell>
          <cell r="T1937">
            <v>220.15</v>
          </cell>
        </row>
        <row r="1938">
          <cell r="B1938">
            <v>1120000</v>
          </cell>
          <cell r="C1938" t="str">
            <v>Fertige Erz</v>
          </cell>
          <cell r="D1938" t="str">
            <v>RHYY</v>
          </cell>
          <cell r="E1938" t="str">
            <v>05583942</v>
          </cell>
          <cell r="G1938" t="str">
            <v>LEWAPOL 8/5/00</v>
          </cell>
          <cell r="H1938" t="str">
            <v>RB00000695</v>
          </cell>
          <cell r="I1938" t="str">
            <v>2255</v>
          </cell>
          <cell r="J1938">
            <v>18693.04</v>
          </cell>
          <cell r="K1938" t="str">
            <v>KG</v>
          </cell>
          <cell r="L1938">
            <v>64704.09</v>
          </cell>
          <cell r="M1938" t="str">
            <v>EUR</v>
          </cell>
          <cell r="N1938">
            <v>65661.17</v>
          </cell>
          <cell r="P1938">
            <v>65661.17</v>
          </cell>
          <cell r="Q1938">
            <v>65661.17</v>
          </cell>
          <cell r="R1938">
            <v>-957.08</v>
          </cell>
          <cell r="S1938">
            <v>-957.08</v>
          </cell>
          <cell r="T1938">
            <v>0</v>
          </cell>
        </row>
        <row r="1939">
          <cell r="B1939">
            <v>1120000</v>
          </cell>
          <cell r="C1939" t="str">
            <v>Fertige Erz</v>
          </cell>
          <cell r="D1939" t="str">
            <v>RHYY</v>
          </cell>
          <cell r="E1939" t="str">
            <v>05583926</v>
          </cell>
          <cell r="G1939" t="str">
            <v>LEWASAAT 5/00</v>
          </cell>
          <cell r="H1939" t="str">
            <v>RB00000695</v>
          </cell>
          <cell r="I1939" t="str">
            <v>2255</v>
          </cell>
          <cell r="J1939">
            <v>57684.627999999997</v>
          </cell>
          <cell r="K1939" t="str">
            <v>KG</v>
          </cell>
          <cell r="L1939">
            <v>165877.92000000001</v>
          </cell>
          <cell r="M1939" t="str">
            <v>EUR</v>
          </cell>
          <cell r="N1939">
            <v>175326.66</v>
          </cell>
          <cell r="P1939">
            <v>175326.66</v>
          </cell>
          <cell r="Q1939">
            <v>175326.66</v>
          </cell>
          <cell r="R1939">
            <v>-9448.74</v>
          </cell>
          <cell r="S1939">
            <v>-9448.74</v>
          </cell>
          <cell r="T1939">
            <v>0</v>
          </cell>
        </row>
        <row r="1940">
          <cell r="B1940">
            <v>1120000</v>
          </cell>
          <cell r="C1940" t="str">
            <v>Fertige Erz</v>
          </cell>
          <cell r="D1940" t="str">
            <v>RHAJ</v>
          </cell>
          <cell r="E1940" t="str">
            <v>05425875</v>
          </cell>
          <cell r="G1940" t="str">
            <v>LEWAPOL 18/45</v>
          </cell>
          <cell r="H1940" t="str">
            <v>RB00000695</v>
          </cell>
          <cell r="I1940" t="str">
            <v>2255</v>
          </cell>
          <cell r="J1940">
            <v>7300</v>
          </cell>
          <cell r="K1940" t="str">
            <v>KG</v>
          </cell>
          <cell r="L1940">
            <v>26715.81</v>
          </cell>
          <cell r="M1940" t="str">
            <v>EUR</v>
          </cell>
          <cell r="N1940">
            <v>25618.62</v>
          </cell>
          <cell r="P1940">
            <v>25618.62</v>
          </cell>
          <cell r="Q1940">
            <v>25618.62</v>
          </cell>
          <cell r="R1940">
            <v>1097.19</v>
          </cell>
          <cell r="S1940">
            <v>1097.19</v>
          </cell>
          <cell r="T1940">
            <v>0</v>
          </cell>
        </row>
        <row r="1941">
          <cell r="B1941">
            <v>1120000</v>
          </cell>
          <cell r="C1941" t="str">
            <v>Fertige Erz</v>
          </cell>
          <cell r="D1941" t="str">
            <v>RHYY</v>
          </cell>
          <cell r="E1941" t="str">
            <v>05329892</v>
          </cell>
          <cell r="G1941" t="str">
            <v>LEWAPOL 5/61 MD</v>
          </cell>
          <cell r="H1941" t="str">
            <v>RB00000695</v>
          </cell>
          <cell r="I1941" t="str">
            <v>2255</v>
          </cell>
          <cell r="J1941">
            <v>12274.384</v>
          </cell>
          <cell r="K1941" t="str">
            <v>KG</v>
          </cell>
          <cell r="L1941">
            <v>48357.39</v>
          </cell>
          <cell r="M1941" t="str">
            <v>EUR</v>
          </cell>
          <cell r="N1941">
            <v>50742.3</v>
          </cell>
          <cell r="P1941">
            <v>50742.3</v>
          </cell>
          <cell r="Q1941">
            <v>50742.3</v>
          </cell>
          <cell r="R1941">
            <v>-2384.91</v>
          </cell>
          <cell r="S1941">
            <v>-2384.91</v>
          </cell>
          <cell r="T1941">
            <v>0</v>
          </cell>
        </row>
        <row r="1942">
          <cell r="B1942">
            <v>1120000</v>
          </cell>
          <cell r="C1942" t="str">
            <v>Fertige Erz</v>
          </cell>
          <cell r="D1942" t="str">
            <v>RHYY</v>
          </cell>
          <cell r="E1942" t="str">
            <v>05329884</v>
          </cell>
          <cell r="G1942" t="str">
            <v>LEWAPOL 12/44 MD</v>
          </cell>
          <cell r="H1942" t="str">
            <v>RB00000695</v>
          </cell>
          <cell r="I1942" t="str">
            <v>2255</v>
          </cell>
          <cell r="J1942">
            <v>26573.57</v>
          </cell>
          <cell r="K1942" t="str">
            <v>KG</v>
          </cell>
          <cell r="L1942">
            <v>118472.96000000001</v>
          </cell>
          <cell r="M1942" t="str">
            <v>EUR</v>
          </cell>
          <cell r="N1942">
            <v>121526.25</v>
          </cell>
          <cell r="P1942">
            <v>121526.25</v>
          </cell>
          <cell r="Q1942">
            <v>121526.25</v>
          </cell>
          <cell r="R1942">
            <v>-3053.29</v>
          </cell>
          <cell r="S1942">
            <v>-3053.29</v>
          </cell>
          <cell r="T1942">
            <v>0</v>
          </cell>
        </row>
        <row r="1943">
          <cell r="B1943">
            <v>1120000</v>
          </cell>
          <cell r="C1943" t="str">
            <v>Fertige Erz</v>
          </cell>
          <cell r="D1943" t="str">
            <v>RHYY</v>
          </cell>
          <cell r="E1943" t="str">
            <v>05319838</v>
          </cell>
          <cell r="G1943" t="str">
            <v>LEWAPOL 8/4/00</v>
          </cell>
          <cell r="H1943" t="str">
            <v>RB00000695</v>
          </cell>
          <cell r="I1943" t="str">
            <v>2255</v>
          </cell>
          <cell r="J1943">
            <v>33369.635000000002</v>
          </cell>
          <cell r="K1943" t="str">
            <v>KG</v>
          </cell>
          <cell r="L1943">
            <v>100926.46</v>
          </cell>
          <cell r="M1943" t="str">
            <v>EUR</v>
          </cell>
          <cell r="N1943">
            <v>104927.48</v>
          </cell>
          <cell r="P1943">
            <v>104927.48</v>
          </cell>
          <cell r="Q1943">
            <v>104927.48</v>
          </cell>
          <cell r="R1943">
            <v>-4001.02</v>
          </cell>
          <cell r="S1943">
            <v>-4001.02</v>
          </cell>
          <cell r="T1943">
            <v>0</v>
          </cell>
        </row>
        <row r="1944">
          <cell r="B1944">
            <v>1120000</v>
          </cell>
          <cell r="C1944" t="str">
            <v>Fertige Erz</v>
          </cell>
          <cell r="D1944" t="str">
            <v>RHYY</v>
          </cell>
          <cell r="E1944" t="str">
            <v>05319781</v>
          </cell>
          <cell r="G1944" t="str">
            <v>LEWAPOL 5/00</v>
          </cell>
          <cell r="H1944" t="str">
            <v>RB00000695</v>
          </cell>
          <cell r="I1944" t="str">
            <v>2255</v>
          </cell>
          <cell r="J1944">
            <v>47377.171000000002</v>
          </cell>
          <cell r="K1944" t="str">
            <v>KG</v>
          </cell>
          <cell r="L1944">
            <v>138933.54999999999</v>
          </cell>
          <cell r="M1944" t="str">
            <v>EUR</v>
          </cell>
          <cell r="N1944">
            <v>146319.65</v>
          </cell>
          <cell r="P1944">
            <v>146319.65</v>
          </cell>
          <cell r="Q1944">
            <v>146319.65</v>
          </cell>
          <cell r="R1944">
            <v>-7386.1</v>
          </cell>
          <cell r="S1944">
            <v>-7386.1</v>
          </cell>
          <cell r="T1944">
            <v>0</v>
          </cell>
        </row>
        <row r="1945">
          <cell r="B1945">
            <v>1120000</v>
          </cell>
          <cell r="C1945" t="str">
            <v>Fertige Erz</v>
          </cell>
          <cell r="D1945" t="str">
            <v>RHYY</v>
          </cell>
          <cell r="E1945" t="str">
            <v>05319609</v>
          </cell>
          <cell r="G1945" t="str">
            <v>LEWASAAT 1/00</v>
          </cell>
          <cell r="H1945" t="str">
            <v>RB00000695</v>
          </cell>
          <cell r="I1945" t="str">
            <v>2255</v>
          </cell>
          <cell r="J1945">
            <v>41003.404000000002</v>
          </cell>
          <cell r="K1945" t="str">
            <v>KG</v>
          </cell>
          <cell r="L1945">
            <v>108363.78</v>
          </cell>
          <cell r="M1945" t="str">
            <v>EUR</v>
          </cell>
          <cell r="N1945">
            <v>116420.96</v>
          </cell>
          <cell r="P1945">
            <v>116420.96</v>
          </cell>
          <cell r="Q1945">
            <v>116420.96</v>
          </cell>
          <cell r="R1945">
            <v>-8057.18</v>
          </cell>
          <cell r="S1945">
            <v>-8057.18</v>
          </cell>
          <cell r="T1945">
            <v>0</v>
          </cell>
        </row>
        <row r="1946">
          <cell r="B1946">
            <v>1120000</v>
          </cell>
          <cell r="C1946" t="str">
            <v>Fertige Erz</v>
          </cell>
          <cell r="D1946" t="str">
            <v>RHYY</v>
          </cell>
          <cell r="E1946" t="str">
            <v>05319129</v>
          </cell>
          <cell r="G1946" t="str">
            <v>METHYLAT 5</v>
          </cell>
          <cell r="H1946" t="str">
            <v>RB00000695</v>
          </cell>
          <cell r="I1946" t="str">
            <v>2255</v>
          </cell>
          <cell r="J1946">
            <v>10800</v>
          </cell>
          <cell r="K1946" t="str">
            <v>KG</v>
          </cell>
          <cell r="L1946">
            <v>51417.72</v>
          </cell>
          <cell r="M1946" t="str">
            <v>EUR</v>
          </cell>
          <cell r="N1946">
            <v>52432.92</v>
          </cell>
          <cell r="P1946">
            <v>52432.92</v>
          </cell>
          <cell r="Q1946">
            <v>52432.92</v>
          </cell>
          <cell r="R1946">
            <v>-1015.2</v>
          </cell>
          <cell r="S1946">
            <v>-1015.2</v>
          </cell>
          <cell r="T1946">
            <v>0</v>
          </cell>
        </row>
        <row r="1947">
          <cell r="B1947">
            <v>1120000</v>
          </cell>
          <cell r="C1947" t="str">
            <v>Fertige Erz</v>
          </cell>
          <cell r="D1947" t="str">
            <v>RHYY</v>
          </cell>
          <cell r="E1947" t="str">
            <v>05274923</v>
          </cell>
          <cell r="G1947" t="str">
            <v>LEWATIT MonoPlus M50</v>
          </cell>
          <cell r="H1947" t="str">
            <v>RB00000695</v>
          </cell>
          <cell r="I1947" t="str">
            <v>2255</v>
          </cell>
          <cell r="J1947">
            <v>10000</v>
          </cell>
          <cell r="K1947" t="str">
            <v>L</v>
          </cell>
          <cell r="L1947">
            <v>20321</v>
          </cell>
          <cell r="M1947" t="str">
            <v>EUR</v>
          </cell>
          <cell r="N1947">
            <v>12044</v>
          </cell>
          <cell r="P1947">
            <v>20844</v>
          </cell>
          <cell r="Q1947">
            <v>12044</v>
          </cell>
          <cell r="R1947">
            <v>8277</v>
          </cell>
          <cell r="S1947">
            <v>-523</v>
          </cell>
          <cell r="T1947">
            <v>8800</v>
          </cell>
        </row>
        <row r="1948">
          <cell r="B1948">
            <v>1120000</v>
          </cell>
          <cell r="C1948" t="str">
            <v>Fertige Erz</v>
          </cell>
          <cell r="D1948" t="str">
            <v>RHYY</v>
          </cell>
          <cell r="E1948" t="str">
            <v>05274915</v>
          </cell>
          <cell r="G1948" t="str">
            <v>LEWATIT MonoPlus SP1</v>
          </cell>
          <cell r="H1948" t="str">
            <v>RB00000695</v>
          </cell>
          <cell r="I1948" t="str">
            <v>2255</v>
          </cell>
          <cell r="J1948">
            <v>18</v>
          </cell>
          <cell r="K1948" t="str">
            <v>L</v>
          </cell>
          <cell r="L1948">
            <v>21.9</v>
          </cell>
          <cell r="M1948" t="str">
            <v>EUR</v>
          </cell>
          <cell r="N1948">
            <v>22.82</v>
          </cell>
          <cell r="P1948">
            <v>22.82</v>
          </cell>
          <cell r="Q1948">
            <v>22.82</v>
          </cell>
          <cell r="R1948">
            <v>-0.92</v>
          </cell>
          <cell r="S1948">
            <v>-0.92</v>
          </cell>
          <cell r="T1948">
            <v>0</v>
          </cell>
        </row>
        <row r="1949">
          <cell r="B1949">
            <v>1120000</v>
          </cell>
          <cell r="C1949" t="str">
            <v>Fertige Erz</v>
          </cell>
          <cell r="D1949" t="str">
            <v>RHYY</v>
          </cell>
          <cell r="E1949" t="str">
            <v>05274907</v>
          </cell>
          <cell r="G1949" t="str">
            <v>LEWATIT S 1468</v>
          </cell>
          <cell r="H1949" t="str">
            <v>RB00000695</v>
          </cell>
          <cell r="I1949" t="str">
            <v>2255</v>
          </cell>
          <cell r="J1949">
            <v>27000</v>
          </cell>
          <cell r="K1949" t="str">
            <v>L</v>
          </cell>
          <cell r="L1949">
            <v>29505.599999999999</v>
          </cell>
          <cell r="M1949" t="str">
            <v>EUR</v>
          </cell>
          <cell r="N1949">
            <v>10770.3</v>
          </cell>
          <cell r="P1949">
            <v>31050</v>
          </cell>
          <cell r="Q1949">
            <v>10770.3</v>
          </cell>
          <cell r="R1949">
            <v>18735.3</v>
          </cell>
          <cell r="S1949">
            <v>-1544.4</v>
          </cell>
          <cell r="T1949">
            <v>20279.7</v>
          </cell>
        </row>
        <row r="1950">
          <cell r="B1950">
            <v>1120000</v>
          </cell>
          <cell r="C1950" t="str">
            <v>Fertige Erz</v>
          </cell>
          <cell r="D1950" t="str">
            <v>RHYY</v>
          </cell>
          <cell r="E1950" t="str">
            <v>05274893</v>
          </cell>
          <cell r="G1950" t="str">
            <v>LEWATIT MonoPlus S10</v>
          </cell>
          <cell r="H1950" t="str">
            <v>RB00000695</v>
          </cell>
          <cell r="I1950" t="str">
            <v>2255</v>
          </cell>
          <cell r="J1950">
            <v>14014</v>
          </cell>
          <cell r="K1950" t="str">
            <v>L</v>
          </cell>
          <cell r="L1950">
            <v>16787.37</v>
          </cell>
          <cell r="M1950" t="str">
            <v>EUR</v>
          </cell>
          <cell r="N1950">
            <v>6344.14</v>
          </cell>
          <cell r="P1950">
            <v>17371.75</v>
          </cell>
          <cell r="Q1950">
            <v>6344.14</v>
          </cell>
          <cell r="R1950">
            <v>10443.23</v>
          </cell>
          <cell r="S1950">
            <v>-584.38</v>
          </cell>
          <cell r="T1950">
            <v>11027.61</v>
          </cell>
        </row>
        <row r="1951">
          <cell r="B1951">
            <v>1120000</v>
          </cell>
          <cell r="C1951" t="str">
            <v>Fertige Erz</v>
          </cell>
          <cell r="D1951" t="str">
            <v>RHMV</v>
          </cell>
          <cell r="E1951" t="str">
            <v>04229103</v>
          </cell>
          <cell r="G1951" t="str">
            <v>LEWATIT MonoPlus M 8</v>
          </cell>
          <cell r="H1951" t="str">
            <v>RB00000695</v>
          </cell>
          <cell r="I1951" t="str">
            <v>2255</v>
          </cell>
          <cell r="J1951">
            <v>75</v>
          </cell>
          <cell r="K1951" t="str">
            <v>L</v>
          </cell>
          <cell r="L1951">
            <v>186.84</v>
          </cell>
          <cell r="M1951" t="str">
            <v>EUR</v>
          </cell>
          <cell r="N1951">
            <v>173.05</v>
          </cell>
          <cell r="P1951">
            <v>190.6</v>
          </cell>
          <cell r="Q1951">
            <v>173.05</v>
          </cell>
          <cell r="R1951">
            <v>13.79</v>
          </cell>
          <cell r="S1951">
            <v>-3.76</v>
          </cell>
          <cell r="T1951">
            <v>17.55</v>
          </cell>
        </row>
        <row r="1952">
          <cell r="B1952">
            <v>1120000</v>
          </cell>
          <cell r="C1952" t="str">
            <v>Fertige Erz</v>
          </cell>
          <cell r="D1952" t="str">
            <v>RHAJ</v>
          </cell>
          <cell r="E1952" t="str">
            <v>04217156</v>
          </cell>
          <cell r="G1952" t="str">
            <v>LEWATIT MonoPlus M88</v>
          </cell>
          <cell r="H1952" t="str">
            <v>RB00000695</v>
          </cell>
          <cell r="I1952" t="str">
            <v>2255</v>
          </cell>
          <cell r="J1952">
            <v>8450</v>
          </cell>
          <cell r="K1952" t="str">
            <v>L</v>
          </cell>
          <cell r="L1952">
            <v>25191.14</v>
          </cell>
          <cell r="M1952" t="str">
            <v>EUR</v>
          </cell>
          <cell r="N1952">
            <v>24852.29</v>
          </cell>
          <cell r="P1952">
            <v>24852.29</v>
          </cell>
          <cell r="Q1952">
            <v>24852.29</v>
          </cell>
          <cell r="R1952">
            <v>338.85</v>
          </cell>
          <cell r="S1952">
            <v>338.85</v>
          </cell>
          <cell r="T1952">
            <v>0</v>
          </cell>
        </row>
        <row r="1953">
          <cell r="B1953">
            <v>1120000</v>
          </cell>
          <cell r="C1953" t="str">
            <v>Fertige Erz</v>
          </cell>
          <cell r="D1953" t="str">
            <v>RHAJ</v>
          </cell>
          <cell r="E1953" t="str">
            <v>04182883</v>
          </cell>
          <cell r="G1953" t="str">
            <v>LEWAPOL 10/00 MD</v>
          </cell>
          <cell r="H1953" t="str">
            <v>RB00000695</v>
          </cell>
          <cell r="I1953" t="str">
            <v>2255</v>
          </cell>
          <cell r="J1953">
            <v>1750</v>
          </cell>
          <cell r="K1953" t="str">
            <v>KG</v>
          </cell>
          <cell r="L1953">
            <v>5742.45</v>
          </cell>
          <cell r="M1953" t="str">
            <v>EUR</v>
          </cell>
          <cell r="N1953">
            <v>5931.98</v>
          </cell>
          <cell r="P1953">
            <v>5931.98</v>
          </cell>
          <cell r="Q1953">
            <v>5931.98</v>
          </cell>
          <cell r="R1953">
            <v>-189.53</v>
          </cell>
          <cell r="S1953">
            <v>-189.53</v>
          </cell>
          <cell r="T1953">
            <v>0</v>
          </cell>
        </row>
        <row r="1954">
          <cell r="B1954">
            <v>1120000</v>
          </cell>
          <cell r="C1954" t="str">
            <v>Fertige Erz</v>
          </cell>
          <cell r="D1954" t="str">
            <v>RHYY</v>
          </cell>
          <cell r="E1954" t="str">
            <v>04182883</v>
          </cell>
          <cell r="G1954" t="str">
            <v>LEWAPOL 10/00 MD</v>
          </cell>
          <cell r="H1954" t="str">
            <v>RB00000695</v>
          </cell>
          <cell r="I1954" t="str">
            <v>2255</v>
          </cell>
          <cell r="J1954">
            <v>3992</v>
          </cell>
          <cell r="K1954" t="str">
            <v>KG</v>
          </cell>
          <cell r="L1954">
            <v>13099.75</v>
          </cell>
          <cell r="M1954" t="str">
            <v>EUR</v>
          </cell>
          <cell r="N1954">
            <v>13532.08</v>
          </cell>
          <cell r="P1954">
            <v>13532.08</v>
          </cell>
          <cell r="Q1954">
            <v>13532.08</v>
          </cell>
          <cell r="R1954">
            <v>-432.33</v>
          </cell>
          <cell r="S1954">
            <v>-432.33</v>
          </cell>
          <cell r="T1954">
            <v>0</v>
          </cell>
        </row>
        <row r="1955">
          <cell r="B1955">
            <v>1120000</v>
          </cell>
          <cell r="C1955" t="str">
            <v>Fertige Erz</v>
          </cell>
          <cell r="D1955" t="str">
            <v>RHMV</v>
          </cell>
          <cell r="E1955" t="str">
            <v>03951344</v>
          </cell>
          <cell r="G1955" t="str">
            <v>LEWATIT K 6363</v>
          </cell>
          <cell r="H1955" t="str">
            <v>RB00000695</v>
          </cell>
          <cell r="I1955" t="str">
            <v>2255</v>
          </cell>
          <cell r="J1955">
            <v>75</v>
          </cell>
          <cell r="K1955" t="str">
            <v>L</v>
          </cell>
          <cell r="L1955">
            <v>167.28</v>
          </cell>
          <cell r="M1955" t="str">
            <v>EUR</v>
          </cell>
          <cell r="N1955">
            <v>144.6</v>
          </cell>
          <cell r="P1955">
            <v>171.33</v>
          </cell>
          <cell r="Q1955">
            <v>144.6</v>
          </cell>
          <cell r="R1955">
            <v>22.68</v>
          </cell>
          <cell r="S1955">
            <v>-4.05</v>
          </cell>
          <cell r="T1955">
            <v>26.73</v>
          </cell>
        </row>
        <row r="1956">
          <cell r="B1956">
            <v>1120000</v>
          </cell>
          <cell r="C1956" t="str">
            <v>Fertige Erz</v>
          </cell>
          <cell r="D1956" t="str">
            <v>RHYY</v>
          </cell>
          <cell r="E1956" t="str">
            <v>03951247</v>
          </cell>
          <cell r="G1956" t="str">
            <v>LEWAPOL D 55</v>
          </cell>
          <cell r="H1956" t="str">
            <v>RB00000695</v>
          </cell>
          <cell r="I1956" t="str">
            <v>2255</v>
          </cell>
          <cell r="J1956">
            <v>6000</v>
          </cell>
          <cell r="K1956" t="str">
            <v>KG</v>
          </cell>
          <cell r="L1956">
            <v>21108</v>
          </cell>
          <cell r="M1956" t="str">
            <v>EUR</v>
          </cell>
          <cell r="N1956">
            <v>26293.8</v>
          </cell>
          <cell r="P1956">
            <v>22060.2</v>
          </cell>
          <cell r="Q1956">
            <v>22060.2</v>
          </cell>
          <cell r="R1956">
            <v>-952.2</v>
          </cell>
          <cell r="S1956">
            <v>-952.2</v>
          </cell>
          <cell r="T1956">
            <v>0</v>
          </cell>
        </row>
        <row r="1957">
          <cell r="B1957">
            <v>1120000</v>
          </cell>
          <cell r="C1957" t="str">
            <v>Fertige Erz</v>
          </cell>
          <cell r="D1957" t="str">
            <v>RHAJ</v>
          </cell>
          <cell r="E1957" t="str">
            <v>03853334</v>
          </cell>
          <cell r="G1957" t="str">
            <v>LEWATIT MonoPlus TP</v>
          </cell>
          <cell r="H1957" t="str">
            <v>RB00000695</v>
          </cell>
          <cell r="I1957" t="str">
            <v>2255</v>
          </cell>
          <cell r="J1957">
            <v>6000</v>
          </cell>
          <cell r="K1957" t="str">
            <v>L</v>
          </cell>
          <cell r="L1957">
            <v>10988.4</v>
          </cell>
          <cell r="M1957" t="str">
            <v>EUR</v>
          </cell>
          <cell r="N1957">
            <v>24749.4</v>
          </cell>
          <cell r="P1957">
            <v>12465</v>
          </cell>
          <cell r="Q1957">
            <v>12465</v>
          </cell>
          <cell r="R1957">
            <v>-1476.6</v>
          </cell>
          <cell r="S1957">
            <v>-1476.6</v>
          </cell>
          <cell r="T1957">
            <v>0</v>
          </cell>
        </row>
        <row r="1958">
          <cell r="B1958">
            <v>1120000</v>
          </cell>
          <cell r="C1958" t="str">
            <v>Fertige Erz</v>
          </cell>
          <cell r="D1958" t="str">
            <v>RHAJ</v>
          </cell>
          <cell r="E1958" t="str">
            <v>03853288</v>
          </cell>
          <cell r="G1958" t="str">
            <v>LEWATIT MonoPlus TP</v>
          </cell>
          <cell r="H1958" t="str">
            <v>RB00000695</v>
          </cell>
          <cell r="I1958" t="str">
            <v>2255</v>
          </cell>
          <cell r="J1958">
            <v>4675</v>
          </cell>
          <cell r="K1958" t="str">
            <v>L</v>
          </cell>
          <cell r="L1958">
            <v>8602.4699999999993</v>
          </cell>
          <cell r="M1958" t="str">
            <v>EUR</v>
          </cell>
          <cell r="N1958">
            <v>27319.759999999998</v>
          </cell>
          <cell r="P1958">
            <v>9755.7900000000009</v>
          </cell>
          <cell r="Q1958">
            <v>9755.7900000000009</v>
          </cell>
          <cell r="R1958">
            <v>-1153.32</v>
          </cell>
          <cell r="S1958">
            <v>-1153.32</v>
          </cell>
          <cell r="T1958">
            <v>0</v>
          </cell>
        </row>
        <row r="1959">
          <cell r="B1959">
            <v>1120000</v>
          </cell>
          <cell r="C1959" t="str">
            <v>Fertige Erz</v>
          </cell>
          <cell r="D1959" t="str">
            <v>RHAJ</v>
          </cell>
          <cell r="E1959" t="str">
            <v>03853237</v>
          </cell>
          <cell r="G1959" t="str">
            <v>LEWATIT MonoPlus TP</v>
          </cell>
          <cell r="H1959" t="str">
            <v>RB00000695</v>
          </cell>
          <cell r="I1959" t="str">
            <v>2255</v>
          </cell>
          <cell r="J1959">
            <v>2200</v>
          </cell>
          <cell r="K1959" t="str">
            <v>L</v>
          </cell>
          <cell r="L1959">
            <v>4109.38</v>
          </cell>
          <cell r="M1959" t="str">
            <v>EUR</v>
          </cell>
          <cell r="N1959">
            <v>12314.28</v>
          </cell>
          <cell r="P1959">
            <v>4653</v>
          </cell>
          <cell r="Q1959">
            <v>4653</v>
          </cell>
          <cell r="R1959">
            <v>-543.62</v>
          </cell>
          <cell r="S1959">
            <v>-543.62</v>
          </cell>
          <cell r="T1959">
            <v>0</v>
          </cell>
        </row>
        <row r="1960">
          <cell r="B1960">
            <v>1120000</v>
          </cell>
          <cell r="C1960" t="str">
            <v>Fertige Erz</v>
          </cell>
          <cell r="D1960" t="str">
            <v>RHAJ</v>
          </cell>
          <cell r="E1960" t="str">
            <v>03850025</v>
          </cell>
          <cell r="G1960" t="str">
            <v>LEWATIT VP OC 1064 M</v>
          </cell>
          <cell r="H1960" t="str">
            <v>RB00000695</v>
          </cell>
          <cell r="I1960" t="str">
            <v>2255</v>
          </cell>
          <cell r="J1960">
            <v>51660</v>
          </cell>
          <cell r="K1960" t="str">
            <v>L</v>
          </cell>
          <cell r="L1960">
            <v>240947.4</v>
          </cell>
          <cell r="M1960" t="str">
            <v>EUR</v>
          </cell>
          <cell r="N1960">
            <v>578638.49</v>
          </cell>
          <cell r="P1960">
            <v>267180.34999999998</v>
          </cell>
          <cell r="Q1960">
            <v>267180.34999999998</v>
          </cell>
          <cell r="R1960">
            <v>-26232.95</v>
          </cell>
          <cell r="S1960">
            <v>-26232.95</v>
          </cell>
          <cell r="T1960">
            <v>0</v>
          </cell>
        </row>
        <row r="1961">
          <cell r="B1961">
            <v>1120000</v>
          </cell>
          <cell r="C1961" t="str">
            <v>Fertige Erz</v>
          </cell>
          <cell r="D1961" t="str">
            <v>RHAJ</v>
          </cell>
          <cell r="E1961" t="str">
            <v>03796039</v>
          </cell>
          <cell r="G1961" t="str">
            <v>LEWATIT S 4268 MBA 4</v>
          </cell>
          <cell r="H1961" t="str">
            <v>RB00000695</v>
          </cell>
          <cell r="I1961" t="str">
            <v>2255</v>
          </cell>
          <cell r="J1961">
            <v>3050</v>
          </cell>
          <cell r="K1961" t="str">
            <v>L</v>
          </cell>
          <cell r="L1961">
            <v>6231.76</v>
          </cell>
          <cell r="M1961" t="str">
            <v>EUR</v>
          </cell>
          <cell r="N1961">
            <v>7068.68</v>
          </cell>
          <cell r="P1961">
            <v>6867.38</v>
          </cell>
          <cell r="Q1961">
            <v>6867.38</v>
          </cell>
          <cell r="R1961">
            <v>-635.62</v>
          </cell>
          <cell r="S1961">
            <v>-635.62</v>
          </cell>
          <cell r="T1961">
            <v>0</v>
          </cell>
        </row>
        <row r="1962">
          <cell r="B1962">
            <v>1120000</v>
          </cell>
          <cell r="C1962" t="str">
            <v>Fertige Erz</v>
          </cell>
          <cell r="D1962" t="str">
            <v>RHAJ</v>
          </cell>
          <cell r="E1962" t="str">
            <v>03796020</v>
          </cell>
          <cell r="G1962" t="str">
            <v>LEWATIT S 6368 SULFA</v>
          </cell>
          <cell r="H1962" t="str">
            <v>RB00000695</v>
          </cell>
          <cell r="I1962" t="str">
            <v>2255</v>
          </cell>
          <cell r="J1962">
            <v>2475</v>
          </cell>
          <cell r="K1962" t="str">
            <v>L</v>
          </cell>
          <cell r="L1962">
            <v>4211.46</v>
          </cell>
          <cell r="M1962" t="str">
            <v>EUR</v>
          </cell>
          <cell r="N1962">
            <v>5440.05</v>
          </cell>
          <cell r="P1962">
            <v>4675.7700000000004</v>
          </cell>
          <cell r="Q1962">
            <v>4675.7700000000004</v>
          </cell>
          <cell r="R1962">
            <v>-464.31</v>
          </cell>
          <cell r="S1962">
            <v>-464.31</v>
          </cell>
          <cell r="T1962">
            <v>0</v>
          </cell>
        </row>
        <row r="1963">
          <cell r="B1963">
            <v>1120000</v>
          </cell>
          <cell r="C1963" t="str">
            <v>Fertige Erz</v>
          </cell>
          <cell r="D1963" t="str">
            <v>RHYY</v>
          </cell>
          <cell r="E1963" t="str">
            <v>03782291</v>
          </cell>
          <cell r="G1963" t="str">
            <v>Oleum  65%  BKW f.BI</v>
          </cell>
          <cell r="H1963" t="str">
            <v>RB00000695</v>
          </cell>
          <cell r="I1963" t="str">
            <v>2255</v>
          </cell>
          <cell r="J1963">
            <v>223076</v>
          </cell>
          <cell r="K1963" t="str">
            <v>KG</v>
          </cell>
          <cell r="L1963">
            <v>31899.85</v>
          </cell>
          <cell r="M1963" t="str">
            <v>EUR</v>
          </cell>
          <cell r="N1963">
            <v>46310.58</v>
          </cell>
          <cell r="P1963">
            <v>46310.58</v>
          </cell>
          <cell r="Q1963">
            <v>46310.58</v>
          </cell>
          <cell r="R1963">
            <v>-14410.73</v>
          </cell>
          <cell r="S1963">
            <v>-14410.73</v>
          </cell>
          <cell r="T1963">
            <v>0</v>
          </cell>
        </row>
        <row r="1964">
          <cell r="B1964">
            <v>1120000</v>
          </cell>
          <cell r="C1964" t="str">
            <v>Fertige Erz</v>
          </cell>
          <cell r="D1964" t="str">
            <v>RHAJ</v>
          </cell>
          <cell r="E1964" t="str">
            <v>03780450</v>
          </cell>
          <cell r="G1964" t="str">
            <v>LEWATIT S 8229</v>
          </cell>
          <cell r="H1964" t="str">
            <v>RB00000695</v>
          </cell>
          <cell r="I1964" t="str">
            <v>2255</v>
          </cell>
          <cell r="J1964">
            <v>5000</v>
          </cell>
          <cell r="K1964" t="str">
            <v>L</v>
          </cell>
          <cell r="L1964">
            <v>6657</v>
          </cell>
          <cell r="M1964" t="str">
            <v>EUR</v>
          </cell>
          <cell r="N1964">
            <v>12846</v>
          </cell>
          <cell r="P1964">
            <v>7680</v>
          </cell>
          <cell r="Q1964">
            <v>7680</v>
          </cell>
          <cell r="R1964">
            <v>-1023</v>
          </cell>
          <cell r="S1964">
            <v>-1023</v>
          </cell>
          <cell r="T1964">
            <v>0</v>
          </cell>
        </row>
        <row r="1965">
          <cell r="B1965">
            <v>1120000</v>
          </cell>
          <cell r="C1965" t="str">
            <v>Fertige Erz</v>
          </cell>
          <cell r="D1965" t="str">
            <v>RHAJ</v>
          </cell>
          <cell r="E1965" t="str">
            <v>03780388</v>
          </cell>
          <cell r="G1965" t="str">
            <v>LEWATIT S 8229</v>
          </cell>
          <cell r="H1965" t="str">
            <v>RB00000695</v>
          </cell>
          <cell r="I1965" t="str">
            <v>2255</v>
          </cell>
          <cell r="J1965">
            <v>13600</v>
          </cell>
          <cell r="K1965" t="str">
            <v>L</v>
          </cell>
          <cell r="L1965">
            <v>18574.88</v>
          </cell>
          <cell r="M1965" t="str">
            <v>EUR</v>
          </cell>
          <cell r="N1965">
            <v>34605.199999999997</v>
          </cell>
          <cell r="P1965">
            <v>21349.279999999999</v>
          </cell>
          <cell r="Q1965">
            <v>21349.279999999999</v>
          </cell>
          <cell r="R1965">
            <v>-2774.4</v>
          </cell>
          <cell r="S1965">
            <v>-2774.4</v>
          </cell>
          <cell r="T1965">
            <v>0</v>
          </cell>
        </row>
        <row r="1966">
          <cell r="B1966">
            <v>1120000</v>
          </cell>
          <cell r="C1966" t="str">
            <v>Fertige Erz</v>
          </cell>
          <cell r="D1966" t="str">
            <v>RHAJ</v>
          </cell>
          <cell r="E1966" t="str">
            <v>03774515</v>
          </cell>
          <cell r="G1966" t="str">
            <v>LEWAPOL D 50</v>
          </cell>
          <cell r="H1966" t="str">
            <v>RB00000695</v>
          </cell>
          <cell r="I1966" t="str">
            <v>2255</v>
          </cell>
          <cell r="J1966">
            <v>1950</v>
          </cell>
          <cell r="K1966" t="str">
            <v>KG</v>
          </cell>
          <cell r="L1966">
            <v>3788.85</v>
          </cell>
          <cell r="M1966" t="str">
            <v>EUR</v>
          </cell>
          <cell r="N1966">
            <v>4135.17</v>
          </cell>
          <cell r="P1966">
            <v>4135.17</v>
          </cell>
          <cell r="Q1966">
            <v>4135.17</v>
          </cell>
          <cell r="R1966">
            <v>-346.32</v>
          </cell>
          <cell r="S1966">
            <v>-346.32</v>
          </cell>
          <cell r="T1966">
            <v>0</v>
          </cell>
        </row>
        <row r="1967">
          <cell r="B1967">
            <v>1120000</v>
          </cell>
          <cell r="C1967" t="str">
            <v>Fertige Erz</v>
          </cell>
          <cell r="D1967" t="str">
            <v>RHAJ</v>
          </cell>
          <cell r="E1967" t="str">
            <v>03774477</v>
          </cell>
          <cell r="G1967" t="str">
            <v>LEWAPOL 6,5/00</v>
          </cell>
          <cell r="H1967" t="str">
            <v>RB00000695</v>
          </cell>
          <cell r="I1967" t="str">
            <v>2255</v>
          </cell>
          <cell r="J1967">
            <v>81900</v>
          </cell>
          <cell r="K1967" t="str">
            <v>KG</v>
          </cell>
          <cell r="L1967">
            <v>150491.28</v>
          </cell>
          <cell r="M1967" t="str">
            <v>EUR</v>
          </cell>
          <cell r="N1967">
            <v>169344.63</v>
          </cell>
          <cell r="P1967">
            <v>190908.9</v>
          </cell>
          <cell r="Q1967">
            <v>169344.63</v>
          </cell>
          <cell r="R1967">
            <v>-18853.349999999999</v>
          </cell>
          <cell r="S1967">
            <v>-40417.620000000003</v>
          </cell>
          <cell r="T1967">
            <v>21564.27</v>
          </cell>
        </row>
        <row r="1968">
          <cell r="B1968">
            <v>1120000</v>
          </cell>
          <cell r="C1968" t="str">
            <v>Fertige Erz</v>
          </cell>
          <cell r="D1968" t="str">
            <v>RHAJ</v>
          </cell>
          <cell r="E1968" t="str">
            <v>03759591</v>
          </cell>
          <cell r="G1968" t="str">
            <v>LEWATIT CNP P</v>
          </cell>
          <cell r="H1968" t="str">
            <v>RB00000695</v>
          </cell>
          <cell r="I1968" t="str">
            <v>2255</v>
          </cell>
          <cell r="J1968">
            <v>64000</v>
          </cell>
          <cell r="K1968" t="str">
            <v>L</v>
          </cell>
          <cell r="L1968">
            <v>85260.800000000003</v>
          </cell>
          <cell r="M1968" t="str">
            <v>EUR</v>
          </cell>
          <cell r="N1968">
            <v>156569.60000000001</v>
          </cell>
          <cell r="P1968">
            <v>98137.600000000006</v>
          </cell>
          <cell r="Q1968">
            <v>98137.600000000006</v>
          </cell>
          <cell r="R1968">
            <v>-12876.8</v>
          </cell>
          <cell r="S1968">
            <v>-12876.8</v>
          </cell>
          <cell r="T1968">
            <v>0</v>
          </cell>
        </row>
        <row r="1969">
          <cell r="B1969">
            <v>1120000</v>
          </cell>
          <cell r="C1969" t="str">
            <v>Fertige Erz</v>
          </cell>
          <cell r="D1969" t="str">
            <v>RHAJ</v>
          </cell>
          <cell r="E1969" t="str">
            <v>03748875</v>
          </cell>
          <cell r="G1969" t="str">
            <v>LEWATIT S 6368 SULFA</v>
          </cell>
          <cell r="H1969" t="str">
            <v>RB00000695</v>
          </cell>
          <cell r="I1969" t="str">
            <v>2255</v>
          </cell>
          <cell r="J1969">
            <v>28300</v>
          </cell>
          <cell r="K1969" t="str">
            <v>L</v>
          </cell>
          <cell r="L1969">
            <v>48019.44</v>
          </cell>
          <cell r="M1969" t="str">
            <v>EUR</v>
          </cell>
          <cell r="N1969">
            <v>74126.19</v>
          </cell>
          <cell r="P1969">
            <v>53246.45</v>
          </cell>
          <cell r="Q1969">
            <v>53246.45</v>
          </cell>
          <cell r="R1969">
            <v>-5227.01</v>
          </cell>
          <cell r="S1969">
            <v>-5227.01</v>
          </cell>
          <cell r="T1969">
            <v>0</v>
          </cell>
        </row>
        <row r="1970">
          <cell r="B1970">
            <v>1120000</v>
          </cell>
          <cell r="C1970" t="str">
            <v>Fertige Erz</v>
          </cell>
          <cell r="D1970" t="str">
            <v>RHAJ</v>
          </cell>
          <cell r="E1970" t="str">
            <v>03720113</v>
          </cell>
          <cell r="G1970" t="str">
            <v>LEWATIT MonoPlus TP</v>
          </cell>
          <cell r="H1970" t="str">
            <v>RB00000695</v>
          </cell>
          <cell r="I1970" t="str">
            <v>2255</v>
          </cell>
          <cell r="J1970">
            <v>12625</v>
          </cell>
          <cell r="K1970" t="str">
            <v>L</v>
          </cell>
          <cell r="L1970">
            <v>25714.6</v>
          </cell>
          <cell r="M1970" t="str">
            <v>EUR</v>
          </cell>
          <cell r="N1970">
            <v>53509.8</v>
          </cell>
          <cell r="P1970">
            <v>29082.95</v>
          </cell>
          <cell r="Q1970">
            <v>29082.95</v>
          </cell>
          <cell r="R1970">
            <v>-3368.35</v>
          </cell>
          <cell r="S1970">
            <v>-3368.35</v>
          </cell>
          <cell r="T1970">
            <v>0</v>
          </cell>
        </row>
        <row r="1971">
          <cell r="B1971">
            <v>1120000</v>
          </cell>
          <cell r="C1971" t="str">
            <v>Fertige Erz</v>
          </cell>
          <cell r="D1971" t="str">
            <v>RHAJ</v>
          </cell>
          <cell r="E1971" t="str">
            <v>03720067</v>
          </cell>
          <cell r="G1971" t="str">
            <v>LEWATIT MonoPlus TP</v>
          </cell>
          <cell r="H1971" t="str">
            <v>RB00000695</v>
          </cell>
          <cell r="I1971" t="str">
            <v>2255</v>
          </cell>
          <cell r="J1971">
            <v>14000</v>
          </cell>
          <cell r="K1971" t="str">
            <v>L</v>
          </cell>
          <cell r="L1971">
            <v>28385</v>
          </cell>
          <cell r="M1971" t="str">
            <v>EUR</v>
          </cell>
          <cell r="N1971">
            <v>42796.6</v>
          </cell>
          <cell r="P1971">
            <v>32121.599999999999</v>
          </cell>
          <cell r="Q1971">
            <v>32121.599999999999</v>
          </cell>
          <cell r="R1971">
            <v>-3736.6</v>
          </cell>
          <cell r="S1971">
            <v>-3736.6</v>
          </cell>
          <cell r="T1971">
            <v>0</v>
          </cell>
        </row>
        <row r="1972">
          <cell r="B1972">
            <v>1120000</v>
          </cell>
          <cell r="C1972" t="str">
            <v>Fertige Erz</v>
          </cell>
          <cell r="D1972" t="str">
            <v>RHAJ</v>
          </cell>
          <cell r="E1972" t="str">
            <v>03720059</v>
          </cell>
          <cell r="G1972" t="str">
            <v>LEWATIT MonoPlus TP</v>
          </cell>
          <cell r="H1972" t="str">
            <v>RB00000695</v>
          </cell>
          <cell r="I1972" t="str">
            <v>2255</v>
          </cell>
          <cell r="J1972">
            <v>6200</v>
          </cell>
          <cell r="K1972" t="str">
            <v>L</v>
          </cell>
          <cell r="L1972">
            <v>12796.8</v>
          </cell>
          <cell r="M1972" t="str">
            <v>EUR</v>
          </cell>
          <cell r="N1972">
            <v>25162.7</v>
          </cell>
          <cell r="P1972">
            <v>14457.78</v>
          </cell>
          <cell r="Q1972">
            <v>14457.78</v>
          </cell>
          <cell r="R1972">
            <v>-1660.98</v>
          </cell>
          <cell r="S1972">
            <v>-1660.98</v>
          </cell>
          <cell r="T1972">
            <v>0</v>
          </cell>
        </row>
        <row r="1973">
          <cell r="B1973">
            <v>1120000</v>
          </cell>
          <cell r="C1973" t="str">
            <v>Fertige Erz</v>
          </cell>
          <cell r="D1973" t="str">
            <v>RHAJ</v>
          </cell>
          <cell r="E1973" t="str">
            <v>03711475</v>
          </cell>
          <cell r="G1973" t="str">
            <v>LEWATIT MonoPlus M50</v>
          </cell>
          <cell r="H1973" t="str">
            <v>RB00000695</v>
          </cell>
          <cell r="I1973" t="str">
            <v>2255</v>
          </cell>
          <cell r="J1973">
            <v>25</v>
          </cell>
          <cell r="K1973" t="str">
            <v>L</v>
          </cell>
          <cell r="L1973">
            <v>66.489999999999995</v>
          </cell>
          <cell r="M1973" t="str">
            <v>EUR</v>
          </cell>
          <cell r="N1973">
            <v>82.96</v>
          </cell>
          <cell r="P1973">
            <v>74.75</v>
          </cell>
          <cell r="Q1973">
            <v>74.75</v>
          </cell>
          <cell r="R1973">
            <v>-8.26</v>
          </cell>
          <cell r="S1973">
            <v>-8.26</v>
          </cell>
          <cell r="T1973">
            <v>0</v>
          </cell>
        </row>
        <row r="1974">
          <cell r="B1974">
            <v>1120000</v>
          </cell>
          <cell r="C1974" t="str">
            <v>Fertige Erz</v>
          </cell>
          <cell r="D1974" t="str">
            <v>RHAJ</v>
          </cell>
          <cell r="E1974" t="str">
            <v>03692616</v>
          </cell>
          <cell r="G1974" t="str">
            <v>LEWATIT CNP P</v>
          </cell>
          <cell r="H1974" t="str">
            <v>RB00000695</v>
          </cell>
          <cell r="I1974" t="str">
            <v>2255</v>
          </cell>
          <cell r="J1974">
            <v>1900</v>
          </cell>
          <cell r="K1974" t="str">
            <v>L</v>
          </cell>
          <cell r="L1974">
            <v>2595.4</v>
          </cell>
          <cell r="M1974" t="str">
            <v>EUR</v>
          </cell>
          <cell r="N1974">
            <v>4684.26</v>
          </cell>
          <cell r="P1974">
            <v>2978.44</v>
          </cell>
          <cell r="Q1974">
            <v>2978.44</v>
          </cell>
          <cell r="R1974">
            <v>-383.04</v>
          </cell>
          <cell r="S1974">
            <v>-383.04</v>
          </cell>
          <cell r="T1974">
            <v>0</v>
          </cell>
        </row>
        <row r="1975">
          <cell r="B1975">
            <v>1120000</v>
          </cell>
          <cell r="C1975" t="str">
            <v>Fertige Erz</v>
          </cell>
          <cell r="D1975" t="str">
            <v>RHAJ</v>
          </cell>
          <cell r="E1975" t="str">
            <v>03682750</v>
          </cell>
          <cell r="G1975" t="str">
            <v>LEWATIT MonoPlus M S</v>
          </cell>
          <cell r="H1975" t="str">
            <v>RB00000695</v>
          </cell>
          <cell r="I1975" t="str">
            <v>2255</v>
          </cell>
          <cell r="J1975">
            <v>22000</v>
          </cell>
          <cell r="K1975" t="str">
            <v>L</v>
          </cell>
          <cell r="L1975">
            <v>47128.4</v>
          </cell>
          <cell r="M1975" t="str">
            <v>EUR</v>
          </cell>
          <cell r="N1975">
            <v>15312</v>
          </cell>
          <cell r="P1975">
            <v>48655.199999999997</v>
          </cell>
          <cell r="Q1975">
            <v>15312</v>
          </cell>
          <cell r="R1975">
            <v>31816.400000000001</v>
          </cell>
          <cell r="S1975">
            <v>-1526.8</v>
          </cell>
          <cell r="T1975">
            <v>33343.199999999997</v>
          </cell>
        </row>
        <row r="1976">
          <cell r="B1976">
            <v>1120000</v>
          </cell>
          <cell r="C1976" t="str">
            <v>Fertige Erz</v>
          </cell>
          <cell r="D1976" t="str">
            <v>RHYY</v>
          </cell>
          <cell r="E1976" t="str">
            <v>03682750</v>
          </cell>
          <cell r="G1976" t="str">
            <v>LEWATIT MonoPlus M S</v>
          </cell>
          <cell r="H1976" t="str">
            <v>RB00000695</v>
          </cell>
          <cell r="I1976" t="str">
            <v>2255</v>
          </cell>
          <cell r="J1976">
            <v>11000</v>
          </cell>
          <cell r="K1976" t="str">
            <v>L</v>
          </cell>
          <cell r="L1976">
            <v>23563.1</v>
          </cell>
          <cell r="M1976" t="str">
            <v>EUR</v>
          </cell>
          <cell r="N1976">
            <v>7656</v>
          </cell>
          <cell r="P1976">
            <v>24326.5</v>
          </cell>
          <cell r="Q1976">
            <v>7656</v>
          </cell>
          <cell r="R1976">
            <v>15907.1</v>
          </cell>
          <cell r="S1976">
            <v>-763.4</v>
          </cell>
          <cell r="T1976">
            <v>16670.5</v>
          </cell>
        </row>
        <row r="1977">
          <cell r="B1977">
            <v>1120000</v>
          </cell>
          <cell r="C1977" t="str">
            <v>Fertige Erz</v>
          </cell>
          <cell r="D1977" t="str">
            <v>RHAJ</v>
          </cell>
          <cell r="E1977" t="str">
            <v>03625250</v>
          </cell>
          <cell r="G1977" t="str">
            <v>LEWATIT SM 600 KR CL</v>
          </cell>
          <cell r="H1977" t="str">
            <v>RB00000695</v>
          </cell>
          <cell r="I1977" t="str">
            <v>2255</v>
          </cell>
          <cell r="J1977">
            <v>150</v>
          </cell>
          <cell r="K1977" t="str">
            <v>L</v>
          </cell>
          <cell r="L1977">
            <v>386.54</v>
          </cell>
          <cell r="M1977" t="str">
            <v>EUR</v>
          </cell>
          <cell r="N1977">
            <v>475.15</v>
          </cell>
          <cell r="P1977">
            <v>404.71</v>
          </cell>
          <cell r="Q1977">
            <v>404.71</v>
          </cell>
          <cell r="R1977">
            <v>-18.170000000000002</v>
          </cell>
          <cell r="S1977">
            <v>-18.170000000000002</v>
          </cell>
          <cell r="T1977">
            <v>0</v>
          </cell>
        </row>
        <row r="1978">
          <cell r="B1978">
            <v>1120000</v>
          </cell>
          <cell r="C1978" t="str">
            <v>Fertige Erz</v>
          </cell>
          <cell r="D1978" t="str">
            <v>RHAJ</v>
          </cell>
          <cell r="E1978" t="str">
            <v>03615077</v>
          </cell>
          <cell r="G1978" t="str">
            <v>COPOLYMERISAT FK</v>
          </cell>
          <cell r="H1978" t="str">
            <v>RB00000695</v>
          </cell>
          <cell r="I1978" t="str">
            <v>2255</v>
          </cell>
          <cell r="J1978">
            <v>20792</v>
          </cell>
          <cell r="K1978" t="str">
            <v>KG</v>
          </cell>
          <cell r="L1978">
            <v>16009.84</v>
          </cell>
          <cell r="M1978" t="str">
            <v>EUR</v>
          </cell>
          <cell r="N1978">
            <v>12082.23</v>
          </cell>
          <cell r="P1978">
            <v>16009.84</v>
          </cell>
          <cell r="Q1978">
            <v>12082.23</v>
          </cell>
          <cell r="R1978">
            <v>3927.61</v>
          </cell>
          <cell r="S1978">
            <v>0</v>
          </cell>
          <cell r="T1978">
            <v>3927.61</v>
          </cell>
        </row>
        <row r="1979">
          <cell r="B1979">
            <v>1120000</v>
          </cell>
          <cell r="C1979" t="str">
            <v>Fertige Erz</v>
          </cell>
          <cell r="D1979" t="str">
            <v>RHAJ</v>
          </cell>
          <cell r="E1979" t="str">
            <v>03615050</v>
          </cell>
          <cell r="G1979" t="str">
            <v>LEWATIT K 1131 S</v>
          </cell>
          <cell r="H1979" t="str">
            <v>RB00000695</v>
          </cell>
          <cell r="I1979" t="str">
            <v>2255</v>
          </cell>
          <cell r="J1979">
            <v>185000</v>
          </cell>
          <cell r="K1979" t="str">
            <v>L</v>
          </cell>
          <cell r="L1979">
            <v>128723</v>
          </cell>
          <cell r="M1979" t="str">
            <v>EUR</v>
          </cell>
          <cell r="N1979">
            <v>170181.5</v>
          </cell>
          <cell r="P1979">
            <v>162060</v>
          </cell>
          <cell r="Q1979">
            <v>162060</v>
          </cell>
          <cell r="R1979">
            <v>-33337</v>
          </cell>
          <cell r="S1979">
            <v>-33337</v>
          </cell>
          <cell r="T1979">
            <v>0</v>
          </cell>
        </row>
        <row r="1980">
          <cell r="B1980">
            <v>1120000</v>
          </cell>
          <cell r="C1980" t="str">
            <v>Fertige Erz</v>
          </cell>
          <cell r="D1980" t="str">
            <v>RHYY</v>
          </cell>
          <cell r="E1980" t="str">
            <v>03564855</v>
          </cell>
          <cell r="G1980" t="str">
            <v>LEWATIT MonoPlus S 1</v>
          </cell>
          <cell r="H1980" t="str">
            <v>RB00000695</v>
          </cell>
          <cell r="I1980" t="str">
            <v>2255</v>
          </cell>
          <cell r="J1980">
            <v>30000</v>
          </cell>
          <cell r="K1980" t="str">
            <v>L</v>
          </cell>
          <cell r="L1980">
            <v>41058</v>
          </cell>
          <cell r="M1980" t="str">
            <v>EUR</v>
          </cell>
          <cell r="N1980">
            <v>53406</v>
          </cell>
          <cell r="P1980">
            <v>42300</v>
          </cell>
          <cell r="Q1980">
            <v>42300</v>
          </cell>
          <cell r="R1980">
            <v>-1242</v>
          </cell>
          <cell r="S1980">
            <v>-1242</v>
          </cell>
          <cell r="T1980">
            <v>0</v>
          </cell>
        </row>
        <row r="1981">
          <cell r="B1981">
            <v>1120000</v>
          </cell>
          <cell r="C1981" t="str">
            <v>Fertige Erz</v>
          </cell>
          <cell r="D1981" t="str">
            <v>RHAJ</v>
          </cell>
          <cell r="E1981" t="str">
            <v>03509854</v>
          </cell>
          <cell r="G1981" t="str">
            <v>LEWATIT K 2620</v>
          </cell>
          <cell r="H1981" t="str">
            <v>RB00000695</v>
          </cell>
          <cell r="I1981" t="str">
            <v>2255</v>
          </cell>
          <cell r="J1981">
            <v>700</v>
          </cell>
          <cell r="K1981" t="str">
            <v>L</v>
          </cell>
          <cell r="L1981">
            <v>951.3</v>
          </cell>
          <cell r="M1981" t="str">
            <v>EUR</v>
          </cell>
          <cell r="N1981">
            <v>1194.06</v>
          </cell>
          <cell r="P1981">
            <v>1107.75</v>
          </cell>
          <cell r="Q1981">
            <v>1107.75</v>
          </cell>
          <cell r="R1981">
            <v>-156.44999999999999</v>
          </cell>
          <cell r="S1981">
            <v>-156.44999999999999</v>
          </cell>
          <cell r="T1981">
            <v>0</v>
          </cell>
        </row>
        <row r="1982">
          <cell r="B1982">
            <v>1120000</v>
          </cell>
          <cell r="C1982" t="str">
            <v>Fertige Erz</v>
          </cell>
          <cell r="D1982" t="str">
            <v>RHAJ</v>
          </cell>
          <cell r="E1982" t="str">
            <v>03509846</v>
          </cell>
          <cell r="G1982" t="str">
            <v>LEWATIT K 2620</v>
          </cell>
          <cell r="H1982" t="str">
            <v>RB00000695</v>
          </cell>
          <cell r="I1982" t="str">
            <v>2255</v>
          </cell>
          <cell r="J1982">
            <v>5000</v>
          </cell>
          <cell r="K1982" t="str">
            <v>L</v>
          </cell>
          <cell r="L1982">
            <v>6754</v>
          </cell>
          <cell r="M1982" t="str">
            <v>EUR</v>
          </cell>
          <cell r="N1982">
            <v>13133</v>
          </cell>
          <cell r="P1982">
            <v>7866.5</v>
          </cell>
          <cell r="Q1982">
            <v>7866.5</v>
          </cell>
          <cell r="R1982">
            <v>-1112.5</v>
          </cell>
          <cell r="S1982">
            <v>-1112.5</v>
          </cell>
          <cell r="T1982">
            <v>0</v>
          </cell>
        </row>
        <row r="1983">
          <cell r="B1983">
            <v>1120000</v>
          </cell>
          <cell r="C1983" t="str">
            <v>Fertige Erz</v>
          </cell>
          <cell r="D1983" t="str">
            <v>RHAJ</v>
          </cell>
          <cell r="E1983" t="str">
            <v>03438167</v>
          </cell>
          <cell r="G1983" t="str">
            <v>AMMONIAK WÄSSR.NAB A</v>
          </cell>
          <cell r="H1983" t="str">
            <v>RB00000695</v>
          </cell>
          <cell r="I1983" t="str">
            <v>2255</v>
          </cell>
          <cell r="J1983">
            <v>12614</v>
          </cell>
          <cell r="K1983" t="str">
            <v>KG</v>
          </cell>
          <cell r="L1983">
            <v>329.23</v>
          </cell>
          <cell r="M1983" t="str">
            <v>EUR</v>
          </cell>
          <cell r="N1983">
            <v>329.23</v>
          </cell>
          <cell r="P1983">
            <v>329.23</v>
          </cell>
          <cell r="Q1983">
            <v>329.23</v>
          </cell>
          <cell r="R1983">
            <v>0</v>
          </cell>
          <cell r="S1983">
            <v>0</v>
          </cell>
          <cell r="T1983">
            <v>0</v>
          </cell>
        </row>
        <row r="1984">
          <cell r="B1984">
            <v>1120000</v>
          </cell>
          <cell r="C1984" t="str">
            <v>Fertige Erz</v>
          </cell>
          <cell r="D1984" t="str">
            <v>RHAJ</v>
          </cell>
          <cell r="E1984" t="str">
            <v>03388836</v>
          </cell>
          <cell r="G1984" t="str">
            <v>LEWATIT MonoPlus M80</v>
          </cell>
          <cell r="H1984" t="str">
            <v>RB00000695</v>
          </cell>
          <cell r="I1984" t="str">
            <v>2255</v>
          </cell>
          <cell r="J1984">
            <v>13000</v>
          </cell>
          <cell r="K1984" t="str">
            <v>L</v>
          </cell>
          <cell r="L1984">
            <v>38745.199999999997</v>
          </cell>
          <cell r="M1984" t="str">
            <v>EUR</v>
          </cell>
          <cell r="N1984">
            <v>42070.6</v>
          </cell>
          <cell r="P1984">
            <v>38359.1</v>
          </cell>
          <cell r="Q1984">
            <v>38359.1</v>
          </cell>
          <cell r="R1984">
            <v>386.1</v>
          </cell>
          <cell r="S1984">
            <v>386.1</v>
          </cell>
          <cell r="T1984">
            <v>0</v>
          </cell>
        </row>
        <row r="1985">
          <cell r="B1985">
            <v>1120000</v>
          </cell>
          <cell r="C1985" t="str">
            <v>Fertige Erz</v>
          </cell>
          <cell r="D1985" t="str">
            <v>RHAJ</v>
          </cell>
          <cell r="E1985" t="str">
            <v>03388631</v>
          </cell>
          <cell r="G1985" t="str">
            <v>LEWATIT MonoPlus M80</v>
          </cell>
          <cell r="H1985" t="str">
            <v>RB00000695</v>
          </cell>
          <cell r="I1985" t="str">
            <v>2255</v>
          </cell>
          <cell r="J1985">
            <v>3200</v>
          </cell>
          <cell r="K1985" t="str">
            <v>L</v>
          </cell>
          <cell r="L1985">
            <v>9654.08</v>
          </cell>
          <cell r="M1985" t="str">
            <v>EUR</v>
          </cell>
          <cell r="N1985">
            <v>19424</v>
          </cell>
          <cell r="P1985">
            <v>9564.48</v>
          </cell>
          <cell r="Q1985">
            <v>9564.48</v>
          </cell>
          <cell r="R1985">
            <v>89.6</v>
          </cell>
          <cell r="S1985">
            <v>89.6</v>
          </cell>
          <cell r="T1985">
            <v>0</v>
          </cell>
        </row>
        <row r="1986">
          <cell r="B1986">
            <v>1120000</v>
          </cell>
          <cell r="C1986" t="str">
            <v>Fertige Erz</v>
          </cell>
          <cell r="D1986" t="str">
            <v>RHAJ</v>
          </cell>
          <cell r="E1986" t="str">
            <v>03377605</v>
          </cell>
          <cell r="G1986" t="str">
            <v>LEWATIT MonoPlus TP</v>
          </cell>
          <cell r="H1986" t="str">
            <v>RB00000695</v>
          </cell>
          <cell r="I1986" t="str">
            <v>2255</v>
          </cell>
          <cell r="J1986">
            <v>28375</v>
          </cell>
          <cell r="K1986" t="str">
            <v>L</v>
          </cell>
          <cell r="L1986">
            <v>52031.23</v>
          </cell>
          <cell r="M1986" t="str">
            <v>EUR</v>
          </cell>
          <cell r="N1986">
            <v>141971.48000000001</v>
          </cell>
          <cell r="P1986">
            <v>54709.84</v>
          </cell>
          <cell r="Q1986">
            <v>54709.84</v>
          </cell>
          <cell r="R1986">
            <v>-2678.61</v>
          </cell>
          <cell r="S1986">
            <v>-2678.61</v>
          </cell>
          <cell r="T1986">
            <v>0</v>
          </cell>
        </row>
        <row r="1987">
          <cell r="B1987">
            <v>1120000</v>
          </cell>
          <cell r="C1987" t="str">
            <v>Fertige Erz</v>
          </cell>
          <cell r="D1987" t="str">
            <v>RHAJ</v>
          </cell>
          <cell r="E1987" t="str">
            <v>03377516</v>
          </cell>
          <cell r="G1987" t="str">
            <v>LEWATIT MonoPlus TP</v>
          </cell>
          <cell r="H1987" t="str">
            <v>RB00000695</v>
          </cell>
          <cell r="I1987" t="str">
            <v>2255</v>
          </cell>
          <cell r="J1987">
            <v>600</v>
          </cell>
          <cell r="K1987" t="str">
            <v>L</v>
          </cell>
          <cell r="L1987">
            <v>1116.96</v>
          </cell>
          <cell r="M1987" t="str">
            <v>EUR</v>
          </cell>
          <cell r="N1987">
            <v>2782.2</v>
          </cell>
          <cell r="P1987">
            <v>1173.78</v>
          </cell>
          <cell r="Q1987">
            <v>1173.78</v>
          </cell>
          <cell r="R1987">
            <v>-56.82</v>
          </cell>
          <cell r="S1987">
            <v>-56.82</v>
          </cell>
          <cell r="T1987">
            <v>0</v>
          </cell>
        </row>
        <row r="1988">
          <cell r="B1988">
            <v>1120000</v>
          </cell>
          <cell r="C1988" t="str">
            <v>Fertige Erz</v>
          </cell>
          <cell r="D1988" t="str">
            <v>RHAJ</v>
          </cell>
          <cell r="E1988" t="str">
            <v>03377427</v>
          </cell>
          <cell r="G1988" t="str">
            <v>LEWATIT MonoPlus TP</v>
          </cell>
          <cell r="H1988" t="str">
            <v>RB00000695</v>
          </cell>
          <cell r="I1988" t="str">
            <v>2255</v>
          </cell>
          <cell r="J1988">
            <v>20000</v>
          </cell>
          <cell r="K1988" t="str">
            <v>L</v>
          </cell>
          <cell r="L1988">
            <v>36502</v>
          </cell>
          <cell r="M1988" t="str">
            <v>EUR</v>
          </cell>
          <cell r="N1988">
            <v>110260</v>
          </cell>
          <cell r="P1988">
            <v>38376</v>
          </cell>
          <cell r="Q1988">
            <v>38376</v>
          </cell>
          <cell r="R1988">
            <v>-1874</v>
          </cell>
          <cell r="S1988">
            <v>-1874</v>
          </cell>
          <cell r="T1988">
            <v>0</v>
          </cell>
        </row>
        <row r="1989">
          <cell r="B1989">
            <v>1120000</v>
          </cell>
          <cell r="C1989" t="str">
            <v>Fertige Erz</v>
          </cell>
          <cell r="D1989" t="str">
            <v>RHAJ</v>
          </cell>
          <cell r="E1989" t="str">
            <v>03371895</v>
          </cell>
          <cell r="G1989" t="str">
            <v>LEWATIT UltraPure 12</v>
          </cell>
          <cell r="H1989" t="str">
            <v>RB00000695</v>
          </cell>
          <cell r="I1989" t="str">
            <v>2255</v>
          </cell>
          <cell r="J1989">
            <v>1600</v>
          </cell>
          <cell r="K1989" t="str">
            <v>L</v>
          </cell>
          <cell r="L1989">
            <v>4987.84</v>
          </cell>
          <cell r="M1989" t="str">
            <v>EUR</v>
          </cell>
          <cell r="N1989">
            <v>9952</v>
          </cell>
          <cell r="P1989">
            <v>5088</v>
          </cell>
          <cell r="Q1989">
            <v>5088</v>
          </cell>
          <cell r="R1989">
            <v>-100.16</v>
          </cell>
          <cell r="S1989">
            <v>-100.16</v>
          </cell>
          <cell r="T1989">
            <v>0</v>
          </cell>
        </row>
        <row r="1990">
          <cell r="B1990">
            <v>1120000</v>
          </cell>
          <cell r="C1990" t="str">
            <v>Fertige Erz</v>
          </cell>
          <cell r="D1990" t="str">
            <v>RHAJ</v>
          </cell>
          <cell r="E1990" t="str">
            <v>03371844</v>
          </cell>
          <cell r="G1990" t="str">
            <v>LEWATIT UltraPure 12</v>
          </cell>
          <cell r="H1990" t="str">
            <v>RB00000695</v>
          </cell>
          <cell r="I1990" t="str">
            <v>2255</v>
          </cell>
          <cell r="J1990">
            <v>1150</v>
          </cell>
          <cell r="K1990" t="str">
            <v>L</v>
          </cell>
          <cell r="L1990">
            <v>4004.99</v>
          </cell>
          <cell r="M1990" t="str">
            <v>EUR</v>
          </cell>
          <cell r="N1990">
            <v>8590.5</v>
          </cell>
          <cell r="P1990">
            <v>4025</v>
          </cell>
          <cell r="Q1990">
            <v>4025</v>
          </cell>
          <cell r="R1990">
            <v>-20.010000000000002</v>
          </cell>
          <cell r="S1990">
            <v>-20.010000000000002</v>
          </cell>
          <cell r="T1990">
            <v>0</v>
          </cell>
        </row>
        <row r="1991">
          <cell r="B1991">
            <v>1120000</v>
          </cell>
          <cell r="C1991" t="str">
            <v>Fertige Erz</v>
          </cell>
          <cell r="D1991" t="str">
            <v>RHAJ</v>
          </cell>
          <cell r="E1991" t="str">
            <v>03351908</v>
          </cell>
          <cell r="G1991" t="str">
            <v>LEWATIT UltraPure 12</v>
          </cell>
          <cell r="H1991" t="str">
            <v>RB00000695</v>
          </cell>
          <cell r="I1991" t="str">
            <v>2255</v>
          </cell>
          <cell r="J1991">
            <v>1600</v>
          </cell>
          <cell r="K1991" t="str">
            <v>L</v>
          </cell>
          <cell r="L1991">
            <v>3431.04</v>
          </cell>
          <cell r="M1991" t="str">
            <v>EUR</v>
          </cell>
          <cell r="N1991">
            <v>6057.92</v>
          </cell>
          <cell r="P1991">
            <v>3583.04</v>
          </cell>
          <cell r="Q1991">
            <v>3583.04</v>
          </cell>
          <cell r="R1991">
            <v>-152</v>
          </cell>
          <cell r="S1991">
            <v>-152</v>
          </cell>
          <cell r="T1991">
            <v>0</v>
          </cell>
        </row>
        <row r="1992">
          <cell r="B1992">
            <v>1120000</v>
          </cell>
          <cell r="C1992" t="str">
            <v>Fertige Erz</v>
          </cell>
          <cell r="D1992" t="str">
            <v>RHAJ</v>
          </cell>
          <cell r="E1992" t="str">
            <v>03351827</v>
          </cell>
          <cell r="G1992" t="str">
            <v>LEWATIT UltraPure 12</v>
          </cell>
          <cell r="H1992" t="str">
            <v>RB00000695</v>
          </cell>
          <cell r="I1992" t="str">
            <v>2255</v>
          </cell>
          <cell r="J1992">
            <v>550</v>
          </cell>
          <cell r="K1992" t="str">
            <v>L</v>
          </cell>
          <cell r="L1992">
            <v>1204.33</v>
          </cell>
          <cell r="M1992" t="str">
            <v>EUR</v>
          </cell>
          <cell r="N1992">
            <v>1903.61</v>
          </cell>
          <cell r="P1992">
            <v>1257.6300000000001</v>
          </cell>
          <cell r="Q1992">
            <v>1257.6300000000001</v>
          </cell>
          <cell r="R1992">
            <v>-53.3</v>
          </cell>
          <cell r="S1992">
            <v>-53.3</v>
          </cell>
          <cell r="T1992">
            <v>0</v>
          </cell>
        </row>
        <row r="1993">
          <cell r="B1993">
            <v>1120000</v>
          </cell>
          <cell r="C1993" t="str">
            <v>Fertige Erz</v>
          </cell>
          <cell r="D1993" t="str">
            <v>RHEI</v>
          </cell>
          <cell r="E1993" t="str">
            <v>03348206</v>
          </cell>
          <cell r="G1993" t="str">
            <v>LEWATIT MonoPlus M 8</v>
          </cell>
          <cell r="H1993" t="str">
            <v>RB00000695</v>
          </cell>
          <cell r="I1993" t="str">
            <v>2255</v>
          </cell>
          <cell r="J1993">
            <v>950</v>
          </cell>
          <cell r="K1993" t="str">
            <v>L</v>
          </cell>
          <cell r="L1993">
            <v>2317.4299999999998</v>
          </cell>
          <cell r="M1993" t="str">
            <v>EUR</v>
          </cell>
          <cell r="N1993">
            <v>1944.37</v>
          </cell>
          <cell r="P1993">
            <v>2392.29</v>
          </cell>
          <cell r="Q1993">
            <v>1944.37</v>
          </cell>
          <cell r="R1993">
            <v>373.06</v>
          </cell>
          <cell r="S1993">
            <v>-74.86</v>
          </cell>
          <cell r="T1993">
            <v>447.92</v>
          </cell>
        </row>
        <row r="1994">
          <cell r="B1994">
            <v>1120000</v>
          </cell>
          <cell r="C1994" t="str">
            <v>Fertige Erz</v>
          </cell>
          <cell r="D1994" t="str">
            <v>RHMV</v>
          </cell>
          <cell r="E1994" t="str">
            <v>03348206</v>
          </cell>
          <cell r="G1994" t="str">
            <v>LEWATIT MonoPlus M 8</v>
          </cell>
          <cell r="H1994" t="str">
            <v>RB00000695</v>
          </cell>
          <cell r="I1994" t="str">
            <v>2255</v>
          </cell>
          <cell r="J1994">
            <v>150</v>
          </cell>
          <cell r="K1994" t="str">
            <v>L</v>
          </cell>
          <cell r="L1994">
            <v>365.92</v>
          </cell>
          <cell r="M1994" t="str">
            <v>EUR</v>
          </cell>
          <cell r="N1994">
            <v>307</v>
          </cell>
          <cell r="P1994">
            <v>377.73</v>
          </cell>
          <cell r="Q1994">
            <v>307</v>
          </cell>
          <cell r="R1994">
            <v>58.92</v>
          </cell>
          <cell r="S1994">
            <v>-11.81</v>
          </cell>
          <cell r="T1994">
            <v>70.73</v>
          </cell>
        </row>
        <row r="1995">
          <cell r="B1995">
            <v>1120000</v>
          </cell>
          <cell r="C1995" t="str">
            <v>Fertige Erz</v>
          </cell>
          <cell r="D1995" t="str">
            <v>RHYY</v>
          </cell>
          <cell r="E1995" t="str">
            <v>03348206</v>
          </cell>
          <cell r="G1995" t="str">
            <v>LEWATIT MonoPlus M 8</v>
          </cell>
          <cell r="H1995" t="str">
            <v>RB00000695</v>
          </cell>
          <cell r="I1995" t="str">
            <v>2255</v>
          </cell>
          <cell r="J1995">
            <v>84150</v>
          </cell>
          <cell r="K1995" t="str">
            <v>L</v>
          </cell>
          <cell r="L1995">
            <v>205267.1</v>
          </cell>
          <cell r="M1995" t="str">
            <v>EUR</v>
          </cell>
          <cell r="N1995">
            <v>172229.8</v>
          </cell>
          <cell r="P1995">
            <v>211906.53</v>
          </cell>
          <cell r="Q1995">
            <v>172229.8</v>
          </cell>
          <cell r="R1995">
            <v>33037.300000000003</v>
          </cell>
          <cell r="S1995">
            <v>-6639.43</v>
          </cell>
          <cell r="T1995">
            <v>39676.730000000003</v>
          </cell>
        </row>
        <row r="1996">
          <cell r="B1996">
            <v>1120000</v>
          </cell>
          <cell r="C1996" t="str">
            <v>Fertige Erz</v>
          </cell>
          <cell r="D1996" t="str">
            <v>RHAJ</v>
          </cell>
          <cell r="E1996" t="str">
            <v>03348133</v>
          </cell>
          <cell r="G1996" t="str">
            <v>LEWATIT MonoPlus M 8</v>
          </cell>
          <cell r="H1996" t="str">
            <v>RB00000695</v>
          </cell>
          <cell r="I1996" t="str">
            <v>2255</v>
          </cell>
          <cell r="J1996">
            <v>16000</v>
          </cell>
          <cell r="K1996" t="str">
            <v>L</v>
          </cell>
          <cell r="L1996">
            <v>38833.599999999999</v>
          </cell>
          <cell r="M1996" t="str">
            <v>EUR</v>
          </cell>
          <cell r="N1996">
            <v>20211.2</v>
          </cell>
          <cell r="P1996">
            <v>40054.400000000001</v>
          </cell>
          <cell r="Q1996">
            <v>20211.2</v>
          </cell>
          <cell r="R1996">
            <v>18622.400000000001</v>
          </cell>
          <cell r="S1996">
            <v>-1220.8</v>
          </cell>
          <cell r="T1996">
            <v>19843.2</v>
          </cell>
        </row>
        <row r="1997">
          <cell r="B1997">
            <v>1120000</v>
          </cell>
          <cell r="C1997" t="str">
            <v>Fertige Erz</v>
          </cell>
          <cell r="D1997" t="str">
            <v>RHYY</v>
          </cell>
          <cell r="E1997" t="str">
            <v>03348133</v>
          </cell>
          <cell r="G1997" t="str">
            <v>LEWATIT MonoPlus M 8</v>
          </cell>
          <cell r="H1997" t="str">
            <v>RB00000695</v>
          </cell>
          <cell r="I1997" t="str">
            <v>2255</v>
          </cell>
          <cell r="J1997">
            <v>40000</v>
          </cell>
          <cell r="K1997" t="str">
            <v>L</v>
          </cell>
          <cell r="L1997">
            <v>97084</v>
          </cell>
          <cell r="M1997" t="str">
            <v>EUR</v>
          </cell>
          <cell r="N1997">
            <v>50528</v>
          </cell>
          <cell r="P1997">
            <v>100136</v>
          </cell>
          <cell r="Q1997">
            <v>50528</v>
          </cell>
          <cell r="R1997">
            <v>46556</v>
          </cell>
          <cell r="S1997">
            <v>-3052</v>
          </cell>
          <cell r="T1997">
            <v>49608</v>
          </cell>
        </row>
        <row r="1998">
          <cell r="B1998">
            <v>1120000</v>
          </cell>
          <cell r="C1998" t="str">
            <v>Fertige Erz</v>
          </cell>
          <cell r="D1998" t="str">
            <v>RHYY</v>
          </cell>
          <cell r="E1998" t="str">
            <v>03214714</v>
          </cell>
          <cell r="G1998" t="str">
            <v>LEWATIT S 1468 F</v>
          </cell>
          <cell r="H1998" t="str">
            <v>RB00000695</v>
          </cell>
          <cell r="I1998" t="str">
            <v>2255</v>
          </cell>
          <cell r="J1998">
            <v>88000</v>
          </cell>
          <cell r="K1998" t="str">
            <v>L</v>
          </cell>
          <cell r="L1998">
            <v>105908</v>
          </cell>
          <cell r="M1998" t="str">
            <v>EUR</v>
          </cell>
          <cell r="N1998">
            <v>75926.399999999994</v>
          </cell>
          <cell r="P1998">
            <v>110941.6</v>
          </cell>
          <cell r="Q1998">
            <v>75926.399999999994</v>
          </cell>
          <cell r="R1998">
            <v>29981.599999999999</v>
          </cell>
          <cell r="S1998">
            <v>-5033.6000000000004</v>
          </cell>
          <cell r="T1998">
            <v>35015.199999999997</v>
          </cell>
        </row>
        <row r="1999">
          <cell r="B1999">
            <v>1120000</v>
          </cell>
          <cell r="C1999" t="str">
            <v>Fertige Erz</v>
          </cell>
          <cell r="D1999" t="str">
            <v>RHAJ</v>
          </cell>
          <cell r="E1999" t="str">
            <v>03214269</v>
          </cell>
          <cell r="G1999" t="str">
            <v>LEWATIT S 4428</v>
          </cell>
          <cell r="H1999" t="str">
            <v>RB00000695</v>
          </cell>
          <cell r="I1999" t="str">
            <v>2255</v>
          </cell>
          <cell r="J1999">
            <v>7000</v>
          </cell>
          <cell r="K1999" t="str">
            <v>L</v>
          </cell>
          <cell r="L1999">
            <v>16900.8</v>
          </cell>
          <cell r="M1999" t="str">
            <v>EUR</v>
          </cell>
          <cell r="N1999">
            <v>19286.400000000001</v>
          </cell>
          <cell r="P1999">
            <v>17842.3</v>
          </cell>
          <cell r="Q1999">
            <v>17842.3</v>
          </cell>
          <cell r="R1999">
            <v>-941.5</v>
          </cell>
          <cell r="S1999">
            <v>-941.5</v>
          </cell>
          <cell r="T1999">
            <v>0</v>
          </cell>
        </row>
        <row r="2000">
          <cell r="B2000">
            <v>1120000</v>
          </cell>
          <cell r="C2000" t="str">
            <v>Fertige Erz</v>
          </cell>
          <cell r="D2000" t="str">
            <v>RHAJ</v>
          </cell>
          <cell r="E2000" t="str">
            <v>03212355</v>
          </cell>
          <cell r="G2000" t="str">
            <v>LEWATIT EWH stark ba</v>
          </cell>
          <cell r="H2000" t="str">
            <v>RB00000695</v>
          </cell>
          <cell r="I2000" t="str">
            <v>2255</v>
          </cell>
          <cell r="J2000">
            <v>4800</v>
          </cell>
          <cell r="K2000" t="str">
            <v>L</v>
          </cell>
          <cell r="L2000">
            <v>4416</v>
          </cell>
          <cell r="M2000" t="str">
            <v>EUR</v>
          </cell>
          <cell r="N2000">
            <v>5560.8</v>
          </cell>
          <cell r="P2000">
            <v>4416</v>
          </cell>
          <cell r="Q2000">
            <v>4416</v>
          </cell>
          <cell r="R2000">
            <v>0</v>
          </cell>
          <cell r="S2000">
            <v>0</v>
          </cell>
          <cell r="T2000">
            <v>0</v>
          </cell>
        </row>
        <row r="2001">
          <cell r="B2001">
            <v>1120000</v>
          </cell>
          <cell r="C2001" t="str">
            <v>Fertige Erz</v>
          </cell>
          <cell r="D2001" t="str">
            <v>RHAJ</v>
          </cell>
          <cell r="E2001" t="str">
            <v>03212347</v>
          </cell>
          <cell r="G2001" t="str">
            <v>LEWATIT EWH schwach</v>
          </cell>
          <cell r="H2001" t="str">
            <v>RB00000695</v>
          </cell>
          <cell r="I2001" t="str">
            <v>2255</v>
          </cell>
          <cell r="J2001">
            <v>17400</v>
          </cell>
          <cell r="K2001" t="str">
            <v>L</v>
          </cell>
          <cell r="L2001">
            <v>16008</v>
          </cell>
          <cell r="M2001" t="str">
            <v>EUR</v>
          </cell>
          <cell r="N2001">
            <v>22193.7</v>
          </cell>
          <cell r="P2001">
            <v>16008</v>
          </cell>
          <cell r="Q2001">
            <v>16008</v>
          </cell>
          <cell r="R2001">
            <v>0</v>
          </cell>
          <cell r="S2001">
            <v>0</v>
          </cell>
          <cell r="T2001">
            <v>0</v>
          </cell>
        </row>
        <row r="2002">
          <cell r="B2002">
            <v>1120000</v>
          </cell>
          <cell r="C2002" t="str">
            <v>Fertige Erz</v>
          </cell>
          <cell r="D2002" t="str">
            <v>RHAJ</v>
          </cell>
          <cell r="E2002" t="str">
            <v>03108914</v>
          </cell>
          <cell r="G2002" t="str">
            <v>LEWATIT MonoPlus TP</v>
          </cell>
          <cell r="H2002" t="str">
            <v>RB00000695</v>
          </cell>
          <cell r="I2002" t="str">
            <v>2255</v>
          </cell>
          <cell r="J2002">
            <v>17425</v>
          </cell>
          <cell r="K2002" t="str">
            <v>L</v>
          </cell>
          <cell r="L2002">
            <v>142194.97</v>
          </cell>
          <cell r="M2002" t="str">
            <v>EUR</v>
          </cell>
          <cell r="N2002">
            <v>216779.2</v>
          </cell>
          <cell r="P2002">
            <v>153845.32999999999</v>
          </cell>
          <cell r="Q2002">
            <v>153845.32999999999</v>
          </cell>
          <cell r="R2002">
            <v>-11650.36</v>
          </cell>
          <cell r="S2002">
            <v>-11650.36</v>
          </cell>
          <cell r="T2002">
            <v>0</v>
          </cell>
        </row>
        <row r="2003">
          <cell r="B2003">
            <v>1120000</v>
          </cell>
          <cell r="C2003" t="str">
            <v>Fertige Erz</v>
          </cell>
          <cell r="D2003" t="str">
            <v>RHAJ</v>
          </cell>
          <cell r="E2003" t="str">
            <v>03079426</v>
          </cell>
          <cell r="G2003" t="str">
            <v>LEWATIT UltraPure 12</v>
          </cell>
          <cell r="H2003" t="str">
            <v>RB00000695</v>
          </cell>
          <cell r="I2003" t="str">
            <v>2255</v>
          </cell>
          <cell r="J2003">
            <v>1050</v>
          </cell>
          <cell r="K2003" t="str">
            <v>L</v>
          </cell>
          <cell r="L2003">
            <v>4332.82</v>
          </cell>
          <cell r="M2003" t="str">
            <v>EUR</v>
          </cell>
          <cell r="N2003">
            <v>6826.57</v>
          </cell>
          <cell r="P2003">
            <v>4295.76</v>
          </cell>
          <cell r="Q2003">
            <v>4295.76</v>
          </cell>
          <cell r="R2003">
            <v>37.06</v>
          </cell>
          <cell r="S2003">
            <v>37.06</v>
          </cell>
          <cell r="T2003">
            <v>0</v>
          </cell>
        </row>
        <row r="2004">
          <cell r="B2004">
            <v>1120000</v>
          </cell>
          <cell r="C2004" t="str">
            <v>Fertige Erz</v>
          </cell>
          <cell r="D2004" t="str">
            <v>RHAJ</v>
          </cell>
          <cell r="E2004" t="str">
            <v>03054083</v>
          </cell>
          <cell r="G2004" t="str">
            <v>LEWATIT MonoPlus S 2</v>
          </cell>
          <cell r="H2004" t="str">
            <v>RB00000695</v>
          </cell>
          <cell r="I2004" t="str">
            <v>2255</v>
          </cell>
          <cell r="J2004">
            <v>34950</v>
          </cell>
          <cell r="K2004" t="str">
            <v>L</v>
          </cell>
          <cell r="L2004">
            <v>44190.78</v>
          </cell>
          <cell r="M2004" t="str">
            <v>EUR</v>
          </cell>
          <cell r="N2004">
            <v>48999.9</v>
          </cell>
          <cell r="P2004">
            <v>47511.03</v>
          </cell>
          <cell r="Q2004">
            <v>47511.03</v>
          </cell>
          <cell r="R2004">
            <v>-3320.25</v>
          </cell>
          <cell r="S2004">
            <v>-3320.25</v>
          </cell>
          <cell r="T2004">
            <v>0</v>
          </cell>
        </row>
        <row r="2005">
          <cell r="B2005">
            <v>1120000</v>
          </cell>
          <cell r="C2005" t="str">
            <v>Fertige Erz</v>
          </cell>
          <cell r="D2005" t="str">
            <v>RHKF</v>
          </cell>
          <cell r="E2005" t="str">
            <v>03054083</v>
          </cell>
          <cell r="G2005" t="str">
            <v>LEWATIT MonoPlus S 2</v>
          </cell>
          <cell r="H2005" t="str">
            <v>RB00000695</v>
          </cell>
          <cell r="I2005" t="str">
            <v>2255</v>
          </cell>
          <cell r="J2005">
            <v>150</v>
          </cell>
          <cell r="K2005" t="str">
            <v>L</v>
          </cell>
          <cell r="L2005">
            <v>189.66</v>
          </cell>
          <cell r="M2005" t="str">
            <v>EUR</v>
          </cell>
          <cell r="N2005">
            <v>210.3</v>
          </cell>
          <cell r="P2005">
            <v>203.91</v>
          </cell>
          <cell r="Q2005">
            <v>203.91</v>
          </cell>
          <cell r="R2005">
            <v>-14.25</v>
          </cell>
          <cell r="S2005">
            <v>-14.25</v>
          </cell>
          <cell r="T2005">
            <v>0</v>
          </cell>
        </row>
        <row r="2006">
          <cell r="B2006">
            <v>1120000</v>
          </cell>
          <cell r="C2006" t="str">
            <v>Fertige Erz</v>
          </cell>
          <cell r="D2006" t="str">
            <v>RHAJ</v>
          </cell>
          <cell r="E2006" t="str">
            <v>03054075</v>
          </cell>
          <cell r="G2006" t="str">
            <v>LEWATIT MonoPlus S 2</v>
          </cell>
          <cell r="H2006" t="str">
            <v>RB00000695</v>
          </cell>
          <cell r="I2006" t="str">
            <v>2255</v>
          </cell>
          <cell r="J2006">
            <v>2675</v>
          </cell>
          <cell r="K2006" t="str">
            <v>L</v>
          </cell>
          <cell r="L2006">
            <v>3306.84</v>
          </cell>
          <cell r="M2006" t="str">
            <v>EUR</v>
          </cell>
          <cell r="N2006">
            <v>3862.7</v>
          </cell>
          <cell r="P2006">
            <v>3560.43</v>
          </cell>
          <cell r="Q2006">
            <v>3560.43</v>
          </cell>
          <cell r="R2006">
            <v>-253.59</v>
          </cell>
          <cell r="S2006">
            <v>-253.59</v>
          </cell>
          <cell r="T2006">
            <v>0</v>
          </cell>
        </row>
        <row r="2007">
          <cell r="B2007">
            <v>1120000</v>
          </cell>
          <cell r="C2007" t="str">
            <v>Fertige Erz</v>
          </cell>
          <cell r="D2007" t="str">
            <v>RHAJ</v>
          </cell>
          <cell r="E2007" t="str">
            <v>03054067</v>
          </cell>
          <cell r="G2007" t="str">
            <v>LEWATIT MonoPlus S 2</v>
          </cell>
          <cell r="H2007" t="str">
            <v>RB00000695</v>
          </cell>
          <cell r="I2007" t="str">
            <v>2255</v>
          </cell>
          <cell r="J2007">
            <v>17000</v>
          </cell>
          <cell r="K2007" t="str">
            <v>L</v>
          </cell>
          <cell r="L2007">
            <v>20910</v>
          </cell>
          <cell r="M2007" t="str">
            <v>EUR</v>
          </cell>
          <cell r="N2007">
            <v>30538.799999999999</v>
          </cell>
          <cell r="P2007">
            <v>22508</v>
          </cell>
          <cell r="Q2007">
            <v>22508</v>
          </cell>
          <cell r="R2007">
            <v>-1598</v>
          </cell>
          <cell r="S2007">
            <v>-1598</v>
          </cell>
          <cell r="T2007">
            <v>0</v>
          </cell>
        </row>
        <row r="2008">
          <cell r="B2008">
            <v>1120000</v>
          </cell>
          <cell r="C2008" t="str">
            <v>Fertige Erz</v>
          </cell>
          <cell r="D2008" t="str">
            <v>RHYY</v>
          </cell>
          <cell r="E2008" t="str">
            <v>03025563</v>
          </cell>
          <cell r="G2008" t="str">
            <v>LEWATIT S 1468    CU</v>
          </cell>
          <cell r="H2008" t="str">
            <v>RB00000695</v>
          </cell>
          <cell r="I2008" t="str">
            <v>2255</v>
          </cell>
          <cell r="J2008">
            <v>39648</v>
          </cell>
          <cell r="K2008" t="str">
            <v>L</v>
          </cell>
          <cell r="L2008">
            <v>46233.53</v>
          </cell>
          <cell r="M2008" t="str">
            <v>EUR</v>
          </cell>
          <cell r="N2008">
            <v>18464.07</v>
          </cell>
          <cell r="P2008">
            <v>48521.22</v>
          </cell>
          <cell r="Q2008">
            <v>18464.07</v>
          </cell>
          <cell r="R2008">
            <v>27769.46</v>
          </cell>
          <cell r="S2008">
            <v>-2287.69</v>
          </cell>
          <cell r="T2008">
            <v>30057.15</v>
          </cell>
        </row>
        <row r="2009">
          <cell r="B2009">
            <v>1120000</v>
          </cell>
          <cell r="C2009" t="str">
            <v>Fertige Erz</v>
          </cell>
          <cell r="D2009" t="str">
            <v>RHYY</v>
          </cell>
          <cell r="E2009" t="str">
            <v>02955036</v>
          </cell>
          <cell r="G2009" t="str">
            <v>LEWAPOL 8/5/00</v>
          </cell>
          <cell r="H2009" t="str">
            <v>RB00000695</v>
          </cell>
          <cell r="I2009" t="str">
            <v>2255</v>
          </cell>
          <cell r="J2009">
            <v>11925</v>
          </cell>
          <cell r="K2009" t="str">
            <v>KG</v>
          </cell>
          <cell r="L2009">
            <v>41586.050000000003</v>
          </cell>
          <cell r="M2009" t="str">
            <v>EUR</v>
          </cell>
          <cell r="N2009">
            <v>42195.42</v>
          </cell>
          <cell r="P2009">
            <v>42195.42</v>
          </cell>
          <cell r="Q2009">
            <v>42195.42</v>
          </cell>
          <cell r="R2009">
            <v>-609.37</v>
          </cell>
          <cell r="S2009">
            <v>-609.37</v>
          </cell>
          <cell r="T2009">
            <v>0</v>
          </cell>
        </row>
        <row r="2010">
          <cell r="B2010">
            <v>1120000</v>
          </cell>
          <cell r="C2010" t="str">
            <v>Fertige Erz</v>
          </cell>
          <cell r="D2010" t="str">
            <v>RHAJ</v>
          </cell>
          <cell r="E2010" t="str">
            <v>02951944</v>
          </cell>
          <cell r="G2010" t="str">
            <v>LEWAPOL 18/45</v>
          </cell>
          <cell r="H2010" t="str">
            <v>RB00000695</v>
          </cell>
          <cell r="I2010" t="str">
            <v>2255</v>
          </cell>
          <cell r="J2010">
            <v>420</v>
          </cell>
          <cell r="K2010" t="str">
            <v>KG</v>
          </cell>
          <cell r="L2010">
            <v>1547.45</v>
          </cell>
          <cell r="M2010" t="str">
            <v>EUR</v>
          </cell>
          <cell r="N2010">
            <v>1483.15</v>
          </cell>
          <cell r="P2010">
            <v>1483.15</v>
          </cell>
          <cell r="Q2010">
            <v>1483.15</v>
          </cell>
          <cell r="R2010">
            <v>64.3</v>
          </cell>
          <cell r="S2010">
            <v>64.3</v>
          </cell>
          <cell r="T2010">
            <v>0</v>
          </cell>
        </row>
        <row r="2011">
          <cell r="B2011">
            <v>1120000</v>
          </cell>
          <cell r="C2011" t="str">
            <v>Fertige Erz</v>
          </cell>
          <cell r="D2011" t="str">
            <v>RHAJ</v>
          </cell>
          <cell r="E2011" t="str">
            <v>02951863</v>
          </cell>
          <cell r="G2011" t="str">
            <v>LEWAPOL 18/65</v>
          </cell>
          <cell r="H2011" t="str">
            <v>RB00000695</v>
          </cell>
          <cell r="I2011" t="str">
            <v>2255</v>
          </cell>
          <cell r="J2011">
            <v>360</v>
          </cell>
          <cell r="K2011" t="str">
            <v>KG</v>
          </cell>
          <cell r="L2011">
            <v>1274</v>
          </cell>
          <cell r="M2011" t="str">
            <v>EUR</v>
          </cell>
          <cell r="N2011">
            <v>1268.68</v>
          </cell>
          <cell r="P2011">
            <v>1268.68</v>
          </cell>
          <cell r="Q2011">
            <v>1268.68</v>
          </cell>
          <cell r="R2011">
            <v>5.32</v>
          </cell>
          <cell r="S2011">
            <v>5.32</v>
          </cell>
          <cell r="T2011">
            <v>0</v>
          </cell>
        </row>
        <row r="2012">
          <cell r="B2012">
            <v>1120000</v>
          </cell>
          <cell r="C2012" t="str">
            <v>Fertige Erz</v>
          </cell>
          <cell r="D2012" t="str">
            <v>RHAJ</v>
          </cell>
          <cell r="E2012" t="str">
            <v>02949303</v>
          </cell>
          <cell r="G2012" t="str">
            <v>LEWATIT LGP 5392 PH</v>
          </cell>
          <cell r="H2012" t="str">
            <v>RB00000695</v>
          </cell>
          <cell r="I2012" t="str">
            <v>2255</v>
          </cell>
          <cell r="J2012">
            <v>6000</v>
          </cell>
          <cell r="K2012" t="str">
            <v>L</v>
          </cell>
          <cell r="L2012">
            <v>9823.7999999999993</v>
          </cell>
          <cell r="M2012" t="str">
            <v>EUR</v>
          </cell>
          <cell r="N2012">
            <v>630522</v>
          </cell>
          <cell r="P2012">
            <v>10374.6</v>
          </cell>
          <cell r="Q2012">
            <v>10374.6</v>
          </cell>
          <cell r="R2012">
            <v>-550.79999999999995</v>
          </cell>
          <cell r="S2012">
            <v>-550.79999999999995</v>
          </cell>
          <cell r="T2012">
            <v>0</v>
          </cell>
        </row>
        <row r="2013">
          <cell r="B2013">
            <v>1120000</v>
          </cell>
          <cell r="C2013" t="str">
            <v>Fertige Erz</v>
          </cell>
          <cell r="D2013" t="str">
            <v>RHAJ</v>
          </cell>
          <cell r="E2013" t="str">
            <v>02943178</v>
          </cell>
          <cell r="G2013" t="str">
            <v>LEWATIT MP 64 Z-II P</v>
          </cell>
          <cell r="H2013" t="str">
            <v>RB00000695</v>
          </cell>
          <cell r="I2013" t="str">
            <v>2255</v>
          </cell>
          <cell r="J2013">
            <v>15300</v>
          </cell>
          <cell r="K2013" t="str">
            <v>L</v>
          </cell>
          <cell r="L2013">
            <v>30895.29</v>
          </cell>
          <cell r="M2013" t="str">
            <v>EUR</v>
          </cell>
          <cell r="N2013">
            <v>38719.71</v>
          </cell>
          <cell r="P2013">
            <v>38719.71</v>
          </cell>
          <cell r="Q2013">
            <v>38719.71</v>
          </cell>
          <cell r="R2013">
            <v>-7824.42</v>
          </cell>
          <cell r="S2013">
            <v>-7824.42</v>
          </cell>
          <cell r="T2013">
            <v>0</v>
          </cell>
        </row>
        <row r="2014">
          <cell r="B2014">
            <v>1120000</v>
          </cell>
          <cell r="C2014" t="str">
            <v>Fertige Erz</v>
          </cell>
          <cell r="D2014" t="str">
            <v>RHAJ</v>
          </cell>
          <cell r="E2014" t="str">
            <v>02927954</v>
          </cell>
          <cell r="G2014" t="str">
            <v>LEWATIT MonoPlus M 5</v>
          </cell>
          <cell r="H2014" t="str">
            <v>RB00000695</v>
          </cell>
          <cell r="I2014" t="str">
            <v>2255</v>
          </cell>
          <cell r="J2014">
            <v>2200</v>
          </cell>
          <cell r="K2014" t="str">
            <v>L</v>
          </cell>
          <cell r="L2014">
            <v>5304.2</v>
          </cell>
          <cell r="M2014" t="str">
            <v>EUR</v>
          </cell>
          <cell r="N2014">
            <v>5720.22</v>
          </cell>
          <cell r="P2014">
            <v>5469.64</v>
          </cell>
          <cell r="Q2014">
            <v>5469.64</v>
          </cell>
          <cell r="R2014">
            <v>-165.44</v>
          </cell>
          <cell r="S2014">
            <v>-165.44</v>
          </cell>
          <cell r="T2014">
            <v>0</v>
          </cell>
        </row>
        <row r="2015">
          <cell r="B2015">
            <v>1120000</v>
          </cell>
          <cell r="C2015" t="str">
            <v>Fertige Erz</v>
          </cell>
          <cell r="D2015" t="str">
            <v>RHAJ</v>
          </cell>
          <cell r="E2015" t="str">
            <v>02918424</v>
          </cell>
          <cell r="G2015" t="str">
            <v>IONAC C-267</v>
          </cell>
          <cell r="H2015" t="str">
            <v>RB00000695</v>
          </cell>
          <cell r="I2015" t="str">
            <v>2255</v>
          </cell>
          <cell r="J2015">
            <v>62000</v>
          </cell>
          <cell r="K2015" t="str">
            <v>L</v>
          </cell>
          <cell r="L2015">
            <v>59464.2</v>
          </cell>
          <cell r="M2015" t="str">
            <v>EUR</v>
          </cell>
          <cell r="N2015">
            <v>31049.599999999999</v>
          </cell>
          <cell r="P2015">
            <v>65751</v>
          </cell>
          <cell r="Q2015">
            <v>31049.599999999999</v>
          </cell>
          <cell r="R2015">
            <v>28414.6</v>
          </cell>
          <cell r="S2015">
            <v>-6286.8</v>
          </cell>
          <cell r="T2015">
            <v>34701.4</v>
          </cell>
        </row>
        <row r="2016">
          <cell r="B2016">
            <v>1120000</v>
          </cell>
          <cell r="C2016" t="str">
            <v>Fertige Erz</v>
          </cell>
          <cell r="D2016" t="str">
            <v>RHAJ</v>
          </cell>
          <cell r="E2016" t="str">
            <v>02917665</v>
          </cell>
          <cell r="G2016" t="str">
            <v>IONAC C 249</v>
          </cell>
          <cell r="H2016" t="str">
            <v>RB00000695</v>
          </cell>
          <cell r="I2016" t="str">
            <v>2255</v>
          </cell>
          <cell r="J2016">
            <v>4000</v>
          </cell>
          <cell r="K2016" t="str">
            <v>L</v>
          </cell>
          <cell r="L2016">
            <v>3964.4</v>
          </cell>
          <cell r="M2016" t="str">
            <v>EUR</v>
          </cell>
          <cell r="N2016">
            <v>2111.6</v>
          </cell>
          <cell r="P2016">
            <v>4374</v>
          </cell>
          <cell r="Q2016">
            <v>2111.6</v>
          </cell>
          <cell r="R2016">
            <v>1852.8</v>
          </cell>
          <cell r="S2016">
            <v>-409.6</v>
          </cell>
          <cell r="T2016">
            <v>2262.4</v>
          </cell>
        </row>
        <row r="2017">
          <cell r="B2017">
            <v>1120000</v>
          </cell>
          <cell r="C2017" t="str">
            <v>Fertige Erz</v>
          </cell>
          <cell r="D2017" t="str">
            <v>RHYY</v>
          </cell>
          <cell r="E2017" t="str">
            <v>02912345</v>
          </cell>
          <cell r="G2017" t="str">
            <v>LEWATIT K 6267</v>
          </cell>
          <cell r="H2017" t="str">
            <v>RB00000695</v>
          </cell>
          <cell r="I2017" t="str">
            <v>2255</v>
          </cell>
          <cell r="J2017">
            <v>35125</v>
          </cell>
          <cell r="K2017" t="str">
            <v>L</v>
          </cell>
          <cell r="L2017">
            <v>84054.13</v>
          </cell>
          <cell r="M2017" t="str">
            <v>EUR</v>
          </cell>
          <cell r="N2017">
            <v>73211.039999999994</v>
          </cell>
          <cell r="P2017">
            <v>85722.559999999998</v>
          </cell>
          <cell r="Q2017">
            <v>73211.039999999994</v>
          </cell>
          <cell r="R2017">
            <v>10843.09</v>
          </cell>
          <cell r="S2017">
            <v>-1668.43</v>
          </cell>
          <cell r="T2017">
            <v>12511.52</v>
          </cell>
        </row>
        <row r="2018">
          <cell r="B2018">
            <v>1120000</v>
          </cell>
          <cell r="C2018" t="str">
            <v>Fertige Erz</v>
          </cell>
          <cell r="D2018" t="str">
            <v>RHAJ</v>
          </cell>
          <cell r="E2018" t="str">
            <v>02909409</v>
          </cell>
          <cell r="G2018" t="str">
            <v>LEWATIT S 4528</v>
          </cell>
          <cell r="H2018" t="str">
            <v>RB00000695</v>
          </cell>
          <cell r="I2018" t="str">
            <v>2255</v>
          </cell>
          <cell r="J2018">
            <v>800</v>
          </cell>
          <cell r="K2018" t="str">
            <v>L</v>
          </cell>
          <cell r="L2018">
            <v>2085.04</v>
          </cell>
          <cell r="M2018" t="str">
            <v>EUR</v>
          </cell>
          <cell r="N2018">
            <v>2620</v>
          </cell>
          <cell r="P2018">
            <v>2113.6799999999998</v>
          </cell>
          <cell r="Q2018">
            <v>2113.6799999999998</v>
          </cell>
          <cell r="R2018">
            <v>-28.64</v>
          </cell>
          <cell r="S2018">
            <v>-28.64</v>
          </cell>
          <cell r="T2018">
            <v>0</v>
          </cell>
        </row>
        <row r="2019">
          <cell r="B2019">
            <v>1120000</v>
          </cell>
          <cell r="C2019" t="str">
            <v>Fertige Erz</v>
          </cell>
          <cell r="D2019" t="str">
            <v>RHAJ</v>
          </cell>
          <cell r="E2019" t="str">
            <v>02909395</v>
          </cell>
          <cell r="G2019" t="str">
            <v>LEWATIT S 4528</v>
          </cell>
          <cell r="H2019" t="str">
            <v>RB00000695</v>
          </cell>
          <cell r="I2019" t="str">
            <v>2255</v>
          </cell>
          <cell r="J2019">
            <v>7650</v>
          </cell>
          <cell r="K2019" t="str">
            <v>L</v>
          </cell>
          <cell r="L2019">
            <v>19724.759999999998</v>
          </cell>
          <cell r="M2019" t="str">
            <v>EUR</v>
          </cell>
          <cell r="N2019">
            <v>20887.560000000001</v>
          </cell>
          <cell r="P2019">
            <v>19996.330000000002</v>
          </cell>
          <cell r="Q2019">
            <v>19996.330000000002</v>
          </cell>
          <cell r="R2019">
            <v>-271.57</v>
          </cell>
          <cell r="S2019">
            <v>-271.57</v>
          </cell>
          <cell r="T2019">
            <v>0</v>
          </cell>
        </row>
        <row r="2020">
          <cell r="B2020">
            <v>1120000</v>
          </cell>
          <cell r="C2020" t="str">
            <v>Fertige Erz</v>
          </cell>
          <cell r="D2020" t="str">
            <v>RHEI</v>
          </cell>
          <cell r="E2020" t="str">
            <v>02909395</v>
          </cell>
          <cell r="G2020" t="str">
            <v>LEWATIT S 4528</v>
          </cell>
          <cell r="H2020" t="str">
            <v>RB00000695</v>
          </cell>
          <cell r="I2020" t="str">
            <v>2255</v>
          </cell>
          <cell r="J2020">
            <v>5375</v>
          </cell>
          <cell r="K2020" t="str">
            <v>L</v>
          </cell>
          <cell r="L2020">
            <v>13858.9</v>
          </cell>
          <cell r="M2020" t="str">
            <v>EUR</v>
          </cell>
          <cell r="N2020">
            <v>14675.9</v>
          </cell>
          <cell r="P2020">
            <v>14049.71</v>
          </cell>
          <cell r="Q2020">
            <v>14049.71</v>
          </cell>
          <cell r="R2020">
            <v>-190.81</v>
          </cell>
          <cell r="S2020">
            <v>-190.81</v>
          </cell>
          <cell r="T2020">
            <v>0</v>
          </cell>
        </row>
        <row r="2021">
          <cell r="B2021">
            <v>1120000</v>
          </cell>
          <cell r="C2021" t="str">
            <v>Fertige Erz</v>
          </cell>
          <cell r="D2021" t="str">
            <v>RHAJ</v>
          </cell>
          <cell r="E2021" t="str">
            <v>02909387</v>
          </cell>
          <cell r="G2021" t="str">
            <v>LEWATIT S 4528</v>
          </cell>
          <cell r="H2021" t="str">
            <v>RB00000695</v>
          </cell>
          <cell r="I2021" t="str">
            <v>2255</v>
          </cell>
          <cell r="J2021">
            <v>65428</v>
          </cell>
          <cell r="K2021" t="str">
            <v>L</v>
          </cell>
          <cell r="L2021">
            <v>168640.67</v>
          </cell>
          <cell r="M2021" t="str">
            <v>EUR</v>
          </cell>
          <cell r="N2021">
            <v>168359.33</v>
          </cell>
          <cell r="P2021">
            <v>170793.25</v>
          </cell>
          <cell r="Q2021">
            <v>168359.33</v>
          </cell>
          <cell r="R2021">
            <v>281.33999999999997</v>
          </cell>
          <cell r="S2021">
            <v>-2152.58</v>
          </cell>
          <cell r="T2021">
            <v>2433.92</v>
          </cell>
        </row>
        <row r="2022">
          <cell r="B2022">
            <v>1120000</v>
          </cell>
          <cell r="C2022" t="str">
            <v>Fertige Erz</v>
          </cell>
          <cell r="D2022" t="str">
            <v>RHAJ</v>
          </cell>
          <cell r="E2022" t="str">
            <v>02884724</v>
          </cell>
          <cell r="G2022" t="str">
            <v>LEWATIT CNP C</v>
          </cell>
          <cell r="H2022" t="str">
            <v>RB00000695</v>
          </cell>
          <cell r="I2022" t="str">
            <v>2255</v>
          </cell>
          <cell r="J2022">
            <v>760</v>
          </cell>
          <cell r="K2022" t="str">
            <v>L</v>
          </cell>
          <cell r="L2022">
            <v>948.56</v>
          </cell>
          <cell r="M2022" t="str">
            <v>EUR</v>
          </cell>
          <cell r="N2022">
            <v>1743.67</v>
          </cell>
          <cell r="P2022">
            <v>1089.1600000000001</v>
          </cell>
          <cell r="Q2022">
            <v>1089.1600000000001</v>
          </cell>
          <cell r="R2022">
            <v>-140.6</v>
          </cell>
          <cell r="S2022">
            <v>-140.6</v>
          </cell>
          <cell r="T2022">
            <v>0</v>
          </cell>
        </row>
        <row r="2023">
          <cell r="B2023">
            <v>1120000</v>
          </cell>
          <cell r="C2023" t="str">
            <v>Fertige Erz</v>
          </cell>
          <cell r="D2023" t="str">
            <v>RHAJ</v>
          </cell>
          <cell r="E2023" t="str">
            <v>02884007</v>
          </cell>
          <cell r="G2023" t="str">
            <v>LEWAPOL D 60</v>
          </cell>
          <cell r="H2023" t="str">
            <v>RB00000695</v>
          </cell>
          <cell r="I2023" t="str">
            <v>2255</v>
          </cell>
          <cell r="J2023">
            <v>116350</v>
          </cell>
          <cell r="K2023" t="str">
            <v>KG</v>
          </cell>
          <cell r="L2023">
            <v>220425.07</v>
          </cell>
          <cell r="M2023" t="str">
            <v>EUR</v>
          </cell>
          <cell r="N2023">
            <v>301253.42</v>
          </cell>
          <cell r="P2023">
            <v>244358.27</v>
          </cell>
          <cell r="Q2023">
            <v>244358.27</v>
          </cell>
          <cell r="R2023">
            <v>-23933.200000000001</v>
          </cell>
          <cell r="S2023">
            <v>-23933.200000000001</v>
          </cell>
          <cell r="T2023">
            <v>0</v>
          </cell>
        </row>
        <row r="2024">
          <cell r="B2024">
            <v>1120000</v>
          </cell>
          <cell r="C2024" t="str">
            <v>Fertige Erz</v>
          </cell>
          <cell r="D2024" t="str">
            <v>RHAJ</v>
          </cell>
          <cell r="E2024" t="str">
            <v>02827658</v>
          </cell>
          <cell r="G2024" t="str">
            <v>LEWAPOL 8/58</v>
          </cell>
          <cell r="H2024" t="str">
            <v>RB00000695</v>
          </cell>
          <cell r="I2024" t="str">
            <v>2255</v>
          </cell>
          <cell r="J2024">
            <v>760</v>
          </cell>
          <cell r="K2024" t="str">
            <v>KG</v>
          </cell>
          <cell r="L2024">
            <v>2056.79</v>
          </cell>
          <cell r="M2024" t="str">
            <v>EUR</v>
          </cell>
          <cell r="N2024">
            <v>2128.9899999999998</v>
          </cell>
          <cell r="P2024">
            <v>2128.9899999999998</v>
          </cell>
          <cell r="Q2024">
            <v>2128.9899999999998</v>
          </cell>
          <cell r="R2024">
            <v>-72.2</v>
          </cell>
          <cell r="S2024">
            <v>-72.2</v>
          </cell>
          <cell r="T2024">
            <v>0</v>
          </cell>
        </row>
        <row r="2025">
          <cell r="B2025">
            <v>1120000</v>
          </cell>
          <cell r="C2025" t="str">
            <v>Fertige Erz</v>
          </cell>
          <cell r="D2025" t="str">
            <v>RHAJ</v>
          </cell>
          <cell r="E2025" t="str">
            <v>02827577</v>
          </cell>
          <cell r="G2025" t="str">
            <v>REGLER ZL</v>
          </cell>
          <cell r="H2025" t="str">
            <v>RB00000695</v>
          </cell>
          <cell r="I2025" t="str">
            <v>2255</v>
          </cell>
          <cell r="J2025">
            <v>14410</v>
          </cell>
          <cell r="K2025" t="str">
            <v>KG</v>
          </cell>
          <cell r="L2025">
            <v>107860.29</v>
          </cell>
          <cell r="M2025" t="str">
            <v>EUR</v>
          </cell>
          <cell r="N2025">
            <v>197672.06</v>
          </cell>
          <cell r="P2025">
            <v>111817.28</v>
          </cell>
          <cell r="Q2025">
            <v>111817.28</v>
          </cell>
          <cell r="R2025">
            <v>-3956.99</v>
          </cell>
          <cell r="S2025">
            <v>-3956.99</v>
          </cell>
          <cell r="T2025">
            <v>0</v>
          </cell>
        </row>
        <row r="2026">
          <cell r="B2026">
            <v>1120000</v>
          </cell>
          <cell r="C2026" t="str">
            <v>Fertige Erz</v>
          </cell>
          <cell r="D2026" t="str">
            <v>RHAJ</v>
          </cell>
          <cell r="E2026" t="str">
            <v>02826813</v>
          </cell>
          <cell r="G2026" t="str">
            <v>LEWAPOL 12/47  BB</v>
          </cell>
          <cell r="H2026" t="str">
            <v>RB00000695</v>
          </cell>
          <cell r="I2026" t="str">
            <v>2255</v>
          </cell>
          <cell r="J2026">
            <v>1496</v>
          </cell>
          <cell r="K2026" t="str">
            <v>KG</v>
          </cell>
          <cell r="L2026">
            <v>4669.91</v>
          </cell>
          <cell r="M2026" t="str">
            <v>EUR</v>
          </cell>
          <cell r="N2026">
            <v>4731.3999999999996</v>
          </cell>
          <cell r="P2026">
            <v>4731.3999999999996</v>
          </cell>
          <cell r="Q2026">
            <v>4731.3999999999996</v>
          </cell>
          <cell r="R2026">
            <v>-61.49</v>
          </cell>
          <cell r="S2026">
            <v>-61.49</v>
          </cell>
          <cell r="T2026">
            <v>0</v>
          </cell>
        </row>
        <row r="2027">
          <cell r="B2027">
            <v>1120000</v>
          </cell>
          <cell r="C2027" t="str">
            <v>Fertige Erz</v>
          </cell>
          <cell r="D2027" t="str">
            <v>RHAJ</v>
          </cell>
          <cell r="E2027" t="str">
            <v>02806197</v>
          </cell>
          <cell r="G2027" t="str">
            <v>LEWATIT KATALYSATOR</v>
          </cell>
          <cell r="H2027" t="str">
            <v>RB00000695</v>
          </cell>
          <cell r="I2027" t="str">
            <v>2255</v>
          </cell>
          <cell r="J2027">
            <v>23000</v>
          </cell>
          <cell r="K2027" t="str">
            <v>L</v>
          </cell>
          <cell r="L2027">
            <v>22468.7</v>
          </cell>
          <cell r="M2027" t="str">
            <v>EUR</v>
          </cell>
          <cell r="N2027">
            <v>20083.599999999999</v>
          </cell>
          <cell r="P2027">
            <v>24837.7</v>
          </cell>
          <cell r="Q2027">
            <v>20083.599999999999</v>
          </cell>
          <cell r="R2027">
            <v>2385.1</v>
          </cell>
          <cell r="S2027">
            <v>-2369</v>
          </cell>
          <cell r="T2027">
            <v>4754.1000000000004</v>
          </cell>
        </row>
        <row r="2028">
          <cell r="B2028">
            <v>1120000</v>
          </cell>
          <cell r="C2028" t="str">
            <v>Fertige Erz</v>
          </cell>
          <cell r="D2028" t="str">
            <v>RHAJ</v>
          </cell>
          <cell r="E2028" t="str">
            <v>02766276</v>
          </cell>
          <cell r="G2028" t="str">
            <v>LEWATIT CNP C</v>
          </cell>
          <cell r="H2028" t="str">
            <v>RB00000695</v>
          </cell>
          <cell r="I2028" t="str">
            <v>2255</v>
          </cell>
          <cell r="J2028">
            <v>119000</v>
          </cell>
          <cell r="K2028" t="str">
            <v>L</v>
          </cell>
          <cell r="L2028">
            <v>144168.5</v>
          </cell>
          <cell r="M2028" t="str">
            <v>EUR</v>
          </cell>
          <cell r="N2028">
            <v>256016.6</v>
          </cell>
          <cell r="P2028">
            <v>166243</v>
          </cell>
          <cell r="Q2028">
            <v>166243</v>
          </cell>
          <cell r="R2028">
            <v>-22074.5</v>
          </cell>
          <cell r="S2028">
            <v>-22074.5</v>
          </cell>
          <cell r="T2028">
            <v>0</v>
          </cell>
        </row>
        <row r="2029">
          <cell r="B2029">
            <v>1120000</v>
          </cell>
          <cell r="C2029" t="str">
            <v>Fertige Erz</v>
          </cell>
          <cell r="D2029" t="str">
            <v>RHAJ</v>
          </cell>
          <cell r="E2029" t="str">
            <v>02765881</v>
          </cell>
          <cell r="G2029" t="str">
            <v>LEWATIT S 8227</v>
          </cell>
          <cell r="H2029" t="str">
            <v>RB00000695</v>
          </cell>
          <cell r="I2029" t="str">
            <v>2255</v>
          </cell>
          <cell r="J2029">
            <v>38600</v>
          </cell>
          <cell r="K2029" t="str">
            <v>L</v>
          </cell>
          <cell r="L2029">
            <v>52719.88</v>
          </cell>
          <cell r="M2029" t="str">
            <v>EUR</v>
          </cell>
          <cell r="N2029">
            <v>97437.98</v>
          </cell>
          <cell r="P2029">
            <v>60528.66</v>
          </cell>
          <cell r="Q2029">
            <v>60528.66</v>
          </cell>
          <cell r="R2029">
            <v>-7808.78</v>
          </cell>
          <cell r="S2029">
            <v>-7808.78</v>
          </cell>
          <cell r="T2029">
            <v>0</v>
          </cell>
        </row>
        <row r="2030">
          <cell r="B2030">
            <v>1120000</v>
          </cell>
          <cell r="C2030" t="str">
            <v>Fertige Erz</v>
          </cell>
          <cell r="D2030" t="str">
            <v>RHEI</v>
          </cell>
          <cell r="E2030" t="str">
            <v>02765881</v>
          </cell>
          <cell r="G2030" t="str">
            <v>LEWATIT S 8227</v>
          </cell>
          <cell r="H2030" t="str">
            <v>RB00000695</v>
          </cell>
          <cell r="I2030" t="str">
            <v>2255</v>
          </cell>
          <cell r="J2030">
            <v>2600</v>
          </cell>
          <cell r="K2030" t="str">
            <v>L</v>
          </cell>
          <cell r="L2030">
            <v>3551.08</v>
          </cell>
          <cell r="M2030" t="str">
            <v>EUR</v>
          </cell>
          <cell r="N2030">
            <v>6563.18</v>
          </cell>
          <cell r="P2030">
            <v>4077.06</v>
          </cell>
          <cell r="Q2030">
            <v>4077.06</v>
          </cell>
          <cell r="R2030">
            <v>-525.98</v>
          </cell>
          <cell r="S2030">
            <v>-525.98</v>
          </cell>
          <cell r="T2030">
            <v>0</v>
          </cell>
        </row>
        <row r="2031">
          <cell r="B2031">
            <v>1120000</v>
          </cell>
          <cell r="C2031" t="str">
            <v>Fertige Erz</v>
          </cell>
          <cell r="D2031" t="str">
            <v>RHAJ</v>
          </cell>
          <cell r="E2031" t="str">
            <v>02765873</v>
          </cell>
          <cell r="G2031" t="str">
            <v>LEWATIT S 8227</v>
          </cell>
          <cell r="H2031" t="str">
            <v>RB00000695</v>
          </cell>
          <cell r="I2031" t="str">
            <v>2255</v>
          </cell>
          <cell r="J2031">
            <v>19000</v>
          </cell>
          <cell r="K2031" t="str">
            <v>L</v>
          </cell>
          <cell r="L2031">
            <v>25296.6</v>
          </cell>
          <cell r="M2031" t="str">
            <v>EUR</v>
          </cell>
          <cell r="N2031">
            <v>45438.5</v>
          </cell>
          <cell r="P2031">
            <v>29151.7</v>
          </cell>
          <cell r="Q2031">
            <v>29151.7</v>
          </cell>
          <cell r="R2031">
            <v>-3855.1</v>
          </cell>
          <cell r="S2031">
            <v>-3855.1</v>
          </cell>
          <cell r="T2031">
            <v>0</v>
          </cell>
        </row>
        <row r="2032">
          <cell r="B2032">
            <v>1120000</v>
          </cell>
          <cell r="C2032" t="str">
            <v>Fertige Erz</v>
          </cell>
          <cell r="D2032" t="str">
            <v>RHAJ</v>
          </cell>
          <cell r="E2032" t="str">
            <v>02742423</v>
          </cell>
          <cell r="G2032" t="str">
            <v>LEWATIT CNP 105</v>
          </cell>
          <cell r="H2032" t="str">
            <v>RB00000695</v>
          </cell>
          <cell r="I2032" t="str">
            <v>2255</v>
          </cell>
          <cell r="J2032">
            <v>6400</v>
          </cell>
          <cell r="K2032" t="str">
            <v>L</v>
          </cell>
          <cell r="L2032">
            <v>22198.400000000001</v>
          </cell>
          <cell r="M2032" t="str">
            <v>EUR</v>
          </cell>
          <cell r="N2032">
            <v>28408.959999999999</v>
          </cell>
          <cell r="P2032">
            <v>28408.959999999999</v>
          </cell>
          <cell r="Q2032">
            <v>28408.959999999999</v>
          </cell>
          <cell r="R2032">
            <v>-6210.56</v>
          </cell>
          <cell r="S2032">
            <v>-6210.56</v>
          </cell>
          <cell r="T2032">
            <v>0</v>
          </cell>
        </row>
        <row r="2033">
          <cell r="B2033">
            <v>1120000</v>
          </cell>
          <cell r="C2033" t="str">
            <v>Fertige Erz</v>
          </cell>
          <cell r="D2033" t="str">
            <v>RHAJ</v>
          </cell>
          <cell r="E2033" t="str">
            <v>02741893</v>
          </cell>
          <cell r="G2033" t="str">
            <v>LEWAPOL 8/00</v>
          </cell>
          <cell r="H2033" t="str">
            <v>RB00000695</v>
          </cell>
          <cell r="I2033" t="str">
            <v>2255</v>
          </cell>
          <cell r="J2033">
            <v>10645</v>
          </cell>
          <cell r="K2033" t="str">
            <v>KG</v>
          </cell>
          <cell r="L2033">
            <v>26292.09</v>
          </cell>
          <cell r="M2033" t="str">
            <v>EUR</v>
          </cell>
          <cell r="N2033">
            <v>28038.93</v>
          </cell>
          <cell r="P2033">
            <v>28038.93</v>
          </cell>
          <cell r="Q2033">
            <v>28038.93</v>
          </cell>
          <cell r="R2033">
            <v>-1746.84</v>
          </cell>
          <cell r="S2033">
            <v>-1746.84</v>
          </cell>
          <cell r="T2033">
            <v>0</v>
          </cell>
        </row>
        <row r="2034">
          <cell r="B2034">
            <v>1120000</v>
          </cell>
          <cell r="C2034" t="str">
            <v>Fertige Erz</v>
          </cell>
          <cell r="D2034" t="str">
            <v>RHAJ</v>
          </cell>
          <cell r="E2034" t="str">
            <v>02741842</v>
          </cell>
          <cell r="G2034" t="str">
            <v>LEWAPOL 6/68</v>
          </cell>
          <cell r="H2034" t="str">
            <v>RB00000695</v>
          </cell>
          <cell r="I2034" t="str">
            <v>2255</v>
          </cell>
          <cell r="J2034">
            <v>1370</v>
          </cell>
          <cell r="K2034" t="str">
            <v>KG</v>
          </cell>
          <cell r="L2034">
            <v>3519.4</v>
          </cell>
          <cell r="M2034" t="str">
            <v>EUR</v>
          </cell>
          <cell r="N2034">
            <v>29304.99</v>
          </cell>
          <cell r="P2034">
            <v>3553.92</v>
          </cell>
          <cell r="Q2034">
            <v>3553.92</v>
          </cell>
          <cell r="R2034">
            <v>-34.520000000000003</v>
          </cell>
          <cell r="S2034">
            <v>-34.520000000000003</v>
          </cell>
          <cell r="T2034">
            <v>0</v>
          </cell>
        </row>
        <row r="2035">
          <cell r="B2035">
            <v>1120000</v>
          </cell>
          <cell r="C2035" t="str">
            <v>Fertige Erz</v>
          </cell>
          <cell r="D2035" t="str">
            <v>RHAJ</v>
          </cell>
          <cell r="E2035" t="str">
            <v>02740927</v>
          </cell>
          <cell r="G2035" t="str">
            <v>LEWAPOL 5/61</v>
          </cell>
          <cell r="H2035" t="str">
            <v>RB00000695</v>
          </cell>
          <cell r="I2035" t="str">
            <v>2255</v>
          </cell>
          <cell r="J2035">
            <v>280</v>
          </cell>
          <cell r="K2035" t="str">
            <v>KG</v>
          </cell>
          <cell r="L2035">
            <v>732.84</v>
          </cell>
          <cell r="M2035" t="str">
            <v>EUR</v>
          </cell>
          <cell r="N2035">
            <v>798.62</v>
          </cell>
          <cell r="P2035">
            <v>798.62</v>
          </cell>
          <cell r="Q2035">
            <v>798.62</v>
          </cell>
          <cell r="R2035">
            <v>-65.78</v>
          </cell>
          <cell r="S2035">
            <v>-65.78</v>
          </cell>
          <cell r="T2035">
            <v>0</v>
          </cell>
        </row>
        <row r="2036">
          <cell r="B2036">
            <v>1120000</v>
          </cell>
          <cell r="C2036" t="str">
            <v>Fertige Erz</v>
          </cell>
          <cell r="D2036" t="str">
            <v>RHAJ</v>
          </cell>
          <cell r="E2036" t="str">
            <v>02740897</v>
          </cell>
          <cell r="G2036" t="str">
            <v>LEWAPOL 5/61</v>
          </cell>
          <cell r="H2036" t="str">
            <v>RB00000695</v>
          </cell>
          <cell r="I2036" t="str">
            <v>2255</v>
          </cell>
          <cell r="J2036">
            <v>8920</v>
          </cell>
          <cell r="K2036" t="str">
            <v>KG</v>
          </cell>
          <cell r="L2036">
            <v>22408.82</v>
          </cell>
          <cell r="M2036" t="str">
            <v>EUR</v>
          </cell>
          <cell r="N2036">
            <v>24431.88</v>
          </cell>
          <cell r="P2036">
            <v>24431.88</v>
          </cell>
          <cell r="Q2036">
            <v>24431.88</v>
          </cell>
          <cell r="R2036">
            <v>-2023.06</v>
          </cell>
          <cell r="S2036">
            <v>-2023.06</v>
          </cell>
          <cell r="T2036">
            <v>0</v>
          </cell>
        </row>
        <row r="2037">
          <cell r="B2037">
            <v>1120000</v>
          </cell>
          <cell r="C2037" t="str">
            <v>Fertige Erz</v>
          </cell>
          <cell r="D2037" t="str">
            <v>RHAJ</v>
          </cell>
          <cell r="E2037" t="str">
            <v>02740765</v>
          </cell>
          <cell r="G2037" t="str">
            <v>LEWAPOL 2/00</v>
          </cell>
          <cell r="H2037" t="str">
            <v>RB00000695</v>
          </cell>
          <cell r="I2037" t="str">
            <v>2255</v>
          </cell>
          <cell r="J2037">
            <v>16078</v>
          </cell>
          <cell r="K2037" t="str">
            <v>KG</v>
          </cell>
          <cell r="L2037">
            <v>34532.33</v>
          </cell>
          <cell r="M2037" t="str">
            <v>EUR</v>
          </cell>
          <cell r="N2037">
            <v>34683.46</v>
          </cell>
          <cell r="P2037">
            <v>34683.46</v>
          </cell>
          <cell r="Q2037">
            <v>34683.46</v>
          </cell>
          <cell r="R2037">
            <v>-151.13</v>
          </cell>
          <cell r="S2037">
            <v>-151.13</v>
          </cell>
          <cell r="T2037">
            <v>0</v>
          </cell>
        </row>
        <row r="2038">
          <cell r="B2038">
            <v>1120000</v>
          </cell>
          <cell r="C2038" t="str">
            <v>Fertige Erz</v>
          </cell>
          <cell r="D2038" t="str">
            <v>RHYY</v>
          </cell>
          <cell r="E2038" t="str">
            <v>02718735</v>
          </cell>
          <cell r="G2038" t="str">
            <v>LEWASAAT 1/00</v>
          </cell>
          <cell r="H2038" t="str">
            <v>RB00000695</v>
          </cell>
          <cell r="I2038" t="str">
            <v>2255</v>
          </cell>
          <cell r="J2038">
            <v>12421</v>
          </cell>
          <cell r="K2038" t="str">
            <v>KG</v>
          </cell>
          <cell r="L2038">
            <v>33381.440000000002</v>
          </cell>
          <cell r="M2038" t="str">
            <v>EUR</v>
          </cell>
          <cell r="N2038">
            <v>35823.410000000003</v>
          </cell>
          <cell r="P2038">
            <v>35823.410000000003</v>
          </cell>
          <cell r="Q2038">
            <v>35823.410000000003</v>
          </cell>
          <cell r="R2038">
            <v>-2441.9699999999998</v>
          </cell>
          <cell r="S2038">
            <v>-2441.9699999999998</v>
          </cell>
          <cell r="T2038">
            <v>0</v>
          </cell>
        </row>
        <row r="2039">
          <cell r="B2039">
            <v>1120000</v>
          </cell>
          <cell r="C2039" t="str">
            <v>Fertige Erz</v>
          </cell>
          <cell r="D2039" t="str">
            <v>RHMV</v>
          </cell>
          <cell r="E2039" t="str">
            <v>02717623</v>
          </cell>
          <cell r="G2039" t="str">
            <v>LEWATIT K 6367</v>
          </cell>
          <cell r="H2039" t="str">
            <v>RB00000695</v>
          </cell>
          <cell r="I2039" t="str">
            <v>2255</v>
          </cell>
          <cell r="J2039">
            <v>25</v>
          </cell>
          <cell r="K2039" t="str">
            <v>L</v>
          </cell>
          <cell r="L2039">
            <v>54.94</v>
          </cell>
          <cell r="M2039" t="str">
            <v>EUR</v>
          </cell>
          <cell r="N2039">
            <v>42.61</v>
          </cell>
          <cell r="P2039">
            <v>56.41</v>
          </cell>
          <cell r="Q2039">
            <v>42.61</v>
          </cell>
          <cell r="R2039">
            <v>12.33</v>
          </cell>
          <cell r="S2039">
            <v>-1.47</v>
          </cell>
          <cell r="T2039">
            <v>13.8</v>
          </cell>
        </row>
        <row r="2040">
          <cell r="B2040">
            <v>1120000</v>
          </cell>
          <cell r="C2040" t="str">
            <v>Fertige Erz</v>
          </cell>
          <cell r="D2040" t="str">
            <v>RHAJ</v>
          </cell>
          <cell r="E2040" t="str">
            <v>02691535</v>
          </cell>
          <cell r="G2040" t="str">
            <v>LEWATIT HD 50</v>
          </cell>
          <cell r="H2040" t="str">
            <v>RB00000695</v>
          </cell>
          <cell r="I2040" t="str">
            <v>2255</v>
          </cell>
          <cell r="J2040">
            <v>13000</v>
          </cell>
          <cell r="K2040" t="str">
            <v>L</v>
          </cell>
          <cell r="L2040">
            <v>26335.4</v>
          </cell>
          <cell r="M2040" t="str">
            <v>EUR</v>
          </cell>
          <cell r="N2040">
            <v>57107.7</v>
          </cell>
          <cell r="P2040">
            <v>33066.800000000003</v>
          </cell>
          <cell r="Q2040">
            <v>33066.800000000003</v>
          </cell>
          <cell r="R2040">
            <v>-6731.4</v>
          </cell>
          <cell r="S2040">
            <v>-6731.4</v>
          </cell>
          <cell r="T2040">
            <v>0</v>
          </cell>
        </row>
        <row r="2041">
          <cell r="B2041">
            <v>1120000</v>
          </cell>
          <cell r="C2041" t="str">
            <v>Fertige Erz</v>
          </cell>
          <cell r="D2041" t="str">
            <v>RHAJ</v>
          </cell>
          <cell r="E2041" t="str">
            <v>02611914</v>
          </cell>
          <cell r="G2041" t="str">
            <v>LEWAPOL 6/00 MD FK</v>
          </cell>
          <cell r="H2041" t="str">
            <v>RB00000695</v>
          </cell>
          <cell r="I2041" t="str">
            <v>2255</v>
          </cell>
          <cell r="J2041">
            <v>1800</v>
          </cell>
          <cell r="K2041" t="str">
            <v>KG</v>
          </cell>
          <cell r="L2041">
            <v>9220.86</v>
          </cell>
          <cell r="M2041" t="str">
            <v>EUR</v>
          </cell>
          <cell r="N2041">
            <v>9499.32</v>
          </cell>
          <cell r="P2041">
            <v>9499.32</v>
          </cell>
          <cell r="Q2041">
            <v>9499.32</v>
          </cell>
          <cell r="R2041">
            <v>-278.45999999999998</v>
          </cell>
          <cell r="S2041">
            <v>-278.45999999999998</v>
          </cell>
          <cell r="T2041">
            <v>0</v>
          </cell>
        </row>
        <row r="2042">
          <cell r="B2042">
            <v>1120000</v>
          </cell>
          <cell r="C2042" t="str">
            <v>Fertige Erz</v>
          </cell>
          <cell r="D2042" t="str">
            <v>RHYY</v>
          </cell>
          <cell r="E2042" t="str">
            <v>02611914</v>
          </cell>
          <cell r="G2042" t="str">
            <v>LEWAPOL 6/00 MD FK</v>
          </cell>
          <cell r="H2042" t="str">
            <v>RB00000695</v>
          </cell>
          <cell r="I2042" t="str">
            <v>2255</v>
          </cell>
          <cell r="J2042">
            <v>18937.5</v>
          </cell>
          <cell r="K2042" t="str">
            <v>KG</v>
          </cell>
          <cell r="L2042">
            <v>97011.13</v>
          </cell>
          <cell r="M2042" t="str">
            <v>EUR</v>
          </cell>
          <cell r="N2042">
            <v>99940.76</v>
          </cell>
          <cell r="P2042">
            <v>99940.76</v>
          </cell>
          <cell r="Q2042">
            <v>99940.76</v>
          </cell>
          <cell r="R2042">
            <v>-2929.63</v>
          </cell>
          <cell r="S2042">
            <v>-2929.63</v>
          </cell>
          <cell r="T2042">
            <v>0</v>
          </cell>
        </row>
        <row r="2043">
          <cell r="B2043">
            <v>1120000</v>
          </cell>
          <cell r="C2043" t="str">
            <v>Fertige Erz</v>
          </cell>
          <cell r="D2043" t="str">
            <v>RHYY</v>
          </cell>
          <cell r="E2043" t="str">
            <v>02603970</v>
          </cell>
          <cell r="G2043" t="str">
            <v>LEWAPOL 80/150 T</v>
          </cell>
          <cell r="H2043" t="str">
            <v>RB00000695</v>
          </cell>
          <cell r="I2043" t="str">
            <v>2255</v>
          </cell>
          <cell r="J2043">
            <v>9527</v>
          </cell>
          <cell r="K2043" t="str">
            <v>KG</v>
          </cell>
          <cell r="L2043">
            <v>57021.96</v>
          </cell>
          <cell r="M2043" t="str">
            <v>EUR</v>
          </cell>
          <cell r="N2043">
            <v>56109.27</v>
          </cell>
          <cell r="P2043">
            <v>56109.27</v>
          </cell>
          <cell r="Q2043">
            <v>56109.27</v>
          </cell>
          <cell r="R2043">
            <v>912.69</v>
          </cell>
          <cell r="S2043">
            <v>912.69</v>
          </cell>
          <cell r="T2043">
            <v>0</v>
          </cell>
        </row>
        <row r="2044">
          <cell r="B2044">
            <v>1120000</v>
          </cell>
          <cell r="C2044" t="str">
            <v>Fertige Erz</v>
          </cell>
          <cell r="D2044" t="str">
            <v>RHMV</v>
          </cell>
          <cell r="E2044" t="str">
            <v>02600181</v>
          </cell>
          <cell r="G2044" t="str">
            <v>LEWATIT S 2568    25</v>
          </cell>
          <cell r="H2044" t="str">
            <v>RB00000695</v>
          </cell>
          <cell r="I2044" t="str">
            <v>2255</v>
          </cell>
          <cell r="J2044">
            <v>25</v>
          </cell>
          <cell r="K2044" t="str">
            <v>L</v>
          </cell>
          <cell r="L2044">
            <v>33.64</v>
          </cell>
          <cell r="M2044" t="str">
            <v>EUR</v>
          </cell>
          <cell r="N2044">
            <v>24.45</v>
          </cell>
          <cell r="P2044">
            <v>35.049999999999997</v>
          </cell>
          <cell r="Q2044">
            <v>24.45</v>
          </cell>
          <cell r="R2044">
            <v>9.19</v>
          </cell>
          <cell r="S2044">
            <v>-1.41</v>
          </cell>
          <cell r="T2044">
            <v>10.6</v>
          </cell>
        </row>
        <row r="2045">
          <cell r="B2045">
            <v>1120000</v>
          </cell>
          <cell r="C2045" t="str">
            <v>Fertige Erz</v>
          </cell>
          <cell r="D2045" t="str">
            <v>RHYY</v>
          </cell>
          <cell r="E2045" t="str">
            <v>02600181</v>
          </cell>
          <cell r="G2045" t="str">
            <v>LEWATIT S 2568    25</v>
          </cell>
          <cell r="H2045" t="str">
            <v>RB00000695</v>
          </cell>
          <cell r="I2045" t="str">
            <v>2255</v>
          </cell>
          <cell r="J2045">
            <v>15250</v>
          </cell>
          <cell r="K2045" t="str">
            <v>L</v>
          </cell>
          <cell r="L2045">
            <v>20518.87</v>
          </cell>
          <cell r="M2045" t="str">
            <v>EUR</v>
          </cell>
          <cell r="N2045">
            <v>14917.55</v>
          </cell>
          <cell r="P2045">
            <v>21378.97</v>
          </cell>
          <cell r="Q2045">
            <v>14917.55</v>
          </cell>
          <cell r="R2045">
            <v>5601.32</v>
          </cell>
          <cell r="S2045">
            <v>-860.1</v>
          </cell>
          <cell r="T2045">
            <v>6461.42</v>
          </cell>
        </row>
        <row r="2046">
          <cell r="B2046">
            <v>1120000</v>
          </cell>
          <cell r="C2046" t="str">
            <v>Fertige Erz</v>
          </cell>
          <cell r="D2046" t="str">
            <v>RHAJ</v>
          </cell>
          <cell r="E2046" t="str">
            <v>02599868</v>
          </cell>
          <cell r="G2046" t="str">
            <v>LEWATIT MonoPlus M50</v>
          </cell>
          <cell r="H2046" t="str">
            <v>RB00000695</v>
          </cell>
          <cell r="I2046" t="str">
            <v>2255</v>
          </cell>
          <cell r="J2046">
            <v>25200</v>
          </cell>
          <cell r="K2046" t="str">
            <v>L</v>
          </cell>
          <cell r="L2046">
            <v>67667.039999999994</v>
          </cell>
          <cell r="M2046" t="str">
            <v>EUR</v>
          </cell>
          <cell r="N2046">
            <v>95749.92</v>
          </cell>
          <cell r="P2046">
            <v>76033.440000000002</v>
          </cell>
          <cell r="Q2046">
            <v>76033.440000000002</v>
          </cell>
          <cell r="R2046">
            <v>-8366.4</v>
          </cell>
          <cell r="S2046">
            <v>-8366.4</v>
          </cell>
          <cell r="T2046">
            <v>0</v>
          </cell>
        </row>
        <row r="2047">
          <cell r="B2047">
            <v>1120000</v>
          </cell>
          <cell r="C2047" t="str">
            <v>Fertige Erz</v>
          </cell>
          <cell r="D2047" t="str">
            <v>RHAJ</v>
          </cell>
          <cell r="E2047" t="str">
            <v>02599779</v>
          </cell>
          <cell r="G2047" t="str">
            <v>LEWATIT MonoPlus MP5</v>
          </cell>
          <cell r="H2047" t="str">
            <v>RB00000695</v>
          </cell>
          <cell r="I2047" t="str">
            <v>2255</v>
          </cell>
          <cell r="J2047">
            <v>10400</v>
          </cell>
          <cell r="K2047" t="str">
            <v>L</v>
          </cell>
          <cell r="L2047">
            <v>23273.119999999999</v>
          </cell>
          <cell r="M2047" t="str">
            <v>EUR</v>
          </cell>
          <cell r="N2047">
            <v>38649.519999999997</v>
          </cell>
          <cell r="P2047">
            <v>28450.240000000002</v>
          </cell>
          <cell r="Q2047">
            <v>28450.240000000002</v>
          </cell>
          <cell r="R2047">
            <v>-5177.12</v>
          </cell>
          <cell r="S2047">
            <v>-5177.12</v>
          </cell>
          <cell r="T2047">
            <v>0</v>
          </cell>
        </row>
        <row r="2048">
          <cell r="B2048">
            <v>1120000</v>
          </cell>
          <cell r="C2048" t="str">
            <v>Fertige Erz</v>
          </cell>
          <cell r="D2048" t="str">
            <v>RHAJ</v>
          </cell>
          <cell r="E2048" t="str">
            <v>02595722</v>
          </cell>
          <cell r="G2048" t="str">
            <v>LEWATIT UltraPure 12</v>
          </cell>
          <cell r="H2048" t="str">
            <v>RB00000695</v>
          </cell>
          <cell r="I2048" t="str">
            <v>2255</v>
          </cell>
          <cell r="J2048">
            <v>7500</v>
          </cell>
          <cell r="K2048" t="str">
            <v>L</v>
          </cell>
          <cell r="L2048">
            <v>21196.5</v>
          </cell>
          <cell r="M2048" t="str">
            <v>EUR</v>
          </cell>
          <cell r="N2048">
            <v>21864</v>
          </cell>
          <cell r="P2048">
            <v>22182.75</v>
          </cell>
          <cell r="Q2048">
            <v>21864</v>
          </cell>
          <cell r="R2048">
            <v>-667.5</v>
          </cell>
          <cell r="S2048">
            <v>-986.25</v>
          </cell>
          <cell r="T2048">
            <v>318.75</v>
          </cell>
        </row>
        <row r="2049">
          <cell r="B2049">
            <v>1120000</v>
          </cell>
          <cell r="C2049" t="str">
            <v>Fertige Erz</v>
          </cell>
          <cell r="D2049" t="str">
            <v>RHAJ</v>
          </cell>
          <cell r="E2049" t="str">
            <v>02595706</v>
          </cell>
          <cell r="G2049" t="str">
            <v>LEWATIT UltraPure 12</v>
          </cell>
          <cell r="H2049" t="str">
            <v>RB00000695</v>
          </cell>
          <cell r="I2049" t="str">
            <v>2255</v>
          </cell>
          <cell r="J2049">
            <v>23000</v>
          </cell>
          <cell r="K2049" t="str">
            <v>L</v>
          </cell>
          <cell r="L2049">
            <v>65803</v>
          </cell>
          <cell r="M2049" t="str">
            <v>EUR</v>
          </cell>
          <cell r="N2049">
            <v>80702.399999999994</v>
          </cell>
          <cell r="P2049">
            <v>68910.3</v>
          </cell>
          <cell r="Q2049">
            <v>68910.3</v>
          </cell>
          <cell r="R2049">
            <v>-3107.3</v>
          </cell>
          <cell r="S2049">
            <v>-3107.3</v>
          </cell>
          <cell r="T2049">
            <v>0</v>
          </cell>
        </row>
        <row r="2050">
          <cell r="B2050">
            <v>1120000</v>
          </cell>
          <cell r="C2050" t="str">
            <v>Fertige Erz</v>
          </cell>
          <cell r="D2050" t="str">
            <v>RHAJ</v>
          </cell>
          <cell r="E2050" t="str">
            <v>02591972</v>
          </cell>
          <cell r="G2050" t="str">
            <v>LEWATIT S 6368</v>
          </cell>
          <cell r="H2050" t="str">
            <v>RB00000695</v>
          </cell>
          <cell r="I2050" t="str">
            <v>2255</v>
          </cell>
          <cell r="J2050">
            <v>8000</v>
          </cell>
          <cell r="K2050" t="str">
            <v>L</v>
          </cell>
          <cell r="L2050">
            <v>13261.6</v>
          </cell>
          <cell r="M2050" t="str">
            <v>EUR</v>
          </cell>
          <cell r="N2050">
            <v>17119.2</v>
          </cell>
          <cell r="P2050">
            <v>15567.2</v>
          </cell>
          <cell r="Q2050">
            <v>15567.2</v>
          </cell>
          <cell r="R2050">
            <v>-2305.6</v>
          </cell>
          <cell r="S2050">
            <v>-2305.6</v>
          </cell>
          <cell r="T2050">
            <v>0</v>
          </cell>
        </row>
        <row r="2051">
          <cell r="B2051">
            <v>1120000</v>
          </cell>
          <cell r="C2051" t="str">
            <v>Fertige Erz</v>
          </cell>
          <cell r="D2051" t="str">
            <v>RHAJ</v>
          </cell>
          <cell r="E2051" t="str">
            <v>02591735</v>
          </cell>
          <cell r="G2051" t="str">
            <v>LEWATIT S 6368</v>
          </cell>
          <cell r="H2051" t="str">
            <v>RB00000695</v>
          </cell>
          <cell r="I2051" t="str">
            <v>2255</v>
          </cell>
          <cell r="J2051">
            <v>2400</v>
          </cell>
          <cell r="K2051" t="str">
            <v>L</v>
          </cell>
          <cell r="L2051">
            <v>4082.88</v>
          </cell>
          <cell r="M2051" t="str">
            <v>EUR</v>
          </cell>
          <cell r="N2051">
            <v>3303.36</v>
          </cell>
          <cell r="P2051">
            <v>4760.16</v>
          </cell>
          <cell r="Q2051">
            <v>3303.36</v>
          </cell>
          <cell r="R2051">
            <v>779.52</v>
          </cell>
          <cell r="S2051">
            <v>-677.28</v>
          </cell>
          <cell r="T2051">
            <v>1456.8</v>
          </cell>
        </row>
        <row r="2052">
          <cell r="B2052">
            <v>1120000</v>
          </cell>
          <cell r="C2052" t="str">
            <v>Fertige Erz</v>
          </cell>
          <cell r="D2052" t="str">
            <v>RHAJ</v>
          </cell>
          <cell r="E2052" t="str">
            <v>02591700</v>
          </cell>
          <cell r="G2052" t="str">
            <v>LEWATIT S 6368</v>
          </cell>
          <cell r="H2052" t="str">
            <v>RB00000695</v>
          </cell>
          <cell r="I2052" t="str">
            <v>2255</v>
          </cell>
          <cell r="J2052">
            <v>28275</v>
          </cell>
          <cell r="K2052" t="str">
            <v>L</v>
          </cell>
          <cell r="L2052">
            <v>47114.63</v>
          </cell>
          <cell r="M2052" t="str">
            <v>EUR</v>
          </cell>
          <cell r="N2052">
            <v>64385</v>
          </cell>
          <cell r="P2052">
            <v>55283.28</v>
          </cell>
          <cell r="Q2052">
            <v>55283.28</v>
          </cell>
          <cell r="R2052">
            <v>-8168.65</v>
          </cell>
          <cell r="S2052">
            <v>-8168.65</v>
          </cell>
          <cell r="T2052">
            <v>0</v>
          </cell>
        </row>
        <row r="2053">
          <cell r="B2053">
            <v>1120000</v>
          </cell>
          <cell r="C2053" t="str">
            <v>Fertige Erz</v>
          </cell>
          <cell r="D2053" t="str">
            <v>RHAJ</v>
          </cell>
          <cell r="E2053" t="str">
            <v>02591050</v>
          </cell>
          <cell r="G2053" t="str">
            <v>LEWATIT S 4268</v>
          </cell>
          <cell r="H2053" t="str">
            <v>RB00000695</v>
          </cell>
          <cell r="I2053" t="str">
            <v>2255</v>
          </cell>
          <cell r="J2053">
            <v>36000</v>
          </cell>
          <cell r="K2053" t="str">
            <v>L</v>
          </cell>
          <cell r="L2053">
            <v>73072.800000000003</v>
          </cell>
          <cell r="M2053" t="str">
            <v>EUR</v>
          </cell>
          <cell r="N2053">
            <v>76417.2</v>
          </cell>
          <cell r="P2053">
            <v>80445.600000000006</v>
          </cell>
          <cell r="Q2053">
            <v>76417.2</v>
          </cell>
          <cell r="R2053">
            <v>-3344.4</v>
          </cell>
          <cell r="S2053">
            <v>-7372.8</v>
          </cell>
          <cell r="T2053">
            <v>4028.4</v>
          </cell>
        </row>
        <row r="2054">
          <cell r="B2054">
            <v>1120000</v>
          </cell>
          <cell r="C2054" t="str">
            <v>Fertige Erz</v>
          </cell>
          <cell r="D2054" t="str">
            <v>RHAJ</v>
          </cell>
          <cell r="E2054" t="str">
            <v>02591018</v>
          </cell>
          <cell r="G2054" t="str">
            <v>LEWATIT S 4268</v>
          </cell>
          <cell r="H2054" t="str">
            <v>RB00000695</v>
          </cell>
          <cell r="I2054" t="str">
            <v>2255</v>
          </cell>
          <cell r="J2054">
            <v>600</v>
          </cell>
          <cell r="K2054" t="str">
            <v>L</v>
          </cell>
          <cell r="L2054">
            <v>1243.98</v>
          </cell>
          <cell r="M2054" t="str">
            <v>EUR</v>
          </cell>
          <cell r="N2054">
            <v>1324.32</v>
          </cell>
          <cell r="P2054">
            <v>1368.9</v>
          </cell>
          <cell r="Q2054">
            <v>1324.32</v>
          </cell>
          <cell r="R2054">
            <v>-80.34</v>
          </cell>
          <cell r="S2054">
            <v>-124.92</v>
          </cell>
          <cell r="T2054">
            <v>44.58</v>
          </cell>
        </row>
        <row r="2055">
          <cell r="B2055">
            <v>1120000</v>
          </cell>
          <cell r="C2055" t="str">
            <v>Fertige Erz</v>
          </cell>
          <cell r="D2055" t="str">
            <v>RHAJ</v>
          </cell>
          <cell r="E2055" t="str">
            <v>02590941</v>
          </cell>
          <cell r="G2055" t="str">
            <v>LEWATIT S 4268</v>
          </cell>
          <cell r="H2055" t="str">
            <v>RB00000695</v>
          </cell>
          <cell r="I2055" t="str">
            <v>2255</v>
          </cell>
          <cell r="J2055">
            <v>44150</v>
          </cell>
          <cell r="K2055" t="str">
            <v>L</v>
          </cell>
          <cell r="L2055">
            <v>89995.36</v>
          </cell>
          <cell r="M2055" t="str">
            <v>EUR</v>
          </cell>
          <cell r="N2055">
            <v>108622.25</v>
          </cell>
          <cell r="P2055">
            <v>99068.18</v>
          </cell>
          <cell r="Q2055">
            <v>99068.18</v>
          </cell>
          <cell r="R2055">
            <v>-9072.82</v>
          </cell>
          <cell r="S2055">
            <v>-9072.82</v>
          </cell>
          <cell r="T2055">
            <v>0</v>
          </cell>
        </row>
        <row r="2056">
          <cell r="B2056">
            <v>1120000</v>
          </cell>
          <cell r="C2056" t="str">
            <v>Fertige Erz</v>
          </cell>
          <cell r="D2056" t="str">
            <v>RHYY</v>
          </cell>
          <cell r="E2056" t="str">
            <v>02575845</v>
          </cell>
          <cell r="G2056" t="str">
            <v>LEWASAAT 5/00</v>
          </cell>
          <cell r="H2056" t="str">
            <v>RB00000695</v>
          </cell>
          <cell r="I2056" t="str">
            <v>2255</v>
          </cell>
          <cell r="J2056">
            <v>14300</v>
          </cell>
          <cell r="K2056" t="str">
            <v>KG</v>
          </cell>
          <cell r="L2056">
            <v>41721.68</v>
          </cell>
          <cell r="M2056" t="str">
            <v>EUR</v>
          </cell>
          <cell r="N2056">
            <v>44065.45</v>
          </cell>
          <cell r="P2056">
            <v>44065.45</v>
          </cell>
          <cell r="Q2056">
            <v>44065.45</v>
          </cell>
          <cell r="R2056">
            <v>-2343.77</v>
          </cell>
          <cell r="S2056">
            <v>-2343.77</v>
          </cell>
          <cell r="T2056">
            <v>0</v>
          </cell>
        </row>
        <row r="2057">
          <cell r="B2057">
            <v>1120000</v>
          </cell>
          <cell r="C2057" t="str">
            <v>Fertige Erz</v>
          </cell>
          <cell r="D2057" t="str">
            <v>RHAJ</v>
          </cell>
          <cell r="E2057" t="str">
            <v>02498441</v>
          </cell>
          <cell r="G2057" t="str">
            <v>LEWATIT K 2649</v>
          </cell>
          <cell r="H2057" t="str">
            <v>RB00000695</v>
          </cell>
          <cell r="I2057" t="str">
            <v>2255</v>
          </cell>
          <cell r="J2057">
            <v>8360</v>
          </cell>
          <cell r="K2057" t="str">
            <v>KG</v>
          </cell>
          <cell r="L2057">
            <v>48516.42</v>
          </cell>
          <cell r="M2057" t="str">
            <v>EUR</v>
          </cell>
          <cell r="N2057">
            <v>138439.93</v>
          </cell>
          <cell r="P2057">
            <v>54060.78</v>
          </cell>
          <cell r="Q2057">
            <v>54060.78</v>
          </cell>
          <cell r="R2057">
            <v>-5544.36</v>
          </cell>
          <cell r="S2057">
            <v>-5544.36</v>
          </cell>
          <cell r="T2057">
            <v>0</v>
          </cell>
        </row>
        <row r="2058">
          <cell r="B2058">
            <v>1120000</v>
          </cell>
          <cell r="C2058" t="str">
            <v>Fertige Erz</v>
          </cell>
          <cell r="D2058" t="str">
            <v>RHAJ</v>
          </cell>
          <cell r="E2058" t="str">
            <v>02492877</v>
          </cell>
          <cell r="G2058" t="str">
            <v>LEWAPOL 12/44 MD</v>
          </cell>
          <cell r="H2058" t="str">
            <v>RB00000695</v>
          </cell>
          <cell r="I2058" t="str">
            <v>2255</v>
          </cell>
          <cell r="J2058">
            <v>2400</v>
          </cell>
          <cell r="K2058" t="str">
            <v>KG</v>
          </cell>
          <cell r="L2058">
            <v>10884.48</v>
          </cell>
          <cell r="M2058" t="str">
            <v>EUR</v>
          </cell>
          <cell r="N2058">
            <v>13883.28</v>
          </cell>
          <cell r="P2058">
            <v>11160.72</v>
          </cell>
          <cell r="Q2058">
            <v>11160.72</v>
          </cell>
          <cell r="R2058">
            <v>-276.24</v>
          </cell>
          <cell r="S2058">
            <v>-276.24</v>
          </cell>
          <cell r="T2058">
            <v>0</v>
          </cell>
        </row>
        <row r="2059">
          <cell r="B2059">
            <v>1120000</v>
          </cell>
          <cell r="C2059" t="str">
            <v>Fertige Erz</v>
          </cell>
          <cell r="D2059" t="str">
            <v>RHAJ</v>
          </cell>
          <cell r="E2059" t="str">
            <v>02457001</v>
          </cell>
          <cell r="G2059" t="str">
            <v>COPOLYMERISAT GK</v>
          </cell>
          <cell r="H2059" t="str">
            <v>RB00000695</v>
          </cell>
          <cell r="I2059" t="str">
            <v>2255</v>
          </cell>
          <cell r="J2059">
            <v>9350</v>
          </cell>
          <cell r="K2059" t="str">
            <v>KG</v>
          </cell>
          <cell r="L2059">
            <v>7199.5</v>
          </cell>
          <cell r="M2059" t="str">
            <v>EUR</v>
          </cell>
          <cell r="N2059">
            <v>5282.75</v>
          </cell>
          <cell r="P2059">
            <v>7199.5</v>
          </cell>
          <cell r="Q2059">
            <v>5282.75</v>
          </cell>
          <cell r="R2059">
            <v>1916.75</v>
          </cell>
          <cell r="S2059">
            <v>0</v>
          </cell>
          <cell r="T2059">
            <v>1916.75</v>
          </cell>
        </row>
        <row r="2060">
          <cell r="B2060">
            <v>1120000</v>
          </cell>
          <cell r="C2060" t="str">
            <v>Fertige Erz</v>
          </cell>
          <cell r="D2060" t="str">
            <v>RHAJ</v>
          </cell>
          <cell r="E2060" t="str">
            <v>02445305</v>
          </cell>
          <cell r="G2060" t="str">
            <v>LEWATIT UltraPure 12</v>
          </cell>
          <cell r="H2060" t="str">
            <v>RB00000695</v>
          </cell>
          <cell r="I2060" t="str">
            <v>2255</v>
          </cell>
          <cell r="J2060">
            <v>1400</v>
          </cell>
          <cell r="K2060" t="str">
            <v>L</v>
          </cell>
          <cell r="L2060">
            <v>5405.68</v>
          </cell>
          <cell r="M2060" t="str">
            <v>EUR</v>
          </cell>
          <cell r="N2060">
            <v>9504.18</v>
          </cell>
          <cell r="P2060">
            <v>5349.54</v>
          </cell>
          <cell r="Q2060">
            <v>5349.54</v>
          </cell>
          <cell r="R2060">
            <v>56.14</v>
          </cell>
          <cell r="S2060">
            <v>56.14</v>
          </cell>
          <cell r="T2060">
            <v>0</v>
          </cell>
        </row>
        <row r="2061">
          <cell r="B2061">
            <v>1120000</v>
          </cell>
          <cell r="C2061" t="str">
            <v>Fertige Erz</v>
          </cell>
          <cell r="D2061" t="str">
            <v>RHAJ</v>
          </cell>
          <cell r="E2061" t="str">
            <v>02354059</v>
          </cell>
          <cell r="G2061" t="str">
            <v>LEWAPOL 6/64 MD</v>
          </cell>
          <cell r="H2061" t="str">
            <v>RB00000695</v>
          </cell>
          <cell r="I2061" t="str">
            <v>2255</v>
          </cell>
          <cell r="J2061">
            <v>7100</v>
          </cell>
          <cell r="K2061" t="str">
            <v>KG</v>
          </cell>
          <cell r="L2061">
            <v>28765.65</v>
          </cell>
          <cell r="M2061" t="str">
            <v>EUR</v>
          </cell>
          <cell r="N2061">
            <v>30060.69</v>
          </cell>
          <cell r="P2061">
            <v>30060.69</v>
          </cell>
          <cell r="Q2061">
            <v>30060.69</v>
          </cell>
          <cell r="R2061">
            <v>-1295.04</v>
          </cell>
          <cell r="S2061">
            <v>-1295.04</v>
          </cell>
          <cell r="T2061">
            <v>0</v>
          </cell>
        </row>
        <row r="2062">
          <cell r="B2062">
            <v>1120000</v>
          </cell>
          <cell r="C2062" t="str">
            <v>Fertige Erz</v>
          </cell>
          <cell r="D2062" t="str">
            <v>RHYY</v>
          </cell>
          <cell r="E2062" t="str">
            <v>02354059</v>
          </cell>
          <cell r="G2062" t="str">
            <v>LEWAPOL 6/64 MD</v>
          </cell>
          <cell r="H2062" t="str">
            <v>RB00000695</v>
          </cell>
          <cell r="I2062" t="str">
            <v>2255</v>
          </cell>
          <cell r="J2062">
            <v>19832</v>
          </cell>
          <cell r="K2062" t="str">
            <v>KG</v>
          </cell>
          <cell r="L2062">
            <v>80349.38</v>
          </cell>
          <cell r="M2062" t="str">
            <v>EUR</v>
          </cell>
          <cell r="N2062">
            <v>83966.7</v>
          </cell>
          <cell r="P2062">
            <v>83966.7</v>
          </cell>
          <cell r="Q2062">
            <v>83966.7</v>
          </cell>
          <cell r="R2062">
            <v>-3617.32</v>
          </cell>
          <cell r="S2062">
            <v>-3617.32</v>
          </cell>
          <cell r="T2062">
            <v>0</v>
          </cell>
        </row>
        <row r="2063">
          <cell r="B2063">
            <v>1120000</v>
          </cell>
          <cell r="C2063" t="str">
            <v>Fertige Erz</v>
          </cell>
          <cell r="D2063" t="str">
            <v>RHAJ</v>
          </cell>
          <cell r="E2063" t="str">
            <v>02354040</v>
          </cell>
          <cell r="G2063" t="str">
            <v>LEWAPOL 5/61 MD</v>
          </cell>
          <cell r="H2063" t="str">
            <v>RB00000695</v>
          </cell>
          <cell r="I2063" t="str">
            <v>2255</v>
          </cell>
          <cell r="J2063">
            <v>4219</v>
          </cell>
          <cell r="K2063" t="str">
            <v>KG</v>
          </cell>
          <cell r="L2063">
            <v>17008.060000000001</v>
          </cell>
          <cell r="M2063" t="str">
            <v>EUR</v>
          </cell>
          <cell r="N2063">
            <v>17858.61</v>
          </cell>
          <cell r="P2063">
            <v>17858.61</v>
          </cell>
          <cell r="Q2063">
            <v>17858.61</v>
          </cell>
          <cell r="R2063">
            <v>-850.55</v>
          </cell>
          <cell r="S2063">
            <v>-850.55</v>
          </cell>
          <cell r="T2063">
            <v>0</v>
          </cell>
        </row>
        <row r="2064">
          <cell r="B2064">
            <v>1120000</v>
          </cell>
          <cell r="C2064" t="str">
            <v>Fertige Erz</v>
          </cell>
          <cell r="D2064" t="str">
            <v>RHYY</v>
          </cell>
          <cell r="E2064" t="str">
            <v>02354040</v>
          </cell>
          <cell r="G2064" t="str">
            <v>LEWAPOL 5/61 MD</v>
          </cell>
          <cell r="H2064" t="str">
            <v>RB00000695</v>
          </cell>
          <cell r="I2064" t="str">
            <v>2255</v>
          </cell>
          <cell r="J2064">
            <v>6212.5</v>
          </cell>
          <cell r="K2064" t="str">
            <v>KG</v>
          </cell>
          <cell r="L2064">
            <v>25044.44</v>
          </cell>
          <cell r="M2064" t="str">
            <v>EUR</v>
          </cell>
          <cell r="N2064">
            <v>26296.89</v>
          </cell>
          <cell r="P2064">
            <v>26296.89</v>
          </cell>
          <cell r="Q2064">
            <v>26296.89</v>
          </cell>
          <cell r="R2064">
            <v>-1252.45</v>
          </cell>
          <cell r="S2064">
            <v>-1252.45</v>
          </cell>
          <cell r="T2064">
            <v>0</v>
          </cell>
        </row>
        <row r="2065">
          <cell r="B2065">
            <v>1120000</v>
          </cell>
          <cell r="C2065" t="str">
            <v>Fertige Erz</v>
          </cell>
          <cell r="D2065" t="str">
            <v>RHAJ</v>
          </cell>
          <cell r="E2065" t="str">
            <v>02352838</v>
          </cell>
          <cell r="G2065" t="str">
            <v>LEWATIT K 2629</v>
          </cell>
          <cell r="H2065" t="str">
            <v>RB00000695</v>
          </cell>
          <cell r="I2065" t="str">
            <v>2255</v>
          </cell>
          <cell r="J2065">
            <v>94000</v>
          </cell>
          <cell r="K2065" t="str">
            <v>L</v>
          </cell>
          <cell r="L2065">
            <v>112048</v>
          </cell>
          <cell r="M2065" t="str">
            <v>EUR</v>
          </cell>
          <cell r="N2065">
            <v>91302.2</v>
          </cell>
          <cell r="P2065">
            <v>129861</v>
          </cell>
          <cell r="Q2065">
            <v>91302.2</v>
          </cell>
          <cell r="R2065">
            <v>20745.8</v>
          </cell>
          <cell r="S2065">
            <v>-17813</v>
          </cell>
          <cell r="T2065">
            <v>38558.800000000003</v>
          </cell>
        </row>
        <row r="2066">
          <cell r="B2066">
            <v>1120000</v>
          </cell>
          <cell r="C2066" t="str">
            <v>Fertige Erz</v>
          </cell>
          <cell r="D2066" t="str">
            <v>RHAJ</v>
          </cell>
          <cell r="E2066" t="str">
            <v>02352749</v>
          </cell>
          <cell r="G2066" t="str">
            <v>LEWATIT K 2629</v>
          </cell>
          <cell r="H2066" t="str">
            <v>RB00000695</v>
          </cell>
          <cell r="I2066" t="str">
            <v>2255</v>
          </cell>
          <cell r="J2066">
            <v>9600</v>
          </cell>
          <cell r="K2066" t="str">
            <v>L</v>
          </cell>
          <cell r="L2066">
            <v>11521.92</v>
          </cell>
          <cell r="M2066" t="str">
            <v>EUR</v>
          </cell>
          <cell r="N2066">
            <v>18291.84</v>
          </cell>
          <cell r="P2066">
            <v>13349.76</v>
          </cell>
          <cell r="Q2066">
            <v>13349.76</v>
          </cell>
          <cell r="R2066">
            <v>-1827.84</v>
          </cell>
          <cell r="S2066">
            <v>-1827.84</v>
          </cell>
          <cell r="T2066">
            <v>0</v>
          </cell>
        </row>
        <row r="2067">
          <cell r="B2067">
            <v>1120000</v>
          </cell>
          <cell r="C2067" t="str">
            <v>Fertige Erz</v>
          </cell>
          <cell r="D2067" t="str">
            <v>RHMV</v>
          </cell>
          <cell r="E2067" t="str">
            <v>02284972</v>
          </cell>
          <cell r="G2067" t="str">
            <v>LEWATIT S 2568 H</v>
          </cell>
          <cell r="H2067" t="str">
            <v>RB00000695</v>
          </cell>
          <cell r="I2067" t="str">
            <v>2255</v>
          </cell>
          <cell r="J2067">
            <v>50</v>
          </cell>
          <cell r="K2067" t="str">
            <v>L</v>
          </cell>
          <cell r="L2067">
            <v>64.55</v>
          </cell>
          <cell r="M2067" t="str">
            <v>EUR</v>
          </cell>
          <cell r="N2067">
            <v>52.31</v>
          </cell>
          <cell r="P2067">
            <v>67.23</v>
          </cell>
          <cell r="Q2067">
            <v>52.31</v>
          </cell>
          <cell r="R2067">
            <v>12.24</v>
          </cell>
          <cell r="S2067">
            <v>-2.68</v>
          </cell>
          <cell r="T2067">
            <v>14.92</v>
          </cell>
        </row>
        <row r="2068">
          <cell r="B2068">
            <v>1120000</v>
          </cell>
          <cell r="C2068" t="str">
            <v>Fertige Erz</v>
          </cell>
          <cell r="D2068" t="str">
            <v>RHAJ</v>
          </cell>
          <cell r="E2068" t="str">
            <v>02259153</v>
          </cell>
          <cell r="G2068" t="str">
            <v>LEWATIT LGP 3789 FK</v>
          </cell>
          <cell r="H2068" t="str">
            <v>RB00000695</v>
          </cell>
          <cell r="I2068" t="str">
            <v>2255</v>
          </cell>
          <cell r="J2068">
            <v>9895</v>
          </cell>
          <cell r="K2068" t="str">
            <v>L</v>
          </cell>
          <cell r="L2068">
            <v>34791.81</v>
          </cell>
          <cell r="M2068" t="str">
            <v>EUR</v>
          </cell>
          <cell r="N2068">
            <v>121475.97</v>
          </cell>
          <cell r="P2068">
            <v>39555.26</v>
          </cell>
          <cell r="Q2068">
            <v>39555.26</v>
          </cell>
          <cell r="R2068">
            <v>-4763.45</v>
          </cell>
          <cell r="S2068">
            <v>-4763.45</v>
          </cell>
          <cell r="T2068">
            <v>0</v>
          </cell>
        </row>
        <row r="2069">
          <cell r="B2069">
            <v>1120000</v>
          </cell>
          <cell r="C2069" t="str">
            <v>Fertige Erz</v>
          </cell>
          <cell r="D2069" t="str">
            <v>RHYY</v>
          </cell>
          <cell r="E2069" t="str">
            <v>01934213</v>
          </cell>
          <cell r="G2069" t="str">
            <v>LEWATIT S 1467</v>
          </cell>
          <cell r="H2069" t="str">
            <v>RB00000695</v>
          </cell>
          <cell r="I2069" t="str">
            <v>2255</v>
          </cell>
          <cell r="J2069">
            <v>17000</v>
          </cell>
          <cell r="K2069" t="str">
            <v>L</v>
          </cell>
          <cell r="L2069">
            <v>19731.900000000001</v>
          </cell>
          <cell r="M2069" t="str">
            <v>EUR</v>
          </cell>
          <cell r="N2069">
            <v>7775.8</v>
          </cell>
          <cell r="P2069">
            <v>20706</v>
          </cell>
          <cell r="Q2069">
            <v>7775.8</v>
          </cell>
          <cell r="R2069">
            <v>11956.1</v>
          </cell>
          <cell r="S2069">
            <v>-974.1</v>
          </cell>
          <cell r="T2069">
            <v>12930.2</v>
          </cell>
        </row>
        <row r="2070">
          <cell r="B2070">
            <v>1120000</v>
          </cell>
          <cell r="C2070" t="str">
            <v>Fertige Erz</v>
          </cell>
          <cell r="D2070" t="str">
            <v>RHEI</v>
          </cell>
          <cell r="E2070" t="str">
            <v>01934116</v>
          </cell>
          <cell r="G2070" t="str">
            <v>LEWATIT S 1467   SAC</v>
          </cell>
          <cell r="H2070" t="str">
            <v>RB00000695</v>
          </cell>
          <cell r="I2070" t="str">
            <v>2255</v>
          </cell>
          <cell r="J2070">
            <v>115700</v>
          </cell>
          <cell r="K2070" t="str">
            <v>L</v>
          </cell>
          <cell r="L2070">
            <v>135056.60999999999</v>
          </cell>
          <cell r="M2070" t="str">
            <v>EUR</v>
          </cell>
          <cell r="N2070">
            <v>80122.25</v>
          </cell>
          <cell r="P2070">
            <v>142068.03</v>
          </cell>
          <cell r="Q2070">
            <v>80122.25</v>
          </cell>
          <cell r="R2070">
            <v>54934.36</v>
          </cell>
          <cell r="S2070">
            <v>-7011.42</v>
          </cell>
          <cell r="T2070">
            <v>61945.78</v>
          </cell>
        </row>
        <row r="2071">
          <cell r="B2071">
            <v>1120000</v>
          </cell>
          <cell r="C2071" t="str">
            <v>Fertige Erz</v>
          </cell>
          <cell r="D2071" t="str">
            <v>RHYY</v>
          </cell>
          <cell r="E2071" t="str">
            <v>01934116</v>
          </cell>
          <cell r="G2071" t="str">
            <v>LEWATIT S 1467   SAC</v>
          </cell>
          <cell r="H2071" t="str">
            <v>RB00000695</v>
          </cell>
          <cell r="I2071" t="str">
            <v>2255</v>
          </cell>
          <cell r="J2071">
            <v>292575</v>
          </cell>
          <cell r="K2071" t="str">
            <v>L</v>
          </cell>
          <cell r="L2071">
            <v>341522.82</v>
          </cell>
          <cell r="M2071" t="str">
            <v>EUR</v>
          </cell>
          <cell r="N2071">
            <v>202608.19</v>
          </cell>
          <cell r="P2071">
            <v>359252.84</v>
          </cell>
          <cell r="Q2071">
            <v>202608.19</v>
          </cell>
          <cell r="R2071">
            <v>138914.63</v>
          </cell>
          <cell r="S2071">
            <v>-17730.02</v>
          </cell>
          <cell r="T2071">
            <v>156644.65</v>
          </cell>
        </row>
        <row r="2072">
          <cell r="B2072">
            <v>1120000</v>
          </cell>
          <cell r="C2072" t="str">
            <v>Fertige Erz</v>
          </cell>
          <cell r="D2072" t="str">
            <v>RHAJ</v>
          </cell>
          <cell r="E2072" t="str">
            <v>01804778</v>
          </cell>
          <cell r="G2072" t="str">
            <v>LEWATIT S 4228</v>
          </cell>
          <cell r="H2072" t="str">
            <v>RB00000695</v>
          </cell>
          <cell r="I2072" t="str">
            <v>2255</v>
          </cell>
          <cell r="J2072">
            <v>4000</v>
          </cell>
          <cell r="K2072" t="str">
            <v>L</v>
          </cell>
          <cell r="L2072">
            <v>9324</v>
          </cell>
          <cell r="M2072" t="str">
            <v>EUR</v>
          </cell>
          <cell r="N2072">
            <v>20117.599999999999</v>
          </cell>
          <cell r="P2072">
            <v>9252</v>
          </cell>
          <cell r="Q2072">
            <v>9252</v>
          </cell>
          <cell r="R2072">
            <v>72</v>
          </cell>
          <cell r="S2072">
            <v>72</v>
          </cell>
          <cell r="T2072">
            <v>0</v>
          </cell>
        </row>
        <row r="2073">
          <cell r="B2073">
            <v>1120000</v>
          </cell>
          <cell r="C2073" t="str">
            <v>Fertige Erz</v>
          </cell>
          <cell r="D2073" t="str">
            <v>RHAJ</v>
          </cell>
          <cell r="E2073" t="str">
            <v>01800071</v>
          </cell>
          <cell r="G2073" t="str">
            <v>LEWATIT S 4228</v>
          </cell>
          <cell r="H2073" t="str">
            <v>RB00000695</v>
          </cell>
          <cell r="I2073" t="str">
            <v>2255</v>
          </cell>
          <cell r="J2073">
            <v>56425</v>
          </cell>
          <cell r="K2073" t="str">
            <v>L</v>
          </cell>
          <cell r="L2073">
            <v>129563.09</v>
          </cell>
          <cell r="M2073" t="str">
            <v>EUR</v>
          </cell>
          <cell r="N2073">
            <v>125878.53</v>
          </cell>
          <cell r="P2073">
            <v>128383.8</v>
          </cell>
          <cell r="Q2073">
            <v>125878.53</v>
          </cell>
          <cell r="R2073">
            <v>3684.56</v>
          </cell>
          <cell r="S2073">
            <v>1179.29</v>
          </cell>
          <cell r="T2073">
            <v>2505.27</v>
          </cell>
        </row>
        <row r="2074">
          <cell r="B2074">
            <v>1120000</v>
          </cell>
          <cell r="C2074" t="str">
            <v>Fertige Erz</v>
          </cell>
          <cell r="D2074" t="str">
            <v>RHAJ</v>
          </cell>
          <cell r="E2074" t="str">
            <v>01800055</v>
          </cell>
          <cell r="G2074" t="str">
            <v>LEWATIT S 4228</v>
          </cell>
          <cell r="H2074" t="str">
            <v>RB00000695</v>
          </cell>
          <cell r="I2074" t="str">
            <v>2255</v>
          </cell>
          <cell r="J2074">
            <v>75000</v>
          </cell>
          <cell r="K2074" t="str">
            <v>L</v>
          </cell>
          <cell r="L2074">
            <v>171562.5</v>
          </cell>
          <cell r="M2074" t="str">
            <v>EUR</v>
          </cell>
          <cell r="N2074">
            <v>140587.5</v>
          </cell>
          <cell r="P2074">
            <v>169950</v>
          </cell>
          <cell r="Q2074">
            <v>140587.5</v>
          </cell>
          <cell r="R2074">
            <v>30975</v>
          </cell>
          <cell r="S2074">
            <v>1612.5</v>
          </cell>
          <cell r="T2074">
            <v>29362.5</v>
          </cell>
        </row>
        <row r="2075">
          <cell r="B2075">
            <v>1120000</v>
          </cell>
          <cell r="C2075" t="str">
            <v>Fertige Erz</v>
          </cell>
          <cell r="D2075" t="str">
            <v>RHAJ</v>
          </cell>
          <cell r="E2075" t="str">
            <v>01781581</v>
          </cell>
          <cell r="G2075" t="str">
            <v>LEWATIT MonoPlus MP6</v>
          </cell>
          <cell r="H2075" t="str">
            <v>RB00000695</v>
          </cell>
          <cell r="I2075" t="str">
            <v>2255</v>
          </cell>
          <cell r="J2075">
            <v>15600</v>
          </cell>
          <cell r="K2075" t="str">
            <v>L</v>
          </cell>
          <cell r="L2075">
            <v>32260.799999999999</v>
          </cell>
          <cell r="M2075" t="str">
            <v>EUR</v>
          </cell>
          <cell r="N2075">
            <v>29747.64</v>
          </cell>
          <cell r="P2075">
            <v>35418.239999999998</v>
          </cell>
          <cell r="Q2075">
            <v>29747.64</v>
          </cell>
          <cell r="R2075">
            <v>2513.16</v>
          </cell>
          <cell r="S2075">
            <v>-3157.44</v>
          </cell>
          <cell r="T2075">
            <v>5670.6</v>
          </cell>
        </row>
        <row r="2076">
          <cell r="B2076">
            <v>1120000</v>
          </cell>
          <cell r="C2076" t="str">
            <v>Fertige Erz</v>
          </cell>
          <cell r="D2076" t="str">
            <v>RHAJ</v>
          </cell>
          <cell r="E2076" t="str">
            <v>01781573</v>
          </cell>
          <cell r="G2076" t="str">
            <v>LEWATIT MonoPlus MP6</v>
          </cell>
          <cell r="H2076" t="str">
            <v>RB00000695</v>
          </cell>
          <cell r="I2076" t="str">
            <v>2255</v>
          </cell>
          <cell r="J2076">
            <v>209975</v>
          </cell>
          <cell r="K2076" t="str">
            <v>L</v>
          </cell>
          <cell r="L2076">
            <v>428370</v>
          </cell>
          <cell r="M2076" t="str">
            <v>EUR</v>
          </cell>
          <cell r="N2076">
            <v>559226.42000000004</v>
          </cell>
          <cell r="P2076">
            <v>470826.94</v>
          </cell>
          <cell r="Q2076">
            <v>470826.94</v>
          </cell>
          <cell r="R2076">
            <v>-42456.94</v>
          </cell>
          <cell r="S2076">
            <v>-42456.94</v>
          </cell>
          <cell r="T2076">
            <v>0</v>
          </cell>
        </row>
        <row r="2077">
          <cell r="B2077">
            <v>1120000</v>
          </cell>
          <cell r="C2077" t="str">
            <v>Fertige Erz</v>
          </cell>
          <cell r="D2077" t="str">
            <v>RHEI</v>
          </cell>
          <cell r="E2077" t="str">
            <v>01781573</v>
          </cell>
          <cell r="G2077" t="str">
            <v>LEWATIT MonoPlus MP6</v>
          </cell>
          <cell r="H2077" t="str">
            <v>RB00000695</v>
          </cell>
          <cell r="I2077" t="str">
            <v>2255</v>
          </cell>
          <cell r="J2077">
            <v>7000</v>
          </cell>
          <cell r="K2077" t="str">
            <v>L</v>
          </cell>
          <cell r="L2077">
            <v>14280.71</v>
          </cell>
          <cell r="M2077" t="str">
            <v>EUR</v>
          </cell>
          <cell r="N2077">
            <v>18643.099999999999</v>
          </cell>
          <cell r="P2077">
            <v>15696.1</v>
          </cell>
          <cell r="Q2077">
            <v>15696.1</v>
          </cell>
          <cell r="R2077">
            <v>-1415.39</v>
          </cell>
          <cell r="S2077">
            <v>-1415.39</v>
          </cell>
          <cell r="T2077">
            <v>0</v>
          </cell>
        </row>
        <row r="2078">
          <cell r="B2078">
            <v>1120000</v>
          </cell>
          <cell r="C2078" t="str">
            <v>Fertige Erz</v>
          </cell>
          <cell r="D2078" t="str">
            <v>RHAJ</v>
          </cell>
          <cell r="E2078" t="str">
            <v>01781565</v>
          </cell>
          <cell r="G2078" t="str">
            <v>LEWATIT MonoPlus MP6</v>
          </cell>
          <cell r="H2078" t="str">
            <v>RB00000695</v>
          </cell>
          <cell r="I2078" t="str">
            <v>2255</v>
          </cell>
          <cell r="J2078">
            <v>46150</v>
          </cell>
          <cell r="K2078" t="str">
            <v>L</v>
          </cell>
          <cell r="L2078">
            <v>93749.11</v>
          </cell>
          <cell r="M2078" t="str">
            <v>EUR</v>
          </cell>
          <cell r="N2078">
            <v>118776.26</v>
          </cell>
          <cell r="P2078">
            <v>103052.95</v>
          </cell>
          <cell r="Q2078">
            <v>103052.95</v>
          </cell>
          <cell r="R2078">
            <v>-9303.84</v>
          </cell>
          <cell r="S2078">
            <v>-9303.84</v>
          </cell>
          <cell r="T2078">
            <v>0</v>
          </cell>
        </row>
        <row r="2079">
          <cell r="B2079">
            <v>1120000</v>
          </cell>
          <cell r="C2079" t="str">
            <v>Fertige Erz</v>
          </cell>
          <cell r="D2079" t="str">
            <v>RHAJ</v>
          </cell>
          <cell r="E2079" t="str">
            <v>01775603</v>
          </cell>
          <cell r="G2079" t="str">
            <v>LEWATIT CNP 80 WS</v>
          </cell>
          <cell r="H2079" t="str">
            <v>RB00000695</v>
          </cell>
          <cell r="I2079" t="str">
            <v>2255</v>
          </cell>
          <cell r="J2079">
            <v>1000</v>
          </cell>
          <cell r="K2079" t="str">
            <v>L</v>
          </cell>
          <cell r="L2079">
            <v>1487.5</v>
          </cell>
          <cell r="M2079" t="str">
            <v>EUR</v>
          </cell>
          <cell r="N2079">
            <v>2555.8000000000002</v>
          </cell>
          <cell r="P2079">
            <v>1654</v>
          </cell>
          <cell r="Q2079">
            <v>1654</v>
          </cell>
          <cell r="R2079">
            <v>-166.5</v>
          </cell>
          <cell r="S2079">
            <v>-166.5</v>
          </cell>
          <cell r="T2079">
            <v>0</v>
          </cell>
        </row>
        <row r="2080">
          <cell r="B2080">
            <v>1120000</v>
          </cell>
          <cell r="C2080" t="str">
            <v>Fertige Erz</v>
          </cell>
          <cell r="D2080" t="str">
            <v>RHYY</v>
          </cell>
          <cell r="E2080" t="str">
            <v>01767880</v>
          </cell>
          <cell r="G2080" t="str">
            <v>LEWAPOL 8/00 d.V</v>
          </cell>
          <cell r="H2080" t="str">
            <v>RB00000695</v>
          </cell>
          <cell r="I2080" t="str">
            <v>2255</v>
          </cell>
          <cell r="J2080">
            <v>6493</v>
          </cell>
          <cell r="K2080" t="str">
            <v>KG</v>
          </cell>
          <cell r="L2080">
            <v>23615.040000000001</v>
          </cell>
          <cell r="M2080" t="str">
            <v>EUR</v>
          </cell>
          <cell r="N2080">
            <v>24414.33</v>
          </cell>
          <cell r="P2080">
            <v>24414.33</v>
          </cell>
          <cell r="Q2080">
            <v>24414.33</v>
          </cell>
          <cell r="R2080">
            <v>-799.29</v>
          </cell>
          <cell r="S2080">
            <v>-799.29</v>
          </cell>
          <cell r="T2080">
            <v>0</v>
          </cell>
        </row>
        <row r="2081">
          <cell r="B2081">
            <v>1120000</v>
          </cell>
          <cell r="C2081" t="str">
            <v>Fertige Erz</v>
          </cell>
          <cell r="D2081" t="str">
            <v>RHAJ</v>
          </cell>
          <cell r="E2081" t="str">
            <v>01754444</v>
          </cell>
          <cell r="G2081" t="str">
            <v>LEWATIT MonoPlus MP</v>
          </cell>
          <cell r="H2081" t="str">
            <v>RB00000695</v>
          </cell>
          <cell r="I2081" t="str">
            <v>2255</v>
          </cell>
          <cell r="J2081">
            <v>44800</v>
          </cell>
          <cell r="K2081" t="str">
            <v>L</v>
          </cell>
          <cell r="L2081">
            <v>76325.759999999995</v>
          </cell>
          <cell r="M2081" t="str">
            <v>EUR</v>
          </cell>
          <cell r="N2081">
            <v>123558.39999999999</v>
          </cell>
          <cell r="P2081">
            <v>77642.880000000005</v>
          </cell>
          <cell r="Q2081">
            <v>77642.880000000005</v>
          </cell>
          <cell r="R2081">
            <v>-1317.12</v>
          </cell>
          <cell r="S2081">
            <v>-1317.12</v>
          </cell>
          <cell r="T2081">
            <v>0</v>
          </cell>
        </row>
        <row r="2082">
          <cell r="B2082">
            <v>1120000</v>
          </cell>
          <cell r="C2082" t="str">
            <v>Fertige Erz</v>
          </cell>
          <cell r="D2082" t="str">
            <v>RHAJ</v>
          </cell>
          <cell r="E2082" t="str">
            <v>01754428</v>
          </cell>
          <cell r="G2082" t="str">
            <v>LEWATIT MonoPlus MP</v>
          </cell>
          <cell r="H2082" t="str">
            <v>RB00000695</v>
          </cell>
          <cell r="I2082" t="str">
            <v>2255</v>
          </cell>
          <cell r="J2082">
            <v>76000</v>
          </cell>
          <cell r="K2082" t="str">
            <v>L</v>
          </cell>
          <cell r="L2082">
            <v>126175.2</v>
          </cell>
          <cell r="M2082" t="str">
            <v>EUR</v>
          </cell>
          <cell r="N2082">
            <v>231085.6</v>
          </cell>
          <cell r="P2082">
            <v>144126.39999999999</v>
          </cell>
          <cell r="Q2082">
            <v>144126.39999999999</v>
          </cell>
          <cell r="R2082">
            <v>-17951.2</v>
          </cell>
          <cell r="S2082">
            <v>-17951.2</v>
          </cell>
          <cell r="T2082">
            <v>0</v>
          </cell>
        </row>
        <row r="2083">
          <cell r="B2083">
            <v>1120000</v>
          </cell>
          <cell r="C2083" t="str">
            <v>Fertige Erz</v>
          </cell>
          <cell r="D2083" t="str">
            <v>RHYY</v>
          </cell>
          <cell r="E2083" t="str">
            <v>01754428</v>
          </cell>
          <cell r="G2083" t="str">
            <v>LEWATIT MonoPlus MP</v>
          </cell>
          <cell r="H2083" t="str">
            <v>RB00000695</v>
          </cell>
          <cell r="I2083" t="str">
            <v>2255</v>
          </cell>
          <cell r="J2083">
            <v>27000</v>
          </cell>
          <cell r="K2083" t="str">
            <v>L</v>
          </cell>
          <cell r="L2083">
            <v>44825.4</v>
          </cell>
          <cell r="M2083" t="str">
            <v>EUR</v>
          </cell>
          <cell r="N2083">
            <v>82096.2</v>
          </cell>
          <cell r="P2083">
            <v>51202.8</v>
          </cell>
          <cell r="Q2083">
            <v>51202.8</v>
          </cell>
          <cell r="R2083">
            <v>-6377.4</v>
          </cell>
          <cell r="S2083">
            <v>-6377.4</v>
          </cell>
          <cell r="T2083">
            <v>0</v>
          </cell>
        </row>
        <row r="2084">
          <cell r="B2084">
            <v>1120000</v>
          </cell>
          <cell r="C2084" t="str">
            <v>Fertige Erz</v>
          </cell>
          <cell r="D2084" t="str">
            <v>RHEI</v>
          </cell>
          <cell r="E2084" t="str">
            <v>01754401</v>
          </cell>
          <cell r="G2084" t="str">
            <v>LEWATIT MonoPlus MP</v>
          </cell>
          <cell r="H2084" t="str">
            <v>RB00000695</v>
          </cell>
          <cell r="I2084" t="str">
            <v>2255</v>
          </cell>
          <cell r="J2084">
            <v>25</v>
          </cell>
          <cell r="K2084" t="str">
            <v>L</v>
          </cell>
          <cell r="L2084">
            <v>41.72</v>
          </cell>
          <cell r="M2084" t="str">
            <v>EUR</v>
          </cell>
          <cell r="N2084">
            <v>91.98</v>
          </cell>
          <cell r="P2084">
            <v>47.64</v>
          </cell>
          <cell r="Q2084">
            <v>47.64</v>
          </cell>
          <cell r="R2084">
            <v>-5.92</v>
          </cell>
          <cell r="S2084">
            <v>-5.92</v>
          </cell>
          <cell r="T2084">
            <v>0</v>
          </cell>
        </row>
        <row r="2085">
          <cell r="B2085">
            <v>1120000</v>
          </cell>
          <cell r="C2085" t="str">
            <v>Fertige Erz</v>
          </cell>
          <cell r="D2085" t="str">
            <v>RHYY</v>
          </cell>
          <cell r="E2085" t="str">
            <v>01754401</v>
          </cell>
          <cell r="G2085" t="str">
            <v>LEWATIT MonoPlus MP</v>
          </cell>
          <cell r="H2085" t="str">
            <v>RB00000695</v>
          </cell>
          <cell r="I2085" t="str">
            <v>2255</v>
          </cell>
          <cell r="J2085">
            <v>151025</v>
          </cell>
          <cell r="K2085" t="str">
            <v>L</v>
          </cell>
          <cell r="L2085">
            <v>252045.63</v>
          </cell>
          <cell r="M2085" t="str">
            <v>EUR</v>
          </cell>
          <cell r="N2085">
            <v>555651.18000000005</v>
          </cell>
          <cell r="P2085">
            <v>300418.93</v>
          </cell>
          <cell r="Q2085">
            <v>300418.93</v>
          </cell>
          <cell r="R2085">
            <v>-48373.3</v>
          </cell>
          <cell r="S2085">
            <v>-48373.3</v>
          </cell>
          <cell r="T2085">
            <v>0</v>
          </cell>
        </row>
        <row r="2086">
          <cell r="B2086">
            <v>1120000</v>
          </cell>
          <cell r="C2086" t="str">
            <v>Fertige Erz</v>
          </cell>
          <cell r="D2086" t="str">
            <v>RHYY</v>
          </cell>
          <cell r="E2086" t="str">
            <v>01753855</v>
          </cell>
          <cell r="G2086" t="str">
            <v>LEWATIT MonoPlus SP</v>
          </cell>
          <cell r="H2086" t="str">
            <v>RB00000695</v>
          </cell>
          <cell r="I2086" t="str">
            <v>2255</v>
          </cell>
          <cell r="J2086">
            <v>16000</v>
          </cell>
          <cell r="K2086" t="str">
            <v>L</v>
          </cell>
          <cell r="L2086">
            <v>23068.799999999999</v>
          </cell>
          <cell r="M2086" t="str">
            <v>EUR</v>
          </cell>
          <cell r="N2086">
            <v>30483.200000000001</v>
          </cell>
          <cell r="P2086">
            <v>23910.400000000001</v>
          </cell>
          <cell r="Q2086">
            <v>23910.400000000001</v>
          </cell>
          <cell r="R2086">
            <v>-841.6</v>
          </cell>
          <cell r="S2086">
            <v>-841.6</v>
          </cell>
          <cell r="T2086">
            <v>0</v>
          </cell>
        </row>
        <row r="2087">
          <cell r="B2087">
            <v>1120000</v>
          </cell>
          <cell r="C2087" t="str">
            <v>Fertige Erz</v>
          </cell>
          <cell r="D2087" t="str">
            <v>RHMV</v>
          </cell>
          <cell r="E2087" t="str">
            <v>01753812</v>
          </cell>
          <cell r="G2087" t="str">
            <v>LEWATIT MonoPlus SP</v>
          </cell>
          <cell r="H2087" t="str">
            <v>RB00000695</v>
          </cell>
          <cell r="I2087" t="str">
            <v>2255</v>
          </cell>
          <cell r="J2087">
            <v>25</v>
          </cell>
          <cell r="K2087" t="str">
            <v>L</v>
          </cell>
          <cell r="L2087">
            <v>33.64</v>
          </cell>
          <cell r="M2087" t="str">
            <v>EUR</v>
          </cell>
          <cell r="N2087">
            <v>46.75</v>
          </cell>
          <cell r="P2087">
            <v>35.049999999999997</v>
          </cell>
          <cell r="Q2087">
            <v>35.049999999999997</v>
          </cell>
          <cell r="R2087">
            <v>-1.41</v>
          </cell>
          <cell r="S2087">
            <v>-1.41</v>
          </cell>
          <cell r="T2087">
            <v>0</v>
          </cell>
        </row>
        <row r="2088">
          <cell r="B2088">
            <v>1120000</v>
          </cell>
          <cell r="C2088" t="str">
            <v>Fertige Erz</v>
          </cell>
          <cell r="D2088" t="str">
            <v>RHYY</v>
          </cell>
          <cell r="E2088" t="str">
            <v>01753812</v>
          </cell>
          <cell r="G2088" t="str">
            <v>LEWATIT MonoPlus SP</v>
          </cell>
          <cell r="H2088" t="str">
            <v>RB00000695</v>
          </cell>
          <cell r="I2088" t="str">
            <v>2255</v>
          </cell>
          <cell r="J2088">
            <v>58773</v>
          </cell>
          <cell r="K2088" t="str">
            <v>L</v>
          </cell>
          <cell r="L2088">
            <v>79079.08</v>
          </cell>
          <cell r="M2088" t="str">
            <v>EUR</v>
          </cell>
          <cell r="N2088">
            <v>109905.51</v>
          </cell>
          <cell r="P2088">
            <v>82393.87</v>
          </cell>
          <cell r="Q2088">
            <v>82393.87</v>
          </cell>
          <cell r="R2088">
            <v>-3314.79</v>
          </cell>
          <cell r="S2088">
            <v>-3314.79</v>
          </cell>
          <cell r="T2088">
            <v>0</v>
          </cell>
        </row>
        <row r="2089">
          <cell r="B2089">
            <v>1120000</v>
          </cell>
          <cell r="C2089" t="str">
            <v>Fertige Erz</v>
          </cell>
          <cell r="D2089" t="str">
            <v>RHAJ</v>
          </cell>
          <cell r="E2089" t="str">
            <v>01732351</v>
          </cell>
          <cell r="G2089" t="str">
            <v>LEWATIT MP 600 Z-III</v>
          </cell>
          <cell r="H2089" t="str">
            <v>RB00000695</v>
          </cell>
          <cell r="I2089" t="str">
            <v>2255</v>
          </cell>
          <cell r="J2089">
            <v>1000</v>
          </cell>
          <cell r="K2089" t="str">
            <v>L</v>
          </cell>
          <cell r="L2089">
            <v>2474.3000000000002</v>
          </cell>
          <cell r="M2089" t="str">
            <v>EUR</v>
          </cell>
          <cell r="N2089">
            <v>2474.3000000000002</v>
          </cell>
          <cell r="P2089">
            <v>2474.3000000000002</v>
          </cell>
          <cell r="Q2089">
            <v>2474.3000000000002</v>
          </cell>
          <cell r="R2089">
            <v>0</v>
          </cell>
          <cell r="S2089">
            <v>0</v>
          </cell>
          <cell r="T2089">
            <v>0</v>
          </cell>
        </row>
        <row r="2090">
          <cell r="B2090">
            <v>1120000</v>
          </cell>
          <cell r="C2090" t="str">
            <v>Fertige Erz</v>
          </cell>
          <cell r="D2090" t="str">
            <v>RHAJ</v>
          </cell>
          <cell r="E2090" t="str">
            <v>01706547</v>
          </cell>
          <cell r="G2090" t="str">
            <v>LEWAPOL 5/61 MD SILO</v>
          </cell>
          <cell r="H2090" t="str">
            <v>RB00000695</v>
          </cell>
          <cell r="I2090" t="str">
            <v>2255</v>
          </cell>
          <cell r="J2090">
            <v>2208</v>
          </cell>
          <cell r="K2090" t="str">
            <v>KG</v>
          </cell>
          <cell r="L2090">
            <v>8791.59</v>
          </cell>
          <cell r="M2090" t="str">
            <v>EUR</v>
          </cell>
          <cell r="N2090">
            <v>9220.61</v>
          </cell>
          <cell r="P2090">
            <v>9220.61</v>
          </cell>
          <cell r="Q2090">
            <v>9220.61</v>
          </cell>
          <cell r="R2090">
            <v>-429.02</v>
          </cell>
          <cell r="S2090">
            <v>-429.02</v>
          </cell>
          <cell r="T2090">
            <v>0</v>
          </cell>
        </row>
        <row r="2091">
          <cell r="B2091">
            <v>1120000</v>
          </cell>
          <cell r="C2091" t="str">
            <v>Fertige Erz</v>
          </cell>
          <cell r="D2091" t="str">
            <v>RHAJ</v>
          </cell>
          <cell r="E2091" t="str">
            <v>01706539</v>
          </cell>
          <cell r="G2091" t="str">
            <v>LEWAPOL 6/64 MD SILO</v>
          </cell>
          <cell r="H2091" t="str">
            <v>RB00000695</v>
          </cell>
          <cell r="I2091" t="str">
            <v>2255</v>
          </cell>
          <cell r="J2091">
            <v>13740</v>
          </cell>
          <cell r="K2091" t="str">
            <v>KG</v>
          </cell>
          <cell r="L2091">
            <v>55233.43</v>
          </cell>
          <cell r="M2091" t="str">
            <v>EUR</v>
          </cell>
          <cell r="N2091">
            <v>57738.23</v>
          </cell>
          <cell r="P2091">
            <v>57738.23</v>
          </cell>
          <cell r="Q2091">
            <v>57738.23</v>
          </cell>
          <cell r="R2091">
            <v>-2504.8000000000002</v>
          </cell>
          <cell r="S2091">
            <v>-2504.8000000000002</v>
          </cell>
          <cell r="T2091">
            <v>0</v>
          </cell>
        </row>
        <row r="2092">
          <cell r="B2092">
            <v>1120000</v>
          </cell>
          <cell r="C2092" t="str">
            <v>Fertige Erz</v>
          </cell>
          <cell r="D2092" t="str">
            <v>RHAJ</v>
          </cell>
          <cell r="E2092" t="str">
            <v>01702061</v>
          </cell>
          <cell r="G2092" t="str">
            <v>MERSOLAT H 95 SCHUPP</v>
          </cell>
          <cell r="H2092" t="str">
            <v>RB00000695</v>
          </cell>
          <cell r="I2092" t="str">
            <v>2255</v>
          </cell>
          <cell r="J2092">
            <v>990</v>
          </cell>
          <cell r="K2092" t="str">
            <v>KG</v>
          </cell>
          <cell r="L2092">
            <v>1303.3399999999999</v>
          </cell>
          <cell r="M2092" t="str">
            <v>EUR</v>
          </cell>
          <cell r="N2092">
            <v>1604.2</v>
          </cell>
          <cell r="P2092">
            <v>1604.2</v>
          </cell>
          <cell r="Q2092">
            <v>1604.2</v>
          </cell>
          <cell r="R2092">
            <v>-300.86</v>
          </cell>
          <cell r="S2092">
            <v>-300.86</v>
          </cell>
          <cell r="T2092">
            <v>0</v>
          </cell>
        </row>
        <row r="2093">
          <cell r="B2093">
            <v>1120000</v>
          </cell>
          <cell r="C2093" t="str">
            <v>Fertige Erz</v>
          </cell>
          <cell r="D2093" t="str">
            <v>RHAJ</v>
          </cell>
          <cell r="E2093" t="str">
            <v>01670437</v>
          </cell>
          <cell r="G2093" t="str">
            <v>LEWATIT K 1461</v>
          </cell>
          <cell r="H2093" t="str">
            <v>RB00000695</v>
          </cell>
          <cell r="I2093" t="str">
            <v>2255</v>
          </cell>
          <cell r="J2093">
            <v>48000</v>
          </cell>
          <cell r="K2093" t="str">
            <v>L</v>
          </cell>
          <cell r="L2093">
            <v>53496</v>
          </cell>
          <cell r="M2093" t="str">
            <v>EUR</v>
          </cell>
          <cell r="N2093">
            <v>68116.800000000003</v>
          </cell>
          <cell r="P2093">
            <v>56150.400000000001</v>
          </cell>
          <cell r="Q2093">
            <v>56150.400000000001</v>
          </cell>
          <cell r="R2093">
            <v>-2654.4</v>
          </cell>
          <cell r="S2093">
            <v>-2654.4</v>
          </cell>
          <cell r="T2093">
            <v>0</v>
          </cell>
        </row>
        <row r="2094">
          <cell r="B2094">
            <v>1120000</v>
          </cell>
          <cell r="C2094" t="str">
            <v>Fertige Erz</v>
          </cell>
          <cell r="D2094" t="str">
            <v>RHAJ</v>
          </cell>
          <cell r="E2094" t="str">
            <v>01670135</v>
          </cell>
          <cell r="G2094" t="str">
            <v>LEWATIT MonoPlus M50</v>
          </cell>
          <cell r="H2094" t="str">
            <v>RB00000695</v>
          </cell>
          <cell r="I2094" t="str">
            <v>2255</v>
          </cell>
          <cell r="J2094">
            <v>12000</v>
          </cell>
          <cell r="K2094" t="str">
            <v>L</v>
          </cell>
          <cell r="L2094">
            <v>25218</v>
          </cell>
          <cell r="M2094" t="str">
            <v>EUR</v>
          </cell>
          <cell r="N2094">
            <v>29588.400000000001</v>
          </cell>
          <cell r="P2094">
            <v>25849.200000000001</v>
          </cell>
          <cell r="Q2094">
            <v>25849.200000000001</v>
          </cell>
          <cell r="R2094">
            <v>-631.20000000000005</v>
          </cell>
          <cell r="S2094">
            <v>-631.20000000000005</v>
          </cell>
          <cell r="T2094">
            <v>0</v>
          </cell>
        </row>
        <row r="2095">
          <cell r="B2095">
            <v>1120000</v>
          </cell>
          <cell r="C2095" t="str">
            <v>Fertige Erz</v>
          </cell>
          <cell r="D2095" t="str">
            <v>RHYY</v>
          </cell>
          <cell r="E2095" t="str">
            <v>01670127</v>
          </cell>
          <cell r="G2095" t="str">
            <v>LEWATIT MonoPlus M50</v>
          </cell>
          <cell r="H2095" t="str">
            <v>RB00000695</v>
          </cell>
          <cell r="I2095" t="str">
            <v>2255</v>
          </cell>
          <cell r="J2095">
            <v>22200</v>
          </cell>
          <cell r="K2095" t="str">
            <v>L</v>
          </cell>
          <cell r="L2095">
            <v>48970.98</v>
          </cell>
          <cell r="M2095" t="str">
            <v>EUR</v>
          </cell>
          <cell r="N2095">
            <v>27066.240000000002</v>
          </cell>
          <cell r="P2095">
            <v>50129.82</v>
          </cell>
          <cell r="Q2095">
            <v>27066.240000000002</v>
          </cell>
          <cell r="R2095">
            <v>21904.74</v>
          </cell>
          <cell r="S2095">
            <v>-1158.8399999999999</v>
          </cell>
          <cell r="T2095">
            <v>23063.58</v>
          </cell>
        </row>
        <row r="2096">
          <cell r="B2096">
            <v>1120000</v>
          </cell>
          <cell r="C2096" t="str">
            <v>Fertige Erz</v>
          </cell>
          <cell r="D2096" t="str">
            <v>RHEI</v>
          </cell>
          <cell r="E2096" t="str">
            <v>01670119</v>
          </cell>
          <cell r="G2096" t="str">
            <v>LEWATIT MonoPlus M50</v>
          </cell>
          <cell r="H2096" t="str">
            <v>RB00000695</v>
          </cell>
          <cell r="I2096" t="str">
            <v>2255</v>
          </cell>
          <cell r="J2096">
            <v>375</v>
          </cell>
          <cell r="K2096" t="str">
            <v>L</v>
          </cell>
          <cell r="L2096">
            <v>790.57</v>
          </cell>
          <cell r="M2096" t="str">
            <v>EUR</v>
          </cell>
          <cell r="N2096">
            <v>774</v>
          </cell>
          <cell r="P2096">
            <v>811.13</v>
          </cell>
          <cell r="Q2096">
            <v>774</v>
          </cell>
          <cell r="R2096">
            <v>16.57</v>
          </cell>
          <cell r="S2096">
            <v>-20.56</v>
          </cell>
          <cell r="T2096">
            <v>37.130000000000003</v>
          </cell>
        </row>
        <row r="2097">
          <cell r="B2097">
            <v>1120000</v>
          </cell>
          <cell r="C2097" t="str">
            <v>Fertige Erz</v>
          </cell>
          <cell r="D2097" t="str">
            <v>RHMV</v>
          </cell>
          <cell r="E2097" t="str">
            <v>01670119</v>
          </cell>
          <cell r="G2097" t="str">
            <v>LEWATIT MonoPlus M50</v>
          </cell>
          <cell r="H2097" t="str">
            <v>RB00000695</v>
          </cell>
          <cell r="I2097" t="str">
            <v>2255</v>
          </cell>
          <cell r="J2097">
            <v>275</v>
          </cell>
          <cell r="K2097" t="str">
            <v>L</v>
          </cell>
          <cell r="L2097">
            <v>579.76</v>
          </cell>
          <cell r="M2097" t="str">
            <v>EUR</v>
          </cell>
          <cell r="N2097">
            <v>567.6</v>
          </cell>
          <cell r="P2097">
            <v>594.83000000000004</v>
          </cell>
          <cell r="Q2097">
            <v>567.6</v>
          </cell>
          <cell r="R2097">
            <v>12.16</v>
          </cell>
          <cell r="S2097">
            <v>-15.07</v>
          </cell>
          <cell r="T2097">
            <v>27.23</v>
          </cell>
        </row>
        <row r="2098">
          <cell r="B2098">
            <v>1120000</v>
          </cell>
          <cell r="C2098" t="str">
            <v>Fertige Erz</v>
          </cell>
          <cell r="D2098" t="str">
            <v>RHYY</v>
          </cell>
          <cell r="E2098" t="str">
            <v>01670119</v>
          </cell>
          <cell r="G2098" t="str">
            <v>LEWATIT MonoPlus M50</v>
          </cell>
          <cell r="H2098" t="str">
            <v>RB00000695</v>
          </cell>
          <cell r="I2098" t="str">
            <v>2255</v>
          </cell>
          <cell r="J2098">
            <v>50675</v>
          </cell>
          <cell r="K2098" t="str">
            <v>L</v>
          </cell>
          <cell r="L2098">
            <v>106833.04</v>
          </cell>
          <cell r="M2098" t="str">
            <v>EUR</v>
          </cell>
          <cell r="N2098">
            <v>104593.2</v>
          </cell>
          <cell r="P2098">
            <v>109610.02</v>
          </cell>
          <cell r="Q2098">
            <v>104593.2</v>
          </cell>
          <cell r="R2098">
            <v>2239.84</v>
          </cell>
          <cell r="S2098">
            <v>-2776.98</v>
          </cell>
          <cell r="T2098">
            <v>5016.82</v>
          </cell>
        </row>
        <row r="2099">
          <cell r="B2099">
            <v>1120000</v>
          </cell>
          <cell r="C2099" t="str">
            <v>Fertige Erz</v>
          </cell>
          <cell r="D2099" t="str">
            <v>RHEI</v>
          </cell>
          <cell r="E2099" t="str">
            <v>01670062</v>
          </cell>
          <cell r="G2099" t="str">
            <v>LEWATIT MonoPlus M60</v>
          </cell>
          <cell r="H2099" t="str">
            <v>RB00000695</v>
          </cell>
          <cell r="I2099" t="str">
            <v>2255</v>
          </cell>
          <cell r="J2099">
            <v>1000</v>
          </cell>
          <cell r="K2099" t="str">
            <v>L</v>
          </cell>
          <cell r="L2099">
            <v>2230.3000000000002</v>
          </cell>
          <cell r="M2099" t="str">
            <v>EUR</v>
          </cell>
          <cell r="N2099">
            <v>2650.6</v>
          </cell>
          <cell r="P2099">
            <v>2284.4</v>
          </cell>
          <cell r="Q2099">
            <v>2284.4</v>
          </cell>
          <cell r="R2099">
            <v>-54.1</v>
          </cell>
          <cell r="S2099">
            <v>-54.1</v>
          </cell>
          <cell r="T2099">
            <v>0</v>
          </cell>
        </row>
        <row r="2100">
          <cell r="B2100">
            <v>1120000</v>
          </cell>
          <cell r="C2100" t="str">
            <v>Fertige Erz</v>
          </cell>
          <cell r="D2100" t="str">
            <v>RHMV</v>
          </cell>
          <cell r="E2100" t="str">
            <v>01670062</v>
          </cell>
          <cell r="G2100" t="str">
            <v>LEWATIT MonoPlus M60</v>
          </cell>
          <cell r="H2100" t="str">
            <v>RB00000695</v>
          </cell>
          <cell r="I2100" t="str">
            <v>2255</v>
          </cell>
          <cell r="J2100">
            <v>25</v>
          </cell>
          <cell r="K2100" t="str">
            <v>L</v>
          </cell>
          <cell r="L2100">
            <v>55.76</v>
          </cell>
          <cell r="M2100" t="str">
            <v>EUR</v>
          </cell>
          <cell r="N2100">
            <v>66.27</v>
          </cell>
          <cell r="P2100">
            <v>57.11</v>
          </cell>
          <cell r="Q2100">
            <v>57.11</v>
          </cell>
          <cell r="R2100">
            <v>-1.35</v>
          </cell>
          <cell r="S2100">
            <v>-1.35</v>
          </cell>
          <cell r="T2100">
            <v>0</v>
          </cell>
        </row>
        <row r="2101">
          <cell r="B2101">
            <v>1120000</v>
          </cell>
          <cell r="C2101" t="str">
            <v>Fertige Erz</v>
          </cell>
          <cell r="D2101" t="str">
            <v>RHYY</v>
          </cell>
          <cell r="E2101" t="str">
            <v>01670062</v>
          </cell>
          <cell r="G2101" t="str">
            <v>LEWATIT MonoPlus M60</v>
          </cell>
          <cell r="H2101" t="str">
            <v>RB00000695</v>
          </cell>
          <cell r="I2101" t="str">
            <v>2255</v>
          </cell>
          <cell r="J2101">
            <v>4800</v>
          </cell>
          <cell r="K2101" t="str">
            <v>L</v>
          </cell>
          <cell r="L2101">
            <v>10705.44</v>
          </cell>
          <cell r="M2101" t="str">
            <v>EUR</v>
          </cell>
          <cell r="N2101">
            <v>12722.88</v>
          </cell>
          <cell r="P2101">
            <v>10965.12</v>
          </cell>
          <cell r="Q2101">
            <v>10965.12</v>
          </cell>
          <cell r="R2101">
            <v>-259.68</v>
          </cell>
          <cell r="S2101">
            <v>-259.68</v>
          </cell>
          <cell r="T2101">
            <v>0</v>
          </cell>
        </row>
        <row r="2102">
          <cell r="B2102">
            <v>1120000</v>
          </cell>
          <cell r="C2102" t="str">
            <v>Fertige Erz</v>
          </cell>
          <cell r="D2102" t="str">
            <v>RHYY</v>
          </cell>
          <cell r="E2102" t="str">
            <v>01669692</v>
          </cell>
          <cell r="G2102" t="str">
            <v>LEWATIT MonoPlus S10</v>
          </cell>
          <cell r="H2102" t="str">
            <v>RB00000695</v>
          </cell>
          <cell r="I2102" t="str">
            <v>2255</v>
          </cell>
          <cell r="J2102">
            <v>16000</v>
          </cell>
          <cell r="K2102" t="str">
            <v>L</v>
          </cell>
          <cell r="L2102">
            <v>22753.599999999999</v>
          </cell>
          <cell r="M2102" t="str">
            <v>EUR</v>
          </cell>
          <cell r="N2102">
            <v>13084.8</v>
          </cell>
          <cell r="P2102">
            <v>23440</v>
          </cell>
          <cell r="Q2102">
            <v>13084.8</v>
          </cell>
          <cell r="R2102">
            <v>9668.7999999999993</v>
          </cell>
          <cell r="S2102">
            <v>-686.4</v>
          </cell>
          <cell r="T2102">
            <v>10355.200000000001</v>
          </cell>
        </row>
        <row r="2103">
          <cell r="B2103">
            <v>1120000</v>
          </cell>
          <cell r="C2103" t="str">
            <v>Fertige Erz</v>
          </cell>
          <cell r="D2103" t="str">
            <v>RHEI</v>
          </cell>
          <cell r="E2103" t="str">
            <v>01669684</v>
          </cell>
          <cell r="G2103" t="str">
            <v>LEWATIT MonoPlus S10</v>
          </cell>
          <cell r="H2103" t="str">
            <v>RB00000695</v>
          </cell>
          <cell r="I2103" t="str">
            <v>2255</v>
          </cell>
          <cell r="J2103">
            <v>20700</v>
          </cell>
          <cell r="K2103" t="str">
            <v>L</v>
          </cell>
          <cell r="L2103">
            <v>27444.06</v>
          </cell>
          <cell r="M2103" t="str">
            <v>EUR</v>
          </cell>
          <cell r="N2103">
            <v>15046.83</v>
          </cell>
          <cell r="P2103">
            <v>28410.75</v>
          </cell>
          <cell r="Q2103">
            <v>15046.83</v>
          </cell>
          <cell r="R2103">
            <v>12397.23</v>
          </cell>
          <cell r="S2103">
            <v>-966.69</v>
          </cell>
          <cell r="T2103">
            <v>13363.92</v>
          </cell>
        </row>
        <row r="2104">
          <cell r="B2104">
            <v>1120000</v>
          </cell>
          <cell r="C2104" t="str">
            <v>Fertige Erz</v>
          </cell>
          <cell r="D2104" t="str">
            <v>RHMV</v>
          </cell>
          <cell r="E2104" t="str">
            <v>01669684</v>
          </cell>
          <cell r="G2104" t="str">
            <v>LEWATIT MonoPlus S10</v>
          </cell>
          <cell r="H2104" t="str">
            <v>RB00000695</v>
          </cell>
          <cell r="I2104" t="str">
            <v>2255</v>
          </cell>
          <cell r="J2104">
            <v>25</v>
          </cell>
          <cell r="K2104" t="str">
            <v>L</v>
          </cell>
          <cell r="L2104">
            <v>33.15</v>
          </cell>
          <cell r="M2104" t="str">
            <v>EUR</v>
          </cell>
          <cell r="N2104">
            <v>18.170000000000002</v>
          </cell>
          <cell r="P2104">
            <v>34.31</v>
          </cell>
          <cell r="Q2104">
            <v>18.170000000000002</v>
          </cell>
          <cell r="R2104">
            <v>14.98</v>
          </cell>
          <cell r="S2104">
            <v>-1.1599999999999999</v>
          </cell>
          <cell r="T2104">
            <v>16.14</v>
          </cell>
        </row>
        <row r="2105">
          <cell r="B2105">
            <v>1120000</v>
          </cell>
          <cell r="C2105" t="str">
            <v>Fertige Erz</v>
          </cell>
          <cell r="D2105" t="str">
            <v>RHYY</v>
          </cell>
          <cell r="E2105" t="str">
            <v>01669684</v>
          </cell>
          <cell r="G2105" t="str">
            <v>LEWATIT MonoPlus S10</v>
          </cell>
          <cell r="H2105" t="str">
            <v>RB00000695</v>
          </cell>
          <cell r="I2105" t="str">
            <v>2255</v>
          </cell>
          <cell r="J2105">
            <v>469050</v>
          </cell>
          <cell r="K2105" t="str">
            <v>L</v>
          </cell>
          <cell r="L2105">
            <v>621866.49</v>
          </cell>
          <cell r="M2105" t="str">
            <v>EUR</v>
          </cell>
          <cell r="N2105">
            <v>340952.45</v>
          </cell>
          <cell r="P2105">
            <v>643771.13</v>
          </cell>
          <cell r="Q2105">
            <v>340952.45</v>
          </cell>
          <cell r="R2105">
            <v>280914.03999999998</v>
          </cell>
          <cell r="S2105">
            <v>-21904.639999999999</v>
          </cell>
          <cell r="T2105">
            <v>302818.68</v>
          </cell>
        </row>
        <row r="2106">
          <cell r="B2106">
            <v>1120000</v>
          </cell>
          <cell r="C2106" t="str">
            <v>Fertige Erz</v>
          </cell>
          <cell r="D2106" t="str">
            <v>RHAJ</v>
          </cell>
          <cell r="E2106" t="str">
            <v>01669617</v>
          </cell>
          <cell r="G2106" t="str">
            <v>LEWATIT MonoPlus S10</v>
          </cell>
          <cell r="H2106" t="str">
            <v>RB00000695</v>
          </cell>
          <cell r="I2106" t="str">
            <v>2255</v>
          </cell>
          <cell r="J2106">
            <v>3000</v>
          </cell>
          <cell r="K2106" t="str">
            <v>L</v>
          </cell>
          <cell r="L2106">
            <v>3797.4</v>
          </cell>
          <cell r="M2106" t="str">
            <v>EUR</v>
          </cell>
          <cell r="N2106">
            <v>1587.6</v>
          </cell>
          <cell r="P2106">
            <v>3922.8</v>
          </cell>
          <cell r="Q2106">
            <v>1587.6</v>
          </cell>
          <cell r="R2106">
            <v>2209.8000000000002</v>
          </cell>
          <cell r="S2106">
            <v>-125.4</v>
          </cell>
          <cell r="T2106">
            <v>2335.1999999999998</v>
          </cell>
        </row>
        <row r="2107">
          <cell r="B2107">
            <v>1120000</v>
          </cell>
          <cell r="C2107" t="str">
            <v>Fertige Erz</v>
          </cell>
          <cell r="D2107" t="str">
            <v>RHYY</v>
          </cell>
          <cell r="E2107" t="str">
            <v>01669617</v>
          </cell>
          <cell r="G2107" t="str">
            <v>LEWATIT MonoPlus S10</v>
          </cell>
          <cell r="H2107" t="str">
            <v>RB00000695</v>
          </cell>
          <cell r="I2107" t="str">
            <v>2255</v>
          </cell>
          <cell r="J2107">
            <v>31000</v>
          </cell>
          <cell r="K2107" t="str">
            <v>L</v>
          </cell>
          <cell r="L2107">
            <v>39239.800000000003</v>
          </cell>
          <cell r="M2107" t="str">
            <v>EUR</v>
          </cell>
          <cell r="N2107">
            <v>16405.2</v>
          </cell>
          <cell r="P2107">
            <v>40535.599999999999</v>
          </cell>
          <cell r="Q2107">
            <v>16405.2</v>
          </cell>
          <cell r="R2107">
            <v>22834.6</v>
          </cell>
          <cell r="S2107">
            <v>-1295.8</v>
          </cell>
          <cell r="T2107">
            <v>24130.400000000001</v>
          </cell>
        </row>
        <row r="2108">
          <cell r="B2108">
            <v>1120000</v>
          </cell>
          <cell r="C2108" t="str">
            <v>Fertige Erz</v>
          </cell>
          <cell r="D2108" t="str">
            <v>RHEI</v>
          </cell>
          <cell r="E2108" t="str">
            <v>01669595</v>
          </cell>
          <cell r="G2108" t="str">
            <v>LEWATIT MonoPlus S10</v>
          </cell>
          <cell r="H2108" t="str">
            <v>RB00000695</v>
          </cell>
          <cell r="I2108" t="str">
            <v>2255</v>
          </cell>
          <cell r="J2108">
            <v>50</v>
          </cell>
          <cell r="K2108" t="str">
            <v>L</v>
          </cell>
          <cell r="L2108">
            <v>63.6</v>
          </cell>
          <cell r="M2108" t="str">
            <v>EUR</v>
          </cell>
          <cell r="N2108">
            <v>40.17</v>
          </cell>
          <cell r="P2108">
            <v>65.81</v>
          </cell>
          <cell r="Q2108">
            <v>40.17</v>
          </cell>
          <cell r="R2108">
            <v>23.43</v>
          </cell>
          <cell r="S2108">
            <v>-2.21</v>
          </cell>
          <cell r="T2108">
            <v>25.64</v>
          </cell>
        </row>
        <row r="2109">
          <cell r="B2109">
            <v>1120000</v>
          </cell>
          <cell r="C2109" t="str">
            <v>Fertige Erz</v>
          </cell>
          <cell r="D2109" t="str">
            <v>RHMV</v>
          </cell>
          <cell r="E2109" t="str">
            <v>01669595</v>
          </cell>
          <cell r="G2109" t="str">
            <v>LEWATIT MonoPlus S10</v>
          </cell>
          <cell r="H2109" t="str">
            <v>RB00000695</v>
          </cell>
          <cell r="I2109" t="str">
            <v>2255</v>
          </cell>
          <cell r="J2109">
            <v>125</v>
          </cell>
          <cell r="K2109" t="str">
            <v>L</v>
          </cell>
          <cell r="L2109">
            <v>158.99</v>
          </cell>
          <cell r="M2109" t="str">
            <v>EUR</v>
          </cell>
          <cell r="N2109">
            <v>100.43</v>
          </cell>
          <cell r="P2109">
            <v>164.53</v>
          </cell>
          <cell r="Q2109">
            <v>100.43</v>
          </cell>
          <cell r="R2109">
            <v>58.56</v>
          </cell>
          <cell r="S2109">
            <v>-5.54</v>
          </cell>
          <cell r="T2109">
            <v>64.099999999999994</v>
          </cell>
        </row>
        <row r="2110">
          <cell r="B2110">
            <v>1120000</v>
          </cell>
          <cell r="C2110" t="str">
            <v>Fertige Erz</v>
          </cell>
          <cell r="D2110" t="str">
            <v>RHYY</v>
          </cell>
          <cell r="E2110" t="str">
            <v>01669595</v>
          </cell>
          <cell r="G2110" t="str">
            <v>LEWATIT MonoPlus S10</v>
          </cell>
          <cell r="H2110" t="str">
            <v>RB00000695</v>
          </cell>
          <cell r="I2110" t="str">
            <v>2255</v>
          </cell>
          <cell r="J2110">
            <v>66500</v>
          </cell>
          <cell r="K2110" t="str">
            <v>L</v>
          </cell>
          <cell r="L2110">
            <v>84581.35</v>
          </cell>
          <cell r="M2110" t="str">
            <v>EUR</v>
          </cell>
          <cell r="N2110">
            <v>53426.1</v>
          </cell>
          <cell r="P2110">
            <v>87527.3</v>
          </cell>
          <cell r="Q2110">
            <v>53426.1</v>
          </cell>
          <cell r="R2110">
            <v>31155.25</v>
          </cell>
          <cell r="S2110">
            <v>-2945.95</v>
          </cell>
          <cell r="T2110">
            <v>34101.199999999997</v>
          </cell>
        </row>
        <row r="2111">
          <cell r="B2111">
            <v>1120000</v>
          </cell>
          <cell r="C2111" t="str">
            <v>Fertige Erz</v>
          </cell>
          <cell r="D2111" t="str">
            <v>RHYY</v>
          </cell>
          <cell r="E2111" t="str">
            <v>01668769</v>
          </cell>
          <cell r="G2111" t="str">
            <v>LEWATIT S 1468  FIBE</v>
          </cell>
          <cell r="H2111" t="str">
            <v>RB00000695</v>
          </cell>
          <cell r="I2111" t="str">
            <v>2255</v>
          </cell>
          <cell r="J2111">
            <v>5000</v>
          </cell>
          <cell r="K2111" t="str">
            <v>L</v>
          </cell>
          <cell r="L2111">
            <v>6317.5</v>
          </cell>
          <cell r="M2111" t="str">
            <v>EUR</v>
          </cell>
          <cell r="N2111">
            <v>4132</v>
          </cell>
          <cell r="P2111">
            <v>6602</v>
          </cell>
          <cell r="Q2111">
            <v>4132</v>
          </cell>
          <cell r="R2111">
            <v>2185.5</v>
          </cell>
          <cell r="S2111">
            <v>-284.5</v>
          </cell>
          <cell r="T2111">
            <v>2470</v>
          </cell>
        </row>
        <row r="2112">
          <cell r="B2112">
            <v>1120000</v>
          </cell>
          <cell r="C2112" t="str">
            <v>Fertige Erz</v>
          </cell>
          <cell r="D2112" t="str">
            <v>RHEI</v>
          </cell>
          <cell r="E2112" t="str">
            <v>01668750</v>
          </cell>
          <cell r="G2112" t="str">
            <v>LEWATIT S 1468  SACK</v>
          </cell>
          <cell r="H2112" t="str">
            <v>RB00000695</v>
          </cell>
          <cell r="I2112" t="str">
            <v>2255</v>
          </cell>
          <cell r="J2112">
            <v>350</v>
          </cell>
          <cell r="K2112" t="str">
            <v>L</v>
          </cell>
          <cell r="L2112">
            <v>408.55</v>
          </cell>
          <cell r="M2112" t="str">
            <v>EUR</v>
          </cell>
          <cell r="N2112">
            <v>268.83</v>
          </cell>
          <cell r="P2112">
            <v>429.76</v>
          </cell>
          <cell r="Q2112">
            <v>268.83</v>
          </cell>
          <cell r="R2112">
            <v>139.72</v>
          </cell>
          <cell r="S2112">
            <v>-21.21</v>
          </cell>
          <cell r="T2112">
            <v>160.93</v>
          </cell>
        </row>
        <row r="2113">
          <cell r="B2113">
            <v>1120000</v>
          </cell>
          <cell r="C2113" t="str">
            <v>Fertige Erz</v>
          </cell>
          <cell r="D2113" t="str">
            <v>RHYY</v>
          </cell>
          <cell r="E2113" t="str">
            <v>01668750</v>
          </cell>
          <cell r="G2113" t="str">
            <v>LEWATIT S 1468  SACK</v>
          </cell>
          <cell r="H2113" t="str">
            <v>RB00000695</v>
          </cell>
          <cell r="I2113" t="str">
            <v>2255</v>
          </cell>
          <cell r="J2113">
            <v>121000</v>
          </cell>
          <cell r="K2113" t="str">
            <v>L</v>
          </cell>
          <cell r="L2113">
            <v>141243.31</v>
          </cell>
          <cell r="M2113" t="str">
            <v>EUR</v>
          </cell>
          <cell r="N2113">
            <v>92940.1</v>
          </cell>
          <cell r="P2113">
            <v>148575.9</v>
          </cell>
          <cell r="Q2113">
            <v>92940.1</v>
          </cell>
          <cell r="R2113">
            <v>48303.21</v>
          </cell>
          <cell r="S2113">
            <v>-7332.59</v>
          </cell>
          <cell r="T2113">
            <v>55635.8</v>
          </cell>
        </row>
        <row r="2114">
          <cell r="B2114">
            <v>1120000</v>
          </cell>
          <cell r="C2114" t="str">
            <v>Fertige Erz</v>
          </cell>
          <cell r="D2114" t="str">
            <v>RHAJ</v>
          </cell>
          <cell r="E2114" t="str">
            <v>01668637</v>
          </cell>
          <cell r="G2114" t="str">
            <v>LEWATIT MonoPlus SP1</v>
          </cell>
          <cell r="H2114" t="str">
            <v>RB00000695</v>
          </cell>
          <cell r="I2114" t="str">
            <v>2255</v>
          </cell>
          <cell r="J2114">
            <v>1600</v>
          </cell>
          <cell r="K2114" t="str">
            <v>L</v>
          </cell>
          <cell r="L2114">
            <v>2055.84</v>
          </cell>
          <cell r="M2114" t="str">
            <v>EUR</v>
          </cell>
          <cell r="N2114">
            <v>3364.32</v>
          </cell>
          <cell r="P2114">
            <v>2137.6</v>
          </cell>
          <cell r="Q2114">
            <v>2137.6</v>
          </cell>
          <cell r="R2114">
            <v>-81.760000000000005</v>
          </cell>
          <cell r="S2114">
            <v>-81.760000000000005</v>
          </cell>
          <cell r="T2114">
            <v>0</v>
          </cell>
        </row>
        <row r="2115">
          <cell r="B2115">
            <v>1120000</v>
          </cell>
          <cell r="C2115" t="str">
            <v>Fertige Erz</v>
          </cell>
          <cell r="D2115" t="str">
            <v>RHYY</v>
          </cell>
          <cell r="E2115" t="str">
            <v>01668637</v>
          </cell>
          <cell r="G2115" t="str">
            <v>LEWATIT MonoPlus SP1</v>
          </cell>
          <cell r="H2115" t="str">
            <v>RB00000695</v>
          </cell>
          <cell r="I2115" t="str">
            <v>2255</v>
          </cell>
          <cell r="J2115">
            <v>8000</v>
          </cell>
          <cell r="K2115" t="str">
            <v>L</v>
          </cell>
          <cell r="L2115">
            <v>10279.200000000001</v>
          </cell>
          <cell r="M2115" t="str">
            <v>EUR</v>
          </cell>
          <cell r="N2115">
            <v>16821.599999999999</v>
          </cell>
          <cell r="P2115">
            <v>10688</v>
          </cell>
          <cell r="Q2115">
            <v>10688</v>
          </cell>
          <cell r="R2115">
            <v>-408.8</v>
          </cell>
          <cell r="S2115">
            <v>-408.8</v>
          </cell>
          <cell r="T2115">
            <v>0</v>
          </cell>
        </row>
        <row r="2116">
          <cell r="B2116">
            <v>1120000</v>
          </cell>
          <cell r="C2116" t="str">
            <v>Fertige Erz</v>
          </cell>
          <cell r="D2116" t="str">
            <v>RHYY</v>
          </cell>
          <cell r="E2116" t="str">
            <v>01668610</v>
          </cell>
          <cell r="G2116" t="str">
            <v>LEWATIT MonoPlus SP1</v>
          </cell>
          <cell r="H2116" t="str">
            <v>RB00000695</v>
          </cell>
          <cell r="I2116" t="str">
            <v>2255</v>
          </cell>
          <cell r="J2116">
            <v>12400</v>
          </cell>
          <cell r="K2116" t="str">
            <v>L</v>
          </cell>
          <cell r="L2116">
            <v>17207.48</v>
          </cell>
          <cell r="M2116" t="str">
            <v>EUR</v>
          </cell>
          <cell r="N2116">
            <v>17284.36</v>
          </cell>
          <cell r="P2116">
            <v>17836.16</v>
          </cell>
          <cell r="Q2116">
            <v>17284.36</v>
          </cell>
          <cell r="R2116">
            <v>-76.88</v>
          </cell>
          <cell r="S2116">
            <v>-628.67999999999995</v>
          </cell>
          <cell r="T2116">
            <v>551.79999999999995</v>
          </cell>
        </row>
        <row r="2117">
          <cell r="B2117">
            <v>1120000</v>
          </cell>
          <cell r="C2117" t="str">
            <v>Fertige Erz</v>
          </cell>
          <cell r="D2117" t="str">
            <v>RHMV</v>
          </cell>
          <cell r="E2117" t="str">
            <v>01668602</v>
          </cell>
          <cell r="G2117" t="str">
            <v>LEWATIT MonoPlus SP1</v>
          </cell>
          <cell r="H2117" t="str">
            <v>RB00000695</v>
          </cell>
          <cell r="I2117" t="str">
            <v>2255</v>
          </cell>
          <cell r="J2117">
            <v>275</v>
          </cell>
          <cell r="K2117" t="str">
            <v>L</v>
          </cell>
          <cell r="L2117">
            <v>355.03</v>
          </cell>
          <cell r="M2117" t="str">
            <v>EUR</v>
          </cell>
          <cell r="N2117">
            <v>340.39</v>
          </cell>
          <cell r="P2117">
            <v>369.76</v>
          </cell>
          <cell r="Q2117">
            <v>340.39</v>
          </cell>
          <cell r="R2117">
            <v>14.64</v>
          </cell>
          <cell r="S2117">
            <v>-14.73</v>
          </cell>
          <cell r="T2117">
            <v>29.37</v>
          </cell>
        </row>
        <row r="2118">
          <cell r="B2118">
            <v>1120000</v>
          </cell>
          <cell r="C2118" t="str">
            <v>Fertige Erz</v>
          </cell>
          <cell r="D2118" t="str">
            <v>RHYY</v>
          </cell>
          <cell r="E2118" t="str">
            <v>01668602</v>
          </cell>
          <cell r="G2118" t="str">
            <v>LEWATIT MonoPlus SP1</v>
          </cell>
          <cell r="H2118" t="str">
            <v>RB00000695</v>
          </cell>
          <cell r="I2118" t="str">
            <v>2255</v>
          </cell>
          <cell r="J2118">
            <v>38000</v>
          </cell>
          <cell r="K2118" t="str">
            <v>L</v>
          </cell>
          <cell r="L2118">
            <v>49058</v>
          </cell>
          <cell r="M2118" t="str">
            <v>EUR</v>
          </cell>
          <cell r="N2118">
            <v>47036.4</v>
          </cell>
          <cell r="P2118">
            <v>51094.8</v>
          </cell>
          <cell r="Q2118">
            <v>47036.4</v>
          </cell>
          <cell r="R2118">
            <v>2021.6</v>
          </cell>
          <cell r="S2118">
            <v>-2036.8</v>
          </cell>
          <cell r="T2118">
            <v>4058.4</v>
          </cell>
        </row>
        <row r="2119">
          <cell r="B2119">
            <v>1120000</v>
          </cell>
          <cell r="C2119" t="str">
            <v>Fertige Erz</v>
          </cell>
          <cell r="D2119" t="str">
            <v>RHAJ</v>
          </cell>
          <cell r="E2119" t="str">
            <v>01520052</v>
          </cell>
          <cell r="G2119" t="str">
            <v>LEWATIT K 1131</v>
          </cell>
          <cell r="H2119" t="str">
            <v>RB00000695</v>
          </cell>
          <cell r="I2119" t="str">
            <v>2255</v>
          </cell>
          <cell r="J2119">
            <v>3000</v>
          </cell>
          <cell r="K2119" t="str">
            <v>L</v>
          </cell>
          <cell r="L2119">
            <v>1437</v>
          </cell>
          <cell r="M2119" t="str">
            <v>EUR</v>
          </cell>
          <cell r="N2119">
            <v>4137.3</v>
          </cell>
          <cell r="P2119">
            <v>1586.7</v>
          </cell>
          <cell r="Q2119">
            <v>1586.7</v>
          </cell>
          <cell r="R2119">
            <v>-149.69999999999999</v>
          </cell>
          <cell r="S2119">
            <v>-149.69999999999999</v>
          </cell>
          <cell r="T2119">
            <v>0</v>
          </cell>
        </row>
        <row r="2120">
          <cell r="B2120">
            <v>1120000</v>
          </cell>
          <cell r="C2120" t="str">
            <v>Fertige Erz</v>
          </cell>
          <cell r="D2120" t="str">
            <v>RHAJ</v>
          </cell>
          <cell r="E2120" t="str">
            <v>01400642</v>
          </cell>
          <cell r="G2120" t="str">
            <v>LEWATIT VP OC 1600</v>
          </cell>
          <cell r="H2120" t="str">
            <v>RB00000695</v>
          </cell>
          <cell r="I2120" t="str">
            <v>2255</v>
          </cell>
          <cell r="J2120">
            <v>400</v>
          </cell>
          <cell r="K2120" t="str">
            <v>L</v>
          </cell>
          <cell r="L2120">
            <v>1330.88</v>
          </cell>
          <cell r="M2120" t="str">
            <v>EUR</v>
          </cell>
          <cell r="N2120">
            <v>15599.8</v>
          </cell>
          <cell r="P2120">
            <v>1217.3599999999999</v>
          </cell>
          <cell r="Q2120">
            <v>1217.3599999999999</v>
          </cell>
          <cell r="R2120">
            <v>113.52</v>
          </cell>
          <cell r="S2120">
            <v>113.52</v>
          </cell>
          <cell r="T2120">
            <v>0</v>
          </cell>
        </row>
        <row r="2121">
          <cell r="B2121">
            <v>1120000</v>
          </cell>
          <cell r="C2121" t="str">
            <v>Fertige Erz</v>
          </cell>
          <cell r="D2121" t="str">
            <v>RHKF</v>
          </cell>
          <cell r="E2121" t="str">
            <v>01400642</v>
          </cell>
          <cell r="G2121" t="str">
            <v>LEWATIT VP OC 1600</v>
          </cell>
          <cell r="H2121" t="str">
            <v>RB00000695</v>
          </cell>
          <cell r="I2121" t="str">
            <v>2255</v>
          </cell>
          <cell r="J2121">
            <v>36</v>
          </cell>
          <cell r="K2121" t="str">
            <v>L</v>
          </cell>
          <cell r="L2121">
            <v>119.77</v>
          </cell>
          <cell r="M2121" t="str">
            <v>EUR</v>
          </cell>
          <cell r="N2121">
            <v>1403.98</v>
          </cell>
          <cell r="P2121">
            <v>109.56</v>
          </cell>
          <cell r="Q2121">
            <v>109.56</v>
          </cell>
          <cell r="R2121">
            <v>10.210000000000001</v>
          </cell>
          <cell r="S2121">
            <v>10.210000000000001</v>
          </cell>
          <cell r="T2121">
            <v>0</v>
          </cell>
        </row>
        <row r="2122">
          <cell r="B2122">
            <v>1120000</v>
          </cell>
          <cell r="C2122" t="str">
            <v>Fertige Erz</v>
          </cell>
          <cell r="D2122" t="str">
            <v>RHAJ</v>
          </cell>
          <cell r="E2122" t="str">
            <v>01391708</v>
          </cell>
          <cell r="G2122" t="str">
            <v>LEWATIT MDS 1368 Na</v>
          </cell>
          <cell r="H2122" t="str">
            <v>RB00000695</v>
          </cell>
          <cell r="I2122" t="str">
            <v>2255</v>
          </cell>
          <cell r="J2122">
            <v>11575</v>
          </cell>
          <cell r="K2122" t="str">
            <v>L</v>
          </cell>
          <cell r="L2122">
            <v>17370.599999999999</v>
          </cell>
          <cell r="M2122" t="str">
            <v>EUR</v>
          </cell>
          <cell r="N2122">
            <v>17301.150000000001</v>
          </cell>
          <cell r="P2122">
            <v>18984.16</v>
          </cell>
          <cell r="Q2122">
            <v>17301.150000000001</v>
          </cell>
          <cell r="R2122">
            <v>69.45</v>
          </cell>
          <cell r="S2122">
            <v>-1613.56</v>
          </cell>
          <cell r="T2122">
            <v>1683.01</v>
          </cell>
        </row>
        <row r="2123">
          <cell r="B2123">
            <v>1120000</v>
          </cell>
          <cell r="C2123" t="str">
            <v>Fertige Erz</v>
          </cell>
          <cell r="D2123" t="str">
            <v>RHEI</v>
          </cell>
          <cell r="E2123" t="str">
            <v>01391708</v>
          </cell>
          <cell r="G2123" t="str">
            <v>LEWATIT MDS 1368 Na</v>
          </cell>
          <cell r="H2123" t="str">
            <v>RB00000695</v>
          </cell>
          <cell r="I2123" t="str">
            <v>2255</v>
          </cell>
          <cell r="J2123">
            <v>4950</v>
          </cell>
          <cell r="K2123" t="str">
            <v>L</v>
          </cell>
          <cell r="L2123">
            <v>7428.47</v>
          </cell>
          <cell r="M2123" t="str">
            <v>EUR</v>
          </cell>
          <cell r="N2123">
            <v>7398.77</v>
          </cell>
          <cell r="P2123">
            <v>8118.49</v>
          </cell>
          <cell r="Q2123">
            <v>7398.77</v>
          </cell>
          <cell r="R2123">
            <v>29.7</v>
          </cell>
          <cell r="S2123">
            <v>-690.02</v>
          </cell>
          <cell r="T2123">
            <v>719.72</v>
          </cell>
        </row>
        <row r="2124">
          <cell r="B2124">
            <v>1120000</v>
          </cell>
          <cell r="C2124" t="str">
            <v>Fertige Erz</v>
          </cell>
          <cell r="D2124" t="str">
            <v>RHAJ</v>
          </cell>
          <cell r="E2124" t="str">
            <v>01382822</v>
          </cell>
          <cell r="G2124" t="str">
            <v>LEWATIT K 1221</v>
          </cell>
          <cell r="H2124" t="str">
            <v>RB00000695</v>
          </cell>
          <cell r="I2124" t="str">
            <v>2255</v>
          </cell>
          <cell r="J2124">
            <v>23000</v>
          </cell>
          <cell r="K2124" t="str">
            <v>L</v>
          </cell>
          <cell r="L2124">
            <v>14448.6</v>
          </cell>
          <cell r="M2124" t="str">
            <v>EUR</v>
          </cell>
          <cell r="N2124">
            <v>31247.8</v>
          </cell>
          <cell r="P2124">
            <v>15554.9</v>
          </cell>
          <cell r="Q2124">
            <v>15554.9</v>
          </cell>
          <cell r="R2124">
            <v>-1106.3</v>
          </cell>
          <cell r="S2124">
            <v>-1106.3</v>
          </cell>
          <cell r="T2124">
            <v>0</v>
          </cell>
        </row>
        <row r="2125">
          <cell r="B2125">
            <v>1120000</v>
          </cell>
          <cell r="C2125" t="str">
            <v>Fertige Erz</v>
          </cell>
          <cell r="D2125" t="str">
            <v>RHAJ</v>
          </cell>
          <cell r="E2125" t="str">
            <v>01375354</v>
          </cell>
          <cell r="G2125" t="str">
            <v>LEWATIT CNP-LF</v>
          </cell>
          <cell r="H2125" t="str">
            <v>RB00000695</v>
          </cell>
          <cell r="I2125" t="str">
            <v>2255</v>
          </cell>
          <cell r="J2125">
            <v>90000</v>
          </cell>
          <cell r="K2125" t="str">
            <v>L</v>
          </cell>
          <cell r="L2125">
            <v>132066</v>
          </cell>
          <cell r="M2125" t="str">
            <v>EUR</v>
          </cell>
          <cell r="N2125">
            <v>120978</v>
          </cell>
          <cell r="P2125">
            <v>148248</v>
          </cell>
          <cell r="Q2125">
            <v>120978</v>
          </cell>
          <cell r="R2125">
            <v>11088</v>
          </cell>
          <cell r="S2125">
            <v>-16182</v>
          </cell>
          <cell r="T2125">
            <v>27270</v>
          </cell>
        </row>
        <row r="2126">
          <cell r="B2126">
            <v>1120000</v>
          </cell>
          <cell r="C2126" t="str">
            <v>Fertige Erz</v>
          </cell>
          <cell r="D2126" t="str">
            <v>RHAJ</v>
          </cell>
          <cell r="E2126" t="str">
            <v>01358697</v>
          </cell>
          <cell r="G2126" t="str">
            <v>BAYKANOL PQ LIQ.   1</v>
          </cell>
          <cell r="H2126" t="str">
            <v>RB00000695</v>
          </cell>
          <cell r="I2126" t="str">
            <v>2255</v>
          </cell>
          <cell r="J2126">
            <v>6041.0010000000002</v>
          </cell>
          <cell r="K2126" t="str">
            <v>KG</v>
          </cell>
          <cell r="L2126">
            <v>1753.58</v>
          </cell>
          <cell r="M2126" t="str">
            <v>EUR</v>
          </cell>
          <cell r="N2126">
            <v>1753.58</v>
          </cell>
          <cell r="P2126">
            <v>1753.58</v>
          </cell>
          <cell r="Q2126">
            <v>1753.58</v>
          </cell>
          <cell r="R2126">
            <v>0</v>
          </cell>
          <cell r="S2126">
            <v>0</v>
          </cell>
          <cell r="T2126">
            <v>0</v>
          </cell>
        </row>
        <row r="2127">
          <cell r="B2127">
            <v>1120000</v>
          </cell>
          <cell r="C2127" t="str">
            <v>Fertige Erz</v>
          </cell>
          <cell r="D2127" t="str">
            <v>RHMV</v>
          </cell>
          <cell r="E2127" t="str">
            <v>01281317</v>
          </cell>
          <cell r="G2127" t="str">
            <v>LEWATIT MDS 1368 Ca</v>
          </cell>
          <cell r="H2127" t="str">
            <v>RB00000695</v>
          </cell>
          <cell r="I2127" t="str">
            <v>2255</v>
          </cell>
          <cell r="J2127">
            <v>25</v>
          </cell>
          <cell r="K2127" t="str">
            <v>L</v>
          </cell>
          <cell r="L2127">
            <v>46.07</v>
          </cell>
          <cell r="M2127" t="str">
            <v>EUR</v>
          </cell>
          <cell r="N2127">
            <v>50.57</v>
          </cell>
          <cell r="P2127">
            <v>50.57</v>
          </cell>
          <cell r="Q2127">
            <v>50.57</v>
          </cell>
          <cell r="R2127">
            <v>-4.5</v>
          </cell>
          <cell r="S2127">
            <v>-4.5</v>
          </cell>
          <cell r="T2127">
            <v>0</v>
          </cell>
        </row>
        <row r="2128">
          <cell r="B2128">
            <v>1120000</v>
          </cell>
          <cell r="C2128" t="str">
            <v>Fertige Erz</v>
          </cell>
          <cell r="D2128" t="str">
            <v>RHAJ</v>
          </cell>
          <cell r="E2128" t="str">
            <v>01278405</v>
          </cell>
          <cell r="G2128" t="str">
            <v>LEWATIT VP OC 1065</v>
          </cell>
          <cell r="H2128" t="str">
            <v>RB00000695</v>
          </cell>
          <cell r="I2128" t="str">
            <v>2255</v>
          </cell>
          <cell r="J2128">
            <v>4400</v>
          </cell>
          <cell r="K2128" t="str">
            <v>L</v>
          </cell>
          <cell r="L2128">
            <v>14289.88</v>
          </cell>
          <cell r="M2128" t="str">
            <v>EUR</v>
          </cell>
          <cell r="N2128">
            <v>101744.72</v>
          </cell>
          <cell r="P2128">
            <v>15516.16</v>
          </cell>
          <cell r="Q2128">
            <v>15516.16</v>
          </cell>
          <cell r="R2128">
            <v>-1226.28</v>
          </cell>
          <cell r="S2128">
            <v>-1226.28</v>
          </cell>
          <cell r="T2128">
            <v>0</v>
          </cell>
        </row>
        <row r="2129">
          <cell r="B2129">
            <v>1120000</v>
          </cell>
          <cell r="C2129" t="str">
            <v>Fertige Erz</v>
          </cell>
          <cell r="D2129" t="str">
            <v>RHKF</v>
          </cell>
          <cell r="E2129" t="str">
            <v>01278405</v>
          </cell>
          <cell r="G2129" t="str">
            <v>LEWATIT VP OC 1065</v>
          </cell>
          <cell r="H2129" t="str">
            <v>RB00000695</v>
          </cell>
          <cell r="I2129" t="str">
            <v>2255</v>
          </cell>
          <cell r="J2129">
            <v>150</v>
          </cell>
          <cell r="K2129" t="str">
            <v>L</v>
          </cell>
          <cell r="L2129">
            <v>487.15</v>
          </cell>
          <cell r="M2129" t="str">
            <v>EUR</v>
          </cell>
          <cell r="N2129">
            <v>3468.57</v>
          </cell>
          <cell r="P2129">
            <v>528.98</v>
          </cell>
          <cell r="Q2129">
            <v>528.98</v>
          </cell>
          <cell r="R2129">
            <v>-41.83</v>
          </cell>
          <cell r="S2129">
            <v>-41.83</v>
          </cell>
          <cell r="T2129">
            <v>0</v>
          </cell>
        </row>
        <row r="2130">
          <cell r="B2130">
            <v>1120000</v>
          </cell>
          <cell r="C2130" t="str">
            <v>Fertige Erz</v>
          </cell>
          <cell r="D2130" t="str">
            <v>RHAJ</v>
          </cell>
          <cell r="E2130" t="str">
            <v>01240793</v>
          </cell>
          <cell r="G2130" t="str">
            <v>LEWATIT TP 260</v>
          </cell>
          <cell r="H2130" t="str">
            <v>RB00000695</v>
          </cell>
          <cell r="I2130" t="str">
            <v>2255</v>
          </cell>
          <cell r="J2130">
            <v>7000</v>
          </cell>
          <cell r="K2130" t="str">
            <v>L</v>
          </cell>
          <cell r="L2130">
            <v>13932.1</v>
          </cell>
          <cell r="M2130" t="str">
            <v>EUR</v>
          </cell>
          <cell r="N2130">
            <v>37617.300000000003</v>
          </cell>
          <cell r="P2130">
            <v>15981</v>
          </cell>
          <cell r="Q2130">
            <v>15981</v>
          </cell>
          <cell r="R2130">
            <v>-2048.9</v>
          </cell>
          <cell r="S2130">
            <v>-2048.9</v>
          </cell>
          <cell r="T2130">
            <v>0</v>
          </cell>
        </row>
        <row r="2131">
          <cell r="B2131">
            <v>1120000</v>
          </cell>
          <cell r="C2131" t="str">
            <v>Fertige Erz</v>
          </cell>
          <cell r="D2131" t="str">
            <v>RHAJ</v>
          </cell>
          <cell r="E2131" t="str">
            <v>01230747</v>
          </cell>
          <cell r="G2131" t="str">
            <v>LEWATIT K 2431</v>
          </cell>
          <cell r="H2131" t="str">
            <v>RB00000695</v>
          </cell>
          <cell r="I2131" t="str">
            <v>2255</v>
          </cell>
          <cell r="J2131">
            <v>13000</v>
          </cell>
          <cell r="K2131" t="str">
            <v>L</v>
          </cell>
          <cell r="L2131">
            <v>9843.6</v>
          </cell>
          <cell r="M2131" t="str">
            <v>EUR</v>
          </cell>
          <cell r="N2131">
            <v>12377.3</v>
          </cell>
          <cell r="P2131">
            <v>11629.8</v>
          </cell>
          <cell r="Q2131">
            <v>11629.8</v>
          </cell>
          <cell r="R2131">
            <v>-1786.2</v>
          </cell>
          <cell r="S2131">
            <v>-1786.2</v>
          </cell>
          <cell r="T2131">
            <v>0</v>
          </cell>
        </row>
        <row r="2132">
          <cell r="B2132">
            <v>1120000</v>
          </cell>
          <cell r="C2132" t="str">
            <v>Fertige Erz</v>
          </cell>
          <cell r="D2132" t="str">
            <v>RHAJ</v>
          </cell>
          <cell r="E2132" t="str">
            <v>01215128</v>
          </cell>
          <cell r="G2132" t="str">
            <v>LEWATIT UltraPure 12</v>
          </cell>
          <cell r="H2132" t="str">
            <v>RB00000695</v>
          </cell>
          <cell r="I2132" t="str">
            <v>2255</v>
          </cell>
          <cell r="J2132">
            <v>6000</v>
          </cell>
          <cell r="K2132" t="str">
            <v>L</v>
          </cell>
          <cell r="L2132">
            <v>17061</v>
          </cell>
          <cell r="M2132" t="str">
            <v>EUR</v>
          </cell>
          <cell r="N2132">
            <v>21509.4</v>
          </cell>
          <cell r="P2132">
            <v>19375.2</v>
          </cell>
          <cell r="Q2132">
            <v>19375.2</v>
          </cell>
          <cell r="R2132">
            <v>-2314.1999999999998</v>
          </cell>
          <cell r="S2132">
            <v>-2314.1999999999998</v>
          </cell>
          <cell r="T2132">
            <v>0</v>
          </cell>
        </row>
        <row r="2133">
          <cell r="B2133">
            <v>1120000</v>
          </cell>
          <cell r="C2133" t="str">
            <v>Fertige Erz</v>
          </cell>
          <cell r="D2133" t="str">
            <v>RHAJ</v>
          </cell>
          <cell r="E2133" t="str">
            <v>01204509</v>
          </cell>
          <cell r="G2133" t="str">
            <v>LEWATIT S 2528</v>
          </cell>
          <cell r="H2133" t="str">
            <v>RB00000695</v>
          </cell>
          <cell r="I2133" t="str">
            <v>2255</v>
          </cell>
          <cell r="J2133">
            <v>54000</v>
          </cell>
          <cell r="K2133" t="str">
            <v>L</v>
          </cell>
          <cell r="L2133">
            <v>57785.4</v>
          </cell>
          <cell r="M2133" t="str">
            <v>EUR</v>
          </cell>
          <cell r="N2133">
            <v>44604</v>
          </cell>
          <cell r="P2133">
            <v>62418.6</v>
          </cell>
          <cell r="Q2133">
            <v>44604</v>
          </cell>
          <cell r="R2133">
            <v>13181.4</v>
          </cell>
          <cell r="S2133">
            <v>-4633.2</v>
          </cell>
          <cell r="T2133">
            <v>17814.599999999999</v>
          </cell>
        </row>
        <row r="2134">
          <cell r="B2134">
            <v>1120000</v>
          </cell>
          <cell r="C2134" t="str">
            <v>Fertige Erz</v>
          </cell>
          <cell r="D2134" t="str">
            <v>RHAJ</v>
          </cell>
          <cell r="E2134" t="str">
            <v>01198827</v>
          </cell>
          <cell r="G2134" t="str">
            <v>LEWATIT K 2621</v>
          </cell>
          <cell r="H2134" t="str">
            <v>RB00000695</v>
          </cell>
          <cell r="I2134" t="str">
            <v>2255</v>
          </cell>
          <cell r="J2134">
            <v>20000</v>
          </cell>
          <cell r="K2134" t="str">
            <v>L</v>
          </cell>
          <cell r="L2134">
            <v>21198</v>
          </cell>
          <cell r="M2134" t="str">
            <v>EUR</v>
          </cell>
          <cell r="N2134">
            <v>55340</v>
          </cell>
          <cell r="P2134">
            <v>23724</v>
          </cell>
          <cell r="Q2134">
            <v>23724</v>
          </cell>
          <cell r="R2134">
            <v>-2526</v>
          </cell>
          <cell r="S2134">
            <v>-2526</v>
          </cell>
          <cell r="T2134">
            <v>0</v>
          </cell>
        </row>
        <row r="2135">
          <cell r="B2135">
            <v>1120000</v>
          </cell>
          <cell r="C2135" t="str">
            <v>Fertige Erz</v>
          </cell>
          <cell r="D2135" t="str">
            <v>RHAJ</v>
          </cell>
          <cell r="E2135" t="str">
            <v>01031914</v>
          </cell>
          <cell r="G2135" t="str">
            <v>LEWATIT S 2328</v>
          </cell>
          <cell r="H2135" t="str">
            <v>RB00000695</v>
          </cell>
          <cell r="I2135" t="str">
            <v>2255</v>
          </cell>
          <cell r="J2135">
            <v>6575</v>
          </cell>
          <cell r="K2135" t="str">
            <v>L</v>
          </cell>
          <cell r="L2135">
            <v>4883.91</v>
          </cell>
          <cell r="M2135" t="str">
            <v>EUR</v>
          </cell>
          <cell r="N2135">
            <v>13811.45</v>
          </cell>
          <cell r="P2135">
            <v>5111.3999999999996</v>
          </cell>
          <cell r="Q2135">
            <v>5111.3999999999996</v>
          </cell>
          <cell r="R2135">
            <v>-227.49</v>
          </cell>
          <cell r="S2135">
            <v>-227.49</v>
          </cell>
          <cell r="T2135">
            <v>0</v>
          </cell>
        </row>
        <row r="2136">
          <cell r="B2136">
            <v>1120000</v>
          </cell>
          <cell r="C2136" t="str">
            <v>Fertige Erz</v>
          </cell>
          <cell r="D2136" t="str">
            <v>RHAJ</v>
          </cell>
          <cell r="E2136" t="str">
            <v>01028522</v>
          </cell>
          <cell r="G2136" t="str">
            <v>LEWATIT TP 260</v>
          </cell>
          <cell r="H2136" t="str">
            <v>RB00000695</v>
          </cell>
          <cell r="I2136" t="str">
            <v>2255</v>
          </cell>
          <cell r="J2136">
            <v>10550</v>
          </cell>
          <cell r="K2136" t="str">
            <v>L</v>
          </cell>
          <cell r="L2136">
            <v>21096.84</v>
          </cell>
          <cell r="M2136" t="str">
            <v>EUR</v>
          </cell>
          <cell r="N2136">
            <v>50592.53</v>
          </cell>
          <cell r="P2136">
            <v>24182.71</v>
          </cell>
          <cell r="Q2136">
            <v>24182.71</v>
          </cell>
          <cell r="R2136">
            <v>-3085.87</v>
          </cell>
          <cell r="S2136">
            <v>-3085.87</v>
          </cell>
          <cell r="T2136">
            <v>0</v>
          </cell>
        </row>
        <row r="2137">
          <cell r="B2137">
            <v>1120000</v>
          </cell>
          <cell r="C2137" t="str">
            <v>Fertige Erz</v>
          </cell>
          <cell r="D2137" t="str">
            <v>RHAJ</v>
          </cell>
          <cell r="E2137" t="str">
            <v>01028514</v>
          </cell>
          <cell r="G2137" t="str">
            <v>LEWATIT TP 260</v>
          </cell>
          <cell r="H2137" t="str">
            <v>RB00000695</v>
          </cell>
          <cell r="I2137" t="str">
            <v>2255</v>
          </cell>
          <cell r="J2137">
            <v>12200</v>
          </cell>
          <cell r="K2137" t="str">
            <v>L</v>
          </cell>
          <cell r="L2137">
            <v>24726.959999999999</v>
          </cell>
          <cell r="M2137" t="str">
            <v>EUR</v>
          </cell>
          <cell r="N2137">
            <v>37263.68</v>
          </cell>
          <cell r="P2137">
            <v>28310.1</v>
          </cell>
          <cell r="Q2137">
            <v>28310.1</v>
          </cell>
          <cell r="R2137">
            <v>-3583.14</v>
          </cell>
          <cell r="S2137">
            <v>-3583.14</v>
          </cell>
          <cell r="T2137">
            <v>0</v>
          </cell>
        </row>
        <row r="2138">
          <cell r="B2138">
            <v>1120000</v>
          </cell>
          <cell r="C2138" t="str">
            <v>Fertige Erz</v>
          </cell>
          <cell r="D2138" t="str">
            <v>RHAJ</v>
          </cell>
          <cell r="E2138" t="str">
            <v>00999869</v>
          </cell>
          <cell r="G2138" t="str">
            <v>Phthalimid tch.Schup</v>
          </cell>
          <cell r="H2138" t="str">
            <v>RB00000695</v>
          </cell>
          <cell r="I2138" t="str">
            <v>2255</v>
          </cell>
          <cell r="J2138">
            <v>266640</v>
          </cell>
          <cell r="K2138" t="str">
            <v>KG</v>
          </cell>
          <cell r="L2138">
            <v>301249.84999999998</v>
          </cell>
          <cell r="M2138" t="str">
            <v>EUR</v>
          </cell>
          <cell r="N2138">
            <v>329780.34999999998</v>
          </cell>
          <cell r="P2138">
            <v>329780.34999999998</v>
          </cell>
          <cell r="Q2138">
            <v>329780.34999999998</v>
          </cell>
          <cell r="R2138">
            <v>-28530.5</v>
          </cell>
          <cell r="S2138">
            <v>-28530.5</v>
          </cell>
          <cell r="T2138">
            <v>0</v>
          </cell>
        </row>
        <row r="2139">
          <cell r="B2139">
            <v>1120000</v>
          </cell>
          <cell r="C2139" t="str">
            <v>Fertige Erz</v>
          </cell>
          <cell r="D2139" t="str">
            <v>RHAJ</v>
          </cell>
          <cell r="E2139" t="str">
            <v>00837664</v>
          </cell>
          <cell r="G2139" t="str">
            <v>FORMALDEHYD 30 GEW.%</v>
          </cell>
          <cell r="H2139" t="str">
            <v>RB00000695</v>
          </cell>
          <cell r="I2139" t="str">
            <v>2255</v>
          </cell>
          <cell r="J2139">
            <v>46916.998</v>
          </cell>
          <cell r="K2139" t="str">
            <v>KG</v>
          </cell>
          <cell r="L2139">
            <v>5601.89</v>
          </cell>
          <cell r="M2139" t="str">
            <v>EUR</v>
          </cell>
          <cell r="N2139">
            <v>6831.11</v>
          </cell>
          <cell r="P2139">
            <v>6831.11</v>
          </cell>
          <cell r="Q2139">
            <v>6831.11</v>
          </cell>
          <cell r="R2139">
            <v>-1229.22</v>
          </cell>
          <cell r="S2139">
            <v>-1229.22</v>
          </cell>
          <cell r="T2139">
            <v>0</v>
          </cell>
        </row>
        <row r="2140">
          <cell r="B2140">
            <v>1120000</v>
          </cell>
          <cell r="C2140" t="str">
            <v>Fertige Erz</v>
          </cell>
          <cell r="D2140" t="str">
            <v>RHAJ</v>
          </cell>
          <cell r="E2140" t="str">
            <v>00736264</v>
          </cell>
          <cell r="G2140" t="str">
            <v>BAYSOLVEX D2EHPA REI</v>
          </cell>
          <cell r="H2140" t="str">
            <v>RB00000695</v>
          </cell>
          <cell r="I2140" t="str">
            <v>2255</v>
          </cell>
          <cell r="J2140">
            <v>1000</v>
          </cell>
          <cell r="K2140" t="str">
            <v>KG</v>
          </cell>
          <cell r="L2140">
            <v>3742.4</v>
          </cell>
          <cell r="M2140" t="str">
            <v>EUR</v>
          </cell>
          <cell r="N2140">
            <v>3730</v>
          </cell>
          <cell r="P2140">
            <v>3730</v>
          </cell>
          <cell r="Q2140">
            <v>3730</v>
          </cell>
          <cell r="R2140">
            <v>12.4</v>
          </cell>
          <cell r="S2140">
            <v>12.4</v>
          </cell>
          <cell r="T2140">
            <v>0</v>
          </cell>
        </row>
        <row r="2141">
          <cell r="B2141">
            <v>1120000</v>
          </cell>
          <cell r="C2141" t="str">
            <v>Fertige Erz</v>
          </cell>
          <cell r="D2141" t="str">
            <v>RHAJ</v>
          </cell>
          <cell r="E2141" t="str">
            <v>00710958</v>
          </cell>
          <cell r="G2141" t="str">
            <v>DIMETHYLPHOSPHIT</v>
          </cell>
          <cell r="H2141" t="str">
            <v>RB00000695</v>
          </cell>
          <cell r="I2141" t="str">
            <v>2255</v>
          </cell>
          <cell r="J2141">
            <v>8100</v>
          </cell>
          <cell r="K2141" t="str">
            <v>KG</v>
          </cell>
          <cell r="L2141">
            <v>10875.06</v>
          </cell>
          <cell r="M2141" t="str">
            <v>EUR</v>
          </cell>
          <cell r="N2141">
            <v>16133.58</v>
          </cell>
          <cell r="P2141">
            <v>16133.58</v>
          </cell>
          <cell r="Q2141">
            <v>16133.58</v>
          </cell>
          <cell r="R2141">
            <v>-5258.52</v>
          </cell>
          <cell r="S2141">
            <v>-5258.52</v>
          </cell>
          <cell r="T2141">
            <v>0</v>
          </cell>
        </row>
        <row r="2142">
          <cell r="B2142">
            <v>1120000</v>
          </cell>
          <cell r="C2142" t="str">
            <v>Fertige Erz</v>
          </cell>
          <cell r="D2142" t="str">
            <v>RHAJ</v>
          </cell>
          <cell r="E2142" t="str">
            <v>00493906</v>
          </cell>
          <cell r="G2142" t="str">
            <v>LEWATIT S 2528</v>
          </cell>
          <cell r="H2142" t="str">
            <v>RB00000695</v>
          </cell>
          <cell r="I2142" t="str">
            <v>2255</v>
          </cell>
          <cell r="J2142">
            <v>43300</v>
          </cell>
          <cell r="K2142" t="str">
            <v>L</v>
          </cell>
          <cell r="L2142">
            <v>46707.71</v>
          </cell>
          <cell r="M2142" t="str">
            <v>EUR</v>
          </cell>
          <cell r="N2142">
            <v>45750.78</v>
          </cell>
          <cell r="P2142">
            <v>50453.16</v>
          </cell>
          <cell r="Q2142">
            <v>45750.78</v>
          </cell>
          <cell r="R2142">
            <v>956.93</v>
          </cell>
          <cell r="S2142">
            <v>-3745.45</v>
          </cell>
          <cell r="T2142">
            <v>4702.38</v>
          </cell>
        </row>
        <row r="2143">
          <cell r="B2143">
            <v>1120000</v>
          </cell>
          <cell r="C2143" t="str">
            <v>Fertige Erz</v>
          </cell>
          <cell r="D2143" t="str">
            <v>RHAJ</v>
          </cell>
          <cell r="E2143" t="str">
            <v>00493817</v>
          </cell>
          <cell r="G2143" t="str">
            <v>LEWATIT S 8528</v>
          </cell>
          <cell r="H2143" t="str">
            <v>RB00000695</v>
          </cell>
          <cell r="I2143" t="str">
            <v>2255</v>
          </cell>
          <cell r="J2143">
            <v>18400</v>
          </cell>
          <cell r="K2143" t="str">
            <v>L</v>
          </cell>
          <cell r="L2143">
            <v>30054.560000000001</v>
          </cell>
          <cell r="M2143" t="str">
            <v>EUR</v>
          </cell>
          <cell r="N2143">
            <v>63581.2</v>
          </cell>
          <cell r="P2143">
            <v>34641.68</v>
          </cell>
          <cell r="Q2143">
            <v>34641.68</v>
          </cell>
          <cell r="R2143">
            <v>-4587.12</v>
          </cell>
          <cell r="S2143">
            <v>-4587.12</v>
          </cell>
          <cell r="T2143">
            <v>0</v>
          </cell>
        </row>
        <row r="2144">
          <cell r="B2144">
            <v>1120000</v>
          </cell>
          <cell r="C2144" t="str">
            <v>Fertige Erz</v>
          </cell>
          <cell r="D2144" t="str">
            <v>RHAJ</v>
          </cell>
          <cell r="E2144" t="str">
            <v>00493736</v>
          </cell>
          <cell r="G2144" t="str">
            <v>LEWATIT MP 62 WS</v>
          </cell>
          <cell r="H2144" t="str">
            <v>RB00000695</v>
          </cell>
          <cell r="I2144" t="str">
            <v>2255</v>
          </cell>
          <cell r="J2144">
            <v>11600</v>
          </cell>
          <cell r="K2144" t="str">
            <v>L</v>
          </cell>
          <cell r="L2144">
            <v>30382.720000000001</v>
          </cell>
          <cell r="M2144" t="str">
            <v>EUR</v>
          </cell>
          <cell r="N2144">
            <v>41015.279999999999</v>
          </cell>
          <cell r="P2144">
            <v>30713.32</v>
          </cell>
          <cell r="Q2144">
            <v>30713.32</v>
          </cell>
          <cell r="R2144">
            <v>-330.6</v>
          </cell>
          <cell r="S2144">
            <v>-330.6</v>
          </cell>
          <cell r="T2144">
            <v>0</v>
          </cell>
        </row>
        <row r="2145">
          <cell r="B2145">
            <v>1120000</v>
          </cell>
          <cell r="C2145" t="str">
            <v>Fertige Erz</v>
          </cell>
          <cell r="D2145" t="str">
            <v>RHAX</v>
          </cell>
          <cell r="E2145" t="str">
            <v>00493736</v>
          </cell>
          <cell r="G2145" t="str">
            <v>LEWATIT MP 62 WS</v>
          </cell>
          <cell r="H2145" t="str">
            <v>RB00000695</v>
          </cell>
          <cell r="I2145" t="str">
            <v>2255</v>
          </cell>
          <cell r="J2145">
            <v>3000</v>
          </cell>
          <cell r="K2145" t="str">
            <v>L</v>
          </cell>
          <cell r="L2145">
            <v>7857.6</v>
          </cell>
          <cell r="M2145" t="str">
            <v>EUR</v>
          </cell>
          <cell r="N2145">
            <v>10607.4</v>
          </cell>
          <cell r="P2145">
            <v>7943.1</v>
          </cell>
          <cell r="Q2145">
            <v>7943.1</v>
          </cell>
          <cell r="R2145">
            <v>-85.5</v>
          </cell>
          <cell r="S2145">
            <v>-85.5</v>
          </cell>
          <cell r="T2145">
            <v>0</v>
          </cell>
        </row>
        <row r="2146">
          <cell r="B2146">
            <v>1120000</v>
          </cell>
          <cell r="C2146" t="str">
            <v>Fertige Erz</v>
          </cell>
          <cell r="D2146" t="str">
            <v>RHAJ</v>
          </cell>
          <cell r="E2146" t="str">
            <v>00493728</v>
          </cell>
          <cell r="G2146" t="str">
            <v>LEWATIT MP 62 WS</v>
          </cell>
          <cell r="H2146" t="str">
            <v>RB00000695</v>
          </cell>
          <cell r="I2146" t="str">
            <v>2255</v>
          </cell>
          <cell r="J2146">
            <v>32975</v>
          </cell>
          <cell r="K2146" t="str">
            <v>L</v>
          </cell>
          <cell r="L2146">
            <v>85217.29</v>
          </cell>
          <cell r="M2146" t="str">
            <v>EUR</v>
          </cell>
          <cell r="N2146">
            <v>113885.75999999999</v>
          </cell>
          <cell r="P2146">
            <v>86378.01</v>
          </cell>
          <cell r="Q2146">
            <v>86378.01</v>
          </cell>
          <cell r="R2146">
            <v>-1160.72</v>
          </cell>
          <cell r="S2146">
            <v>-1160.72</v>
          </cell>
          <cell r="T2146">
            <v>0</v>
          </cell>
        </row>
        <row r="2147">
          <cell r="B2147">
            <v>1120000</v>
          </cell>
          <cell r="C2147" t="str">
            <v>Fertige Erz</v>
          </cell>
          <cell r="D2147" t="str">
            <v>RHEI</v>
          </cell>
          <cell r="E2147" t="str">
            <v>00493728</v>
          </cell>
          <cell r="G2147" t="str">
            <v>LEWATIT MP 62 WS</v>
          </cell>
          <cell r="H2147" t="str">
            <v>RB00000695</v>
          </cell>
          <cell r="I2147" t="str">
            <v>2255</v>
          </cell>
          <cell r="J2147">
            <v>500</v>
          </cell>
          <cell r="K2147" t="str">
            <v>L</v>
          </cell>
          <cell r="L2147">
            <v>1292.1500000000001</v>
          </cell>
          <cell r="M2147" t="str">
            <v>EUR</v>
          </cell>
          <cell r="N2147">
            <v>1726.85</v>
          </cell>
          <cell r="P2147">
            <v>1309.75</v>
          </cell>
          <cell r="Q2147">
            <v>1309.75</v>
          </cell>
          <cell r="R2147">
            <v>-17.600000000000001</v>
          </cell>
          <cell r="S2147">
            <v>-17.600000000000001</v>
          </cell>
          <cell r="T2147">
            <v>0</v>
          </cell>
        </row>
        <row r="2148">
          <cell r="B2148">
            <v>1120000</v>
          </cell>
          <cell r="C2148" t="str">
            <v>Fertige Erz</v>
          </cell>
          <cell r="D2148" t="str">
            <v>RHAJ</v>
          </cell>
          <cell r="E2148" t="str">
            <v>00493590</v>
          </cell>
          <cell r="G2148" t="str">
            <v>LEWATIT S 1428</v>
          </cell>
          <cell r="H2148" t="str">
            <v>RB00000695</v>
          </cell>
          <cell r="I2148" t="str">
            <v>2255</v>
          </cell>
          <cell r="J2148">
            <v>2425</v>
          </cell>
          <cell r="K2148" t="str">
            <v>L</v>
          </cell>
          <cell r="L2148">
            <v>2440.0300000000002</v>
          </cell>
          <cell r="M2148" t="str">
            <v>EUR</v>
          </cell>
          <cell r="N2148">
            <v>1912.6</v>
          </cell>
          <cell r="P2148">
            <v>2690.3</v>
          </cell>
          <cell r="Q2148">
            <v>1912.6</v>
          </cell>
          <cell r="R2148">
            <v>527.42999999999995</v>
          </cell>
          <cell r="S2148">
            <v>-250.27</v>
          </cell>
          <cell r="T2148">
            <v>777.7</v>
          </cell>
        </row>
        <row r="2149">
          <cell r="B2149">
            <v>1120000</v>
          </cell>
          <cell r="C2149" t="str">
            <v>Fertige Erz</v>
          </cell>
          <cell r="D2149" t="str">
            <v>RHAJ</v>
          </cell>
          <cell r="E2149" t="str">
            <v>00493523</v>
          </cell>
          <cell r="G2149" t="str">
            <v>LEWATIT K 6333</v>
          </cell>
          <cell r="H2149" t="str">
            <v>RB00000695</v>
          </cell>
          <cell r="I2149" t="str">
            <v>2255</v>
          </cell>
          <cell r="J2149">
            <v>3600</v>
          </cell>
          <cell r="K2149" t="str">
            <v>L</v>
          </cell>
          <cell r="L2149">
            <v>51537.24</v>
          </cell>
          <cell r="M2149" t="str">
            <v>EUR</v>
          </cell>
          <cell r="N2149">
            <v>91193.4</v>
          </cell>
          <cell r="P2149">
            <v>46253.16</v>
          </cell>
          <cell r="Q2149">
            <v>46253.16</v>
          </cell>
          <cell r="R2149">
            <v>5284.08</v>
          </cell>
          <cell r="S2149">
            <v>5284.08</v>
          </cell>
          <cell r="T2149">
            <v>0</v>
          </cell>
        </row>
        <row r="2150">
          <cell r="B2150">
            <v>1120000</v>
          </cell>
          <cell r="C2150" t="str">
            <v>Fertige Erz</v>
          </cell>
          <cell r="D2150" t="str">
            <v>RHAJ</v>
          </cell>
          <cell r="E2150" t="str">
            <v>00493485</v>
          </cell>
          <cell r="G2150" t="str">
            <v>LEWATIT MDS 1368 Na</v>
          </cell>
          <cell r="H2150" t="str">
            <v>RB00000695</v>
          </cell>
          <cell r="I2150" t="str">
            <v>2255</v>
          </cell>
          <cell r="J2150">
            <v>13000</v>
          </cell>
          <cell r="K2150" t="str">
            <v>L</v>
          </cell>
          <cell r="L2150">
            <v>19397.3</v>
          </cell>
          <cell r="M2150" t="str">
            <v>EUR</v>
          </cell>
          <cell r="N2150">
            <v>17382.3</v>
          </cell>
          <cell r="P2150">
            <v>21200.400000000001</v>
          </cell>
          <cell r="Q2150">
            <v>17382.3</v>
          </cell>
          <cell r="R2150">
            <v>2015</v>
          </cell>
          <cell r="S2150">
            <v>-1803.1</v>
          </cell>
          <cell r="T2150">
            <v>3818.1</v>
          </cell>
        </row>
        <row r="2151">
          <cell r="B2151">
            <v>1120000</v>
          </cell>
          <cell r="C2151" t="str">
            <v>Fertige Erz</v>
          </cell>
          <cell r="D2151" t="str">
            <v>RHAJ</v>
          </cell>
          <cell r="E2151" t="str">
            <v>00493302</v>
          </cell>
          <cell r="G2151" t="str">
            <v>LEWATIT S 4328</v>
          </cell>
          <cell r="H2151" t="str">
            <v>RB00000695</v>
          </cell>
          <cell r="I2151" t="str">
            <v>2255</v>
          </cell>
          <cell r="J2151">
            <v>17450</v>
          </cell>
          <cell r="K2151" t="str">
            <v>L</v>
          </cell>
          <cell r="L2151">
            <v>40269.379999999997</v>
          </cell>
          <cell r="M2151" t="str">
            <v>EUR</v>
          </cell>
          <cell r="N2151">
            <v>39782.51</v>
          </cell>
          <cell r="P2151">
            <v>43843.13</v>
          </cell>
          <cell r="Q2151">
            <v>39782.51</v>
          </cell>
          <cell r="R2151">
            <v>486.87</v>
          </cell>
          <cell r="S2151">
            <v>-3573.75</v>
          </cell>
          <cell r="T2151">
            <v>4060.62</v>
          </cell>
        </row>
        <row r="2152">
          <cell r="B2152">
            <v>1120000</v>
          </cell>
          <cell r="C2152" t="str">
            <v>Fertige Erz</v>
          </cell>
          <cell r="D2152" t="str">
            <v>RHAJ</v>
          </cell>
          <cell r="E2152" t="str">
            <v>00493213</v>
          </cell>
          <cell r="G2152" t="str">
            <v>LEWATIT S 4428</v>
          </cell>
          <cell r="H2152" t="str">
            <v>RB00000695</v>
          </cell>
          <cell r="I2152" t="str">
            <v>2255</v>
          </cell>
          <cell r="J2152">
            <v>1650</v>
          </cell>
          <cell r="K2152" t="str">
            <v>L</v>
          </cell>
          <cell r="L2152">
            <v>3997.95</v>
          </cell>
          <cell r="M2152" t="str">
            <v>EUR</v>
          </cell>
          <cell r="N2152">
            <v>4926.8999999999996</v>
          </cell>
          <cell r="P2152">
            <v>4221.03</v>
          </cell>
          <cell r="Q2152">
            <v>4221.03</v>
          </cell>
          <cell r="R2152">
            <v>-223.08</v>
          </cell>
          <cell r="S2152">
            <v>-223.08</v>
          </cell>
          <cell r="T2152">
            <v>0</v>
          </cell>
        </row>
        <row r="2153">
          <cell r="B2153">
            <v>1120000</v>
          </cell>
          <cell r="C2153" t="str">
            <v>Fertige Erz</v>
          </cell>
          <cell r="D2153" t="str">
            <v>RHAJ</v>
          </cell>
          <cell r="E2153" t="str">
            <v>00493191</v>
          </cell>
          <cell r="G2153" t="str">
            <v>LEWATIT K 3433</v>
          </cell>
          <cell r="H2153" t="str">
            <v>RB00000695</v>
          </cell>
          <cell r="I2153" t="str">
            <v>2255</v>
          </cell>
          <cell r="J2153">
            <v>800</v>
          </cell>
          <cell r="K2153" t="str">
            <v>L</v>
          </cell>
          <cell r="L2153">
            <v>12458.48</v>
          </cell>
          <cell r="M2153" t="str">
            <v>EUR</v>
          </cell>
          <cell r="N2153">
            <v>22745.68</v>
          </cell>
          <cell r="P2153">
            <v>11383.12</v>
          </cell>
          <cell r="Q2153">
            <v>11383.12</v>
          </cell>
          <cell r="R2153">
            <v>1075.3599999999999</v>
          </cell>
          <cell r="S2153">
            <v>1075.3599999999999</v>
          </cell>
          <cell r="T2153">
            <v>0</v>
          </cell>
        </row>
        <row r="2154">
          <cell r="B2154">
            <v>1120000</v>
          </cell>
          <cell r="C2154" t="str">
            <v>Fertige Erz</v>
          </cell>
          <cell r="D2154" t="str">
            <v>RHAJ</v>
          </cell>
          <cell r="E2154" t="str">
            <v>00493132</v>
          </cell>
          <cell r="G2154" t="str">
            <v>LEWATIT VP OC 1026</v>
          </cell>
          <cell r="H2154" t="str">
            <v>RB00000695</v>
          </cell>
          <cell r="I2154" t="str">
            <v>2255</v>
          </cell>
          <cell r="J2154">
            <v>5000</v>
          </cell>
          <cell r="K2154" t="str">
            <v>L</v>
          </cell>
          <cell r="L2154">
            <v>15146</v>
          </cell>
          <cell r="M2154" t="str">
            <v>EUR</v>
          </cell>
          <cell r="N2154">
            <v>32658</v>
          </cell>
          <cell r="P2154">
            <v>15741</v>
          </cell>
          <cell r="Q2154">
            <v>15741</v>
          </cell>
          <cell r="R2154">
            <v>-595</v>
          </cell>
          <cell r="S2154">
            <v>-595</v>
          </cell>
          <cell r="T2154">
            <v>0</v>
          </cell>
        </row>
        <row r="2155">
          <cell r="B2155">
            <v>1120000</v>
          </cell>
          <cell r="C2155" t="str">
            <v>Fertige Erz</v>
          </cell>
          <cell r="D2155" t="str">
            <v>RHEI</v>
          </cell>
          <cell r="E2155" t="str">
            <v>00493132</v>
          </cell>
          <cell r="G2155" t="str">
            <v>LEWATIT VP OC 1026</v>
          </cell>
          <cell r="H2155" t="str">
            <v>RB00000695</v>
          </cell>
          <cell r="I2155" t="str">
            <v>2255</v>
          </cell>
          <cell r="J2155">
            <v>400</v>
          </cell>
          <cell r="K2155" t="str">
            <v>L</v>
          </cell>
          <cell r="L2155">
            <v>1211.68</v>
          </cell>
          <cell r="M2155" t="str">
            <v>EUR</v>
          </cell>
          <cell r="N2155">
            <v>2612.64</v>
          </cell>
          <cell r="P2155">
            <v>1259.28</v>
          </cell>
          <cell r="Q2155">
            <v>1259.28</v>
          </cell>
          <cell r="R2155">
            <v>-47.6</v>
          </cell>
          <cell r="S2155">
            <v>-47.6</v>
          </cell>
          <cell r="T2155">
            <v>0</v>
          </cell>
        </row>
        <row r="2156">
          <cell r="B2156">
            <v>1120000</v>
          </cell>
          <cell r="C2156" t="str">
            <v>Fertige Erz</v>
          </cell>
          <cell r="D2156" t="str">
            <v>RHKF</v>
          </cell>
          <cell r="E2156" t="str">
            <v>00493132</v>
          </cell>
          <cell r="G2156" t="str">
            <v>LEWATIT VP OC 1026</v>
          </cell>
          <cell r="H2156" t="str">
            <v>RB00000695</v>
          </cell>
          <cell r="I2156" t="str">
            <v>2255</v>
          </cell>
          <cell r="J2156">
            <v>150</v>
          </cell>
          <cell r="K2156" t="str">
            <v>L</v>
          </cell>
          <cell r="L2156">
            <v>454.4</v>
          </cell>
          <cell r="M2156" t="str">
            <v>EUR</v>
          </cell>
          <cell r="N2156">
            <v>979.74</v>
          </cell>
          <cell r="P2156">
            <v>472.25</v>
          </cell>
          <cell r="Q2156">
            <v>472.25</v>
          </cell>
          <cell r="R2156">
            <v>-17.850000000000001</v>
          </cell>
          <cell r="S2156">
            <v>-17.850000000000001</v>
          </cell>
          <cell r="T2156">
            <v>0</v>
          </cell>
        </row>
        <row r="2157">
          <cell r="B2157">
            <v>1120000</v>
          </cell>
          <cell r="C2157" t="str">
            <v>Fertige Erz</v>
          </cell>
          <cell r="D2157" t="str">
            <v>RHEI</v>
          </cell>
          <cell r="E2157" t="str">
            <v>00493094</v>
          </cell>
          <cell r="G2157" t="str">
            <v>LEWATIT SM 600 KR CL</v>
          </cell>
          <cell r="H2157" t="str">
            <v>RB00000695</v>
          </cell>
          <cell r="I2157" t="str">
            <v>2255</v>
          </cell>
          <cell r="J2157">
            <v>800</v>
          </cell>
          <cell r="K2157" t="str">
            <v>L</v>
          </cell>
          <cell r="L2157">
            <v>2083.92</v>
          </cell>
          <cell r="M2157" t="str">
            <v>EUR</v>
          </cell>
          <cell r="N2157">
            <v>3404</v>
          </cell>
          <cell r="P2157">
            <v>2181.44</v>
          </cell>
          <cell r="Q2157">
            <v>2181.44</v>
          </cell>
          <cell r="R2157">
            <v>-97.52</v>
          </cell>
          <cell r="S2157">
            <v>-97.52</v>
          </cell>
          <cell r="T2157">
            <v>0</v>
          </cell>
        </row>
        <row r="2158">
          <cell r="B2158">
            <v>1120000</v>
          </cell>
          <cell r="C2158" t="str">
            <v>Fertige Erz</v>
          </cell>
          <cell r="D2158" t="str">
            <v>RHKF</v>
          </cell>
          <cell r="E2158" t="str">
            <v>00493094</v>
          </cell>
          <cell r="G2158" t="str">
            <v>LEWATIT SM 600 KR CL</v>
          </cell>
          <cell r="H2158" t="str">
            <v>RB00000695</v>
          </cell>
          <cell r="I2158" t="str">
            <v>2255</v>
          </cell>
          <cell r="J2158">
            <v>175</v>
          </cell>
          <cell r="K2158" t="str">
            <v>L</v>
          </cell>
          <cell r="L2158">
            <v>455.88</v>
          </cell>
          <cell r="M2158" t="str">
            <v>EUR</v>
          </cell>
          <cell r="N2158">
            <v>744.63</v>
          </cell>
          <cell r="P2158">
            <v>477.19</v>
          </cell>
          <cell r="Q2158">
            <v>477.19</v>
          </cell>
          <cell r="R2158">
            <v>-21.31</v>
          </cell>
          <cell r="S2158">
            <v>-21.31</v>
          </cell>
          <cell r="T2158">
            <v>0</v>
          </cell>
        </row>
        <row r="2159">
          <cell r="B2159">
            <v>1120000</v>
          </cell>
          <cell r="C2159" t="str">
            <v>Fertige Erz</v>
          </cell>
          <cell r="D2159" t="str">
            <v>RHAJ</v>
          </cell>
          <cell r="E2159" t="str">
            <v>00493078</v>
          </cell>
          <cell r="G2159" t="str">
            <v>LEWATIT CNP 80</v>
          </cell>
          <cell r="H2159" t="str">
            <v>RB00000695</v>
          </cell>
          <cell r="I2159" t="str">
            <v>2255</v>
          </cell>
          <cell r="J2159">
            <v>1750</v>
          </cell>
          <cell r="K2159" t="str">
            <v>L</v>
          </cell>
          <cell r="L2159">
            <v>2527.6999999999998</v>
          </cell>
          <cell r="M2159" t="str">
            <v>EUR</v>
          </cell>
          <cell r="N2159">
            <v>4672.5</v>
          </cell>
          <cell r="P2159">
            <v>2809.63</v>
          </cell>
          <cell r="Q2159">
            <v>2809.63</v>
          </cell>
          <cell r="R2159">
            <v>-281.93</v>
          </cell>
          <cell r="S2159">
            <v>-281.93</v>
          </cell>
          <cell r="T2159">
            <v>0</v>
          </cell>
        </row>
        <row r="2160">
          <cell r="B2160">
            <v>1120000</v>
          </cell>
          <cell r="C2160" t="str">
            <v>Fertige Erz</v>
          </cell>
          <cell r="D2160" t="str">
            <v>RHAJ</v>
          </cell>
          <cell r="E2160" t="str">
            <v>00493035</v>
          </cell>
          <cell r="G2160" t="str">
            <v>LEWATIT CNP-LF</v>
          </cell>
          <cell r="H2160" t="str">
            <v>RB00000695</v>
          </cell>
          <cell r="I2160" t="str">
            <v>2255</v>
          </cell>
          <cell r="J2160">
            <v>25650</v>
          </cell>
          <cell r="K2160" t="str">
            <v>L</v>
          </cell>
          <cell r="L2160">
            <v>38577.599999999999</v>
          </cell>
          <cell r="M2160" t="str">
            <v>EUR</v>
          </cell>
          <cell r="N2160">
            <v>68870.25</v>
          </cell>
          <cell r="P2160">
            <v>43174.080000000002</v>
          </cell>
          <cell r="Q2160">
            <v>43174.080000000002</v>
          </cell>
          <cell r="R2160">
            <v>-4596.4799999999996</v>
          </cell>
          <cell r="S2160">
            <v>-4596.4799999999996</v>
          </cell>
          <cell r="T2160">
            <v>0</v>
          </cell>
        </row>
        <row r="2161">
          <cell r="B2161">
            <v>1120000</v>
          </cell>
          <cell r="C2161" t="str">
            <v>Fertige Erz</v>
          </cell>
          <cell r="D2161" t="str">
            <v>RHAJ</v>
          </cell>
          <cell r="E2161" t="str">
            <v>00493027</v>
          </cell>
          <cell r="G2161" t="str">
            <v>LEWATIT S 100 G1</v>
          </cell>
          <cell r="H2161" t="str">
            <v>RB00000695</v>
          </cell>
          <cell r="I2161" t="str">
            <v>2255</v>
          </cell>
          <cell r="J2161">
            <v>3000</v>
          </cell>
          <cell r="K2161" t="str">
            <v>L</v>
          </cell>
          <cell r="L2161">
            <v>3262.8</v>
          </cell>
          <cell r="M2161" t="str">
            <v>EUR</v>
          </cell>
          <cell r="N2161">
            <v>6371.4</v>
          </cell>
          <cell r="P2161">
            <v>3446.1</v>
          </cell>
          <cell r="Q2161">
            <v>3446.1</v>
          </cell>
          <cell r="R2161">
            <v>-183.3</v>
          </cell>
          <cell r="S2161">
            <v>-183.3</v>
          </cell>
          <cell r="T2161">
            <v>0</v>
          </cell>
        </row>
        <row r="2162">
          <cell r="B2162">
            <v>1120000</v>
          </cell>
          <cell r="C2162" t="str">
            <v>Fertige Erz</v>
          </cell>
          <cell r="D2162" t="str">
            <v>RHAJ</v>
          </cell>
          <cell r="E2162" t="str">
            <v>00492985</v>
          </cell>
          <cell r="G2162" t="str">
            <v>LEWASORB SW 12</v>
          </cell>
          <cell r="H2162" t="str">
            <v>RB00000695</v>
          </cell>
          <cell r="I2162" t="str">
            <v>2255</v>
          </cell>
          <cell r="J2162">
            <v>3060</v>
          </cell>
          <cell r="K2162" t="str">
            <v>KG</v>
          </cell>
          <cell r="L2162">
            <v>22675.52</v>
          </cell>
          <cell r="M2162" t="str">
            <v>EUR</v>
          </cell>
          <cell r="N2162">
            <v>22675.52</v>
          </cell>
          <cell r="P2162">
            <v>22675.52</v>
          </cell>
          <cell r="Q2162">
            <v>22675.52</v>
          </cell>
          <cell r="R2162">
            <v>0</v>
          </cell>
          <cell r="S2162">
            <v>0</v>
          </cell>
          <cell r="T2162">
            <v>0</v>
          </cell>
        </row>
        <row r="2163">
          <cell r="B2163">
            <v>1120000</v>
          </cell>
          <cell r="C2163" t="str">
            <v>Fertige Erz</v>
          </cell>
          <cell r="D2163" t="str">
            <v>RHAJ</v>
          </cell>
          <cell r="E2163" t="str">
            <v>00492950</v>
          </cell>
          <cell r="G2163" t="str">
            <v>LEWATIT TP 208</v>
          </cell>
          <cell r="H2163" t="str">
            <v>RB00000695</v>
          </cell>
          <cell r="I2163" t="str">
            <v>2255</v>
          </cell>
          <cell r="J2163">
            <v>2300</v>
          </cell>
          <cell r="K2163" t="str">
            <v>L</v>
          </cell>
          <cell r="L2163">
            <v>4114.24</v>
          </cell>
          <cell r="M2163" t="str">
            <v>EUR</v>
          </cell>
          <cell r="N2163">
            <v>12343.64</v>
          </cell>
          <cell r="P2163">
            <v>4618.17</v>
          </cell>
          <cell r="Q2163">
            <v>4618.17</v>
          </cell>
          <cell r="R2163">
            <v>-503.93</v>
          </cell>
          <cell r="S2163">
            <v>-503.93</v>
          </cell>
          <cell r="T2163">
            <v>0</v>
          </cell>
        </row>
        <row r="2164">
          <cell r="B2164">
            <v>1120000</v>
          </cell>
          <cell r="C2164" t="str">
            <v>Fertige Erz</v>
          </cell>
          <cell r="D2164" t="str">
            <v>RHAJ</v>
          </cell>
          <cell r="E2164" t="str">
            <v>00492942</v>
          </cell>
          <cell r="G2164" t="str">
            <v>LEWATIT TP 208</v>
          </cell>
          <cell r="H2164" t="str">
            <v>RB00000695</v>
          </cell>
          <cell r="I2164" t="str">
            <v>2255</v>
          </cell>
          <cell r="J2164">
            <v>4400</v>
          </cell>
          <cell r="K2164" t="str">
            <v>L</v>
          </cell>
          <cell r="L2164">
            <v>8024.28</v>
          </cell>
          <cell r="M2164" t="str">
            <v>EUR</v>
          </cell>
          <cell r="N2164">
            <v>16276.92</v>
          </cell>
          <cell r="P2164">
            <v>9000.2000000000007</v>
          </cell>
          <cell r="Q2164">
            <v>9000.2000000000007</v>
          </cell>
          <cell r="R2164">
            <v>-975.92</v>
          </cell>
          <cell r="S2164">
            <v>-975.92</v>
          </cell>
          <cell r="T2164">
            <v>0</v>
          </cell>
        </row>
        <row r="2165">
          <cell r="B2165">
            <v>1120000</v>
          </cell>
          <cell r="C2165" t="str">
            <v>Fertige Erz</v>
          </cell>
          <cell r="D2165" t="str">
            <v>RHAJ</v>
          </cell>
          <cell r="E2165" t="str">
            <v>00433268</v>
          </cell>
          <cell r="G2165" t="str">
            <v>LEWAPOL 2/00</v>
          </cell>
          <cell r="H2165" t="str">
            <v>RB00000695</v>
          </cell>
          <cell r="I2165" t="str">
            <v>2255</v>
          </cell>
          <cell r="J2165">
            <v>5400</v>
          </cell>
          <cell r="K2165" t="str">
            <v>KG</v>
          </cell>
          <cell r="L2165">
            <v>11523.07</v>
          </cell>
          <cell r="M2165" t="str">
            <v>EUR</v>
          </cell>
          <cell r="N2165">
            <v>11580.84</v>
          </cell>
          <cell r="P2165">
            <v>11580.84</v>
          </cell>
          <cell r="Q2165">
            <v>11580.84</v>
          </cell>
          <cell r="R2165">
            <v>-57.77</v>
          </cell>
          <cell r="S2165">
            <v>-57.77</v>
          </cell>
          <cell r="T2165">
            <v>0</v>
          </cell>
        </row>
        <row r="2166">
          <cell r="B2166">
            <v>1120000</v>
          </cell>
          <cell r="C2166" t="str">
            <v>Fertige Erz</v>
          </cell>
          <cell r="D2166" t="str">
            <v>RHAJ</v>
          </cell>
          <cell r="E2166" t="str">
            <v>00432601</v>
          </cell>
          <cell r="G2166" t="str">
            <v>LEWAPOL 12/47</v>
          </cell>
          <cell r="H2166" t="str">
            <v>RB00000695</v>
          </cell>
          <cell r="I2166" t="str">
            <v>2255</v>
          </cell>
          <cell r="J2166">
            <v>4950</v>
          </cell>
          <cell r="K2166" t="str">
            <v>KG</v>
          </cell>
          <cell r="L2166">
            <v>15376.68</v>
          </cell>
          <cell r="M2166" t="str">
            <v>EUR</v>
          </cell>
          <cell r="N2166">
            <v>15582.11</v>
          </cell>
          <cell r="P2166">
            <v>15582.11</v>
          </cell>
          <cell r="Q2166">
            <v>15582.11</v>
          </cell>
          <cell r="R2166">
            <v>-205.43</v>
          </cell>
          <cell r="S2166">
            <v>-205.43</v>
          </cell>
          <cell r="T2166">
            <v>0</v>
          </cell>
        </row>
        <row r="2167">
          <cell r="B2167">
            <v>1120000</v>
          </cell>
          <cell r="C2167" t="str">
            <v>Fertige Erz</v>
          </cell>
          <cell r="D2167" t="str">
            <v>RHAJ</v>
          </cell>
          <cell r="E2167" t="str">
            <v>00432423</v>
          </cell>
          <cell r="G2167" t="str">
            <v>LEWAPOL 18/65</v>
          </cell>
          <cell r="H2167" t="str">
            <v>RB00000695</v>
          </cell>
          <cell r="I2167" t="str">
            <v>2255</v>
          </cell>
          <cell r="J2167">
            <v>1800</v>
          </cell>
          <cell r="K2167" t="str">
            <v>KG</v>
          </cell>
          <cell r="L2167">
            <v>6342.66</v>
          </cell>
          <cell r="M2167" t="str">
            <v>EUR</v>
          </cell>
          <cell r="N2167">
            <v>6316.92</v>
          </cell>
          <cell r="P2167">
            <v>6316.92</v>
          </cell>
          <cell r="Q2167">
            <v>6316.92</v>
          </cell>
          <cell r="R2167">
            <v>25.74</v>
          </cell>
          <cell r="S2167">
            <v>25.74</v>
          </cell>
          <cell r="T2167">
            <v>0</v>
          </cell>
        </row>
        <row r="2168">
          <cell r="B2168">
            <v>1120000</v>
          </cell>
          <cell r="C2168" t="str">
            <v>Fertige Erz</v>
          </cell>
          <cell r="D2168" t="str">
            <v>RHAJ</v>
          </cell>
          <cell r="E2168" t="str">
            <v>00432180</v>
          </cell>
          <cell r="G2168" t="str">
            <v>LEWAPOL 6/68</v>
          </cell>
          <cell r="H2168" t="str">
            <v>RB00000695</v>
          </cell>
          <cell r="I2168" t="str">
            <v>2255</v>
          </cell>
          <cell r="J2168">
            <v>4556</v>
          </cell>
          <cell r="K2168" t="str">
            <v>KG</v>
          </cell>
          <cell r="L2168">
            <v>11617.8</v>
          </cell>
          <cell r="M2168" t="str">
            <v>EUR</v>
          </cell>
          <cell r="N2168">
            <v>11738.99</v>
          </cell>
          <cell r="P2168">
            <v>11738.99</v>
          </cell>
          <cell r="Q2168">
            <v>11738.99</v>
          </cell>
          <cell r="R2168">
            <v>-121.19</v>
          </cell>
          <cell r="S2168">
            <v>-121.19</v>
          </cell>
          <cell r="T2168">
            <v>0</v>
          </cell>
        </row>
        <row r="2169">
          <cell r="B2169">
            <v>1120000</v>
          </cell>
          <cell r="C2169" t="str">
            <v>Fertige Erz</v>
          </cell>
          <cell r="D2169" t="str">
            <v>RHAJ</v>
          </cell>
          <cell r="E2169" t="str">
            <v>00431885</v>
          </cell>
          <cell r="G2169" t="str">
            <v>LEWAPOL 4/00</v>
          </cell>
          <cell r="H2169" t="str">
            <v>RB00000695</v>
          </cell>
          <cell r="I2169" t="str">
            <v>2255</v>
          </cell>
          <cell r="J2169">
            <v>2346</v>
          </cell>
          <cell r="K2169" t="str">
            <v>KG</v>
          </cell>
          <cell r="L2169">
            <v>4783.26</v>
          </cell>
          <cell r="M2169" t="str">
            <v>EUR</v>
          </cell>
          <cell r="N2169">
            <v>4702.79</v>
          </cell>
          <cell r="P2169">
            <v>4702.79</v>
          </cell>
          <cell r="Q2169">
            <v>4702.79</v>
          </cell>
          <cell r="R2169">
            <v>80.47</v>
          </cell>
          <cell r="S2169">
            <v>80.47</v>
          </cell>
          <cell r="T2169">
            <v>0</v>
          </cell>
        </row>
        <row r="2170">
          <cell r="B2170">
            <v>1120000</v>
          </cell>
          <cell r="C2170" t="str">
            <v>Fertige Erz</v>
          </cell>
          <cell r="D2170" t="str">
            <v>RHAJ</v>
          </cell>
          <cell r="E2170" t="str">
            <v>00431877</v>
          </cell>
          <cell r="G2170" t="str">
            <v>LEWAPOL 8/58</v>
          </cell>
          <cell r="H2170" t="str">
            <v>RB00000695</v>
          </cell>
          <cell r="I2170" t="str">
            <v>2255</v>
          </cell>
          <cell r="J2170">
            <v>16007</v>
          </cell>
          <cell r="K2170" t="str">
            <v>KG</v>
          </cell>
          <cell r="L2170">
            <v>43078.02</v>
          </cell>
          <cell r="M2170" t="str">
            <v>EUR</v>
          </cell>
          <cell r="N2170">
            <v>44605.11</v>
          </cell>
          <cell r="P2170">
            <v>44605.11</v>
          </cell>
          <cell r="Q2170">
            <v>44605.11</v>
          </cell>
          <cell r="R2170">
            <v>-1527.09</v>
          </cell>
          <cell r="S2170">
            <v>-1527.09</v>
          </cell>
          <cell r="T2170">
            <v>0</v>
          </cell>
        </row>
        <row r="2171">
          <cell r="B2171">
            <v>1120000</v>
          </cell>
          <cell r="C2171" t="str">
            <v>Fertige Erz</v>
          </cell>
          <cell r="D2171" t="str">
            <v>RHAJ</v>
          </cell>
          <cell r="E2171" t="str">
            <v>00431141</v>
          </cell>
          <cell r="G2171" t="str">
            <v>LEWAPOL 8/00</v>
          </cell>
          <cell r="H2171" t="str">
            <v>RB00000695</v>
          </cell>
          <cell r="I2171" t="str">
            <v>2255</v>
          </cell>
          <cell r="J2171">
            <v>14623</v>
          </cell>
          <cell r="K2171" t="str">
            <v>KG</v>
          </cell>
          <cell r="L2171">
            <v>35842.44</v>
          </cell>
          <cell r="M2171" t="str">
            <v>EUR</v>
          </cell>
          <cell r="N2171">
            <v>38261.08</v>
          </cell>
          <cell r="P2171">
            <v>38261.08</v>
          </cell>
          <cell r="Q2171">
            <v>38261.08</v>
          </cell>
          <cell r="R2171">
            <v>-2418.64</v>
          </cell>
          <cell r="S2171">
            <v>-2418.64</v>
          </cell>
          <cell r="T2171">
            <v>0</v>
          </cell>
        </row>
        <row r="2172">
          <cell r="B2172">
            <v>1120000</v>
          </cell>
          <cell r="C2172" t="str">
            <v>Fertige Erz</v>
          </cell>
          <cell r="D2172" t="str">
            <v>RHAJ</v>
          </cell>
          <cell r="E2172" t="str">
            <v>00268368</v>
          </cell>
          <cell r="G2172" t="str">
            <v>LEWATIT CNP 80 WS</v>
          </cell>
          <cell r="H2172" t="str">
            <v>RB00000695</v>
          </cell>
          <cell r="I2172" t="str">
            <v>2255</v>
          </cell>
          <cell r="J2172">
            <v>8775</v>
          </cell>
          <cell r="K2172" t="str">
            <v>L</v>
          </cell>
          <cell r="L2172">
            <v>13129.16</v>
          </cell>
          <cell r="M2172" t="str">
            <v>EUR</v>
          </cell>
          <cell r="N2172">
            <v>25971.37</v>
          </cell>
          <cell r="P2172">
            <v>14595.46</v>
          </cell>
          <cell r="Q2172">
            <v>14595.46</v>
          </cell>
          <cell r="R2172">
            <v>-1466.3</v>
          </cell>
          <cell r="S2172">
            <v>-1466.3</v>
          </cell>
          <cell r="T2172">
            <v>0</v>
          </cell>
        </row>
        <row r="2173">
          <cell r="B2173">
            <v>1120000</v>
          </cell>
          <cell r="C2173" t="str">
            <v>Fertige Erz</v>
          </cell>
          <cell r="D2173" t="str">
            <v>RHEI</v>
          </cell>
          <cell r="E2173" t="str">
            <v>00268368</v>
          </cell>
          <cell r="G2173" t="str">
            <v>LEWATIT CNP 80 WS</v>
          </cell>
          <cell r="H2173" t="str">
            <v>RB00000695</v>
          </cell>
          <cell r="I2173" t="str">
            <v>2255</v>
          </cell>
          <cell r="J2173">
            <v>25</v>
          </cell>
          <cell r="K2173" t="str">
            <v>L</v>
          </cell>
          <cell r="L2173">
            <v>37.4</v>
          </cell>
          <cell r="M2173" t="str">
            <v>EUR</v>
          </cell>
          <cell r="N2173">
            <v>73.989999999999995</v>
          </cell>
          <cell r="P2173">
            <v>41.58</v>
          </cell>
          <cell r="Q2173">
            <v>41.58</v>
          </cell>
          <cell r="R2173">
            <v>-4.18</v>
          </cell>
          <cell r="S2173">
            <v>-4.18</v>
          </cell>
          <cell r="T2173">
            <v>0</v>
          </cell>
        </row>
        <row r="2174">
          <cell r="B2174">
            <v>1120000</v>
          </cell>
          <cell r="C2174" t="str">
            <v>Fertige Erz</v>
          </cell>
          <cell r="D2174" t="str">
            <v>RHAJ</v>
          </cell>
          <cell r="E2174" t="str">
            <v>00267477</v>
          </cell>
          <cell r="G2174" t="str">
            <v>LEWATIT S 100 KR/H C</v>
          </cell>
          <cell r="H2174" t="str">
            <v>RB00000695</v>
          </cell>
          <cell r="I2174" t="str">
            <v>2255</v>
          </cell>
          <cell r="J2174">
            <v>10200</v>
          </cell>
          <cell r="K2174" t="str">
            <v>L</v>
          </cell>
          <cell r="L2174">
            <v>10124.52</v>
          </cell>
          <cell r="M2174" t="str">
            <v>EUR</v>
          </cell>
          <cell r="N2174">
            <v>20917.14</v>
          </cell>
          <cell r="P2174">
            <v>10278.540000000001</v>
          </cell>
          <cell r="Q2174">
            <v>10278.540000000001</v>
          </cell>
          <cell r="R2174">
            <v>-154.02000000000001</v>
          </cell>
          <cell r="S2174">
            <v>-154.02000000000001</v>
          </cell>
          <cell r="T2174">
            <v>0</v>
          </cell>
        </row>
        <row r="2175">
          <cell r="B2175">
            <v>1120000</v>
          </cell>
          <cell r="C2175" t="str">
            <v>Fertige Erz</v>
          </cell>
          <cell r="D2175" t="str">
            <v>RHEI</v>
          </cell>
          <cell r="E2175" t="str">
            <v>00267477</v>
          </cell>
          <cell r="G2175" t="str">
            <v>LEWATIT S 100 KR/H C</v>
          </cell>
          <cell r="H2175" t="str">
            <v>RB00000695</v>
          </cell>
          <cell r="I2175" t="str">
            <v>2255</v>
          </cell>
          <cell r="J2175">
            <v>400</v>
          </cell>
          <cell r="K2175" t="str">
            <v>L</v>
          </cell>
          <cell r="L2175">
            <v>397.04</v>
          </cell>
          <cell r="M2175" t="str">
            <v>EUR</v>
          </cell>
          <cell r="N2175">
            <v>820.28</v>
          </cell>
          <cell r="P2175">
            <v>403.08</v>
          </cell>
          <cell r="Q2175">
            <v>403.08</v>
          </cell>
          <cell r="R2175">
            <v>-6.04</v>
          </cell>
          <cell r="S2175">
            <v>-6.04</v>
          </cell>
          <cell r="T2175">
            <v>0</v>
          </cell>
        </row>
        <row r="2176">
          <cell r="B2176">
            <v>1120000</v>
          </cell>
          <cell r="C2176" t="str">
            <v>Fertige Erz</v>
          </cell>
          <cell r="D2176" t="str">
            <v>RHAJ</v>
          </cell>
          <cell r="E2176" t="str">
            <v>00267124</v>
          </cell>
          <cell r="G2176" t="str">
            <v>LEWATIT S 6328 A</v>
          </cell>
          <cell r="H2176" t="str">
            <v>RB00000695</v>
          </cell>
          <cell r="I2176" t="str">
            <v>2255</v>
          </cell>
          <cell r="J2176">
            <v>24200</v>
          </cell>
          <cell r="K2176" t="str">
            <v>L</v>
          </cell>
          <cell r="L2176">
            <v>50561.07</v>
          </cell>
          <cell r="M2176" t="str">
            <v>EUR</v>
          </cell>
          <cell r="N2176">
            <v>39634.76</v>
          </cell>
          <cell r="P2176">
            <v>53077.86</v>
          </cell>
          <cell r="Q2176">
            <v>39634.76</v>
          </cell>
          <cell r="R2176">
            <v>10926.31</v>
          </cell>
          <cell r="S2176">
            <v>-2516.79</v>
          </cell>
          <cell r="T2176">
            <v>13443.1</v>
          </cell>
        </row>
        <row r="2177">
          <cell r="B2177">
            <v>1120000</v>
          </cell>
          <cell r="C2177" t="str">
            <v>Fertige Erz</v>
          </cell>
          <cell r="D2177" t="str">
            <v>RHEI</v>
          </cell>
          <cell r="E2177" t="str">
            <v>00267124</v>
          </cell>
          <cell r="G2177" t="str">
            <v>LEWATIT S 6328 A</v>
          </cell>
          <cell r="H2177" t="str">
            <v>RB00000695</v>
          </cell>
          <cell r="I2177" t="str">
            <v>2255</v>
          </cell>
          <cell r="J2177">
            <v>550</v>
          </cell>
          <cell r="K2177" t="str">
            <v>L</v>
          </cell>
          <cell r="L2177">
            <v>1149.1199999999999</v>
          </cell>
          <cell r="M2177" t="str">
            <v>EUR</v>
          </cell>
          <cell r="N2177">
            <v>900.79</v>
          </cell>
          <cell r="P2177">
            <v>1206.32</v>
          </cell>
          <cell r="Q2177">
            <v>900.79</v>
          </cell>
          <cell r="R2177">
            <v>248.33</v>
          </cell>
          <cell r="S2177">
            <v>-57.2</v>
          </cell>
          <cell r="T2177">
            <v>305.52999999999997</v>
          </cell>
        </row>
        <row r="2178">
          <cell r="B2178">
            <v>1120000</v>
          </cell>
          <cell r="C2178" t="str">
            <v>Fertige Erz</v>
          </cell>
          <cell r="D2178" t="str">
            <v>RHAJ</v>
          </cell>
          <cell r="E2178" t="str">
            <v>00267108</v>
          </cell>
          <cell r="G2178" t="str">
            <v>LEWATIT S 6328 A</v>
          </cell>
          <cell r="H2178" t="str">
            <v>RB00000695</v>
          </cell>
          <cell r="I2178" t="str">
            <v>2255</v>
          </cell>
          <cell r="J2178">
            <v>2400</v>
          </cell>
          <cell r="K2178" t="str">
            <v>L</v>
          </cell>
          <cell r="L2178">
            <v>5098.08</v>
          </cell>
          <cell r="M2178" t="str">
            <v>EUR</v>
          </cell>
          <cell r="N2178">
            <v>7108.32</v>
          </cell>
          <cell r="P2178">
            <v>5354.16</v>
          </cell>
          <cell r="Q2178">
            <v>5354.16</v>
          </cell>
          <cell r="R2178">
            <v>-256.08</v>
          </cell>
          <cell r="S2178">
            <v>-256.08</v>
          </cell>
          <cell r="T2178">
            <v>0</v>
          </cell>
        </row>
        <row r="2179">
          <cell r="B2179">
            <v>1120000</v>
          </cell>
          <cell r="C2179" t="str">
            <v>Fertige Erz</v>
          </cell>
          <cell r="D2179" t="str">
            <v>RHAJ</v>
          </cell>
          <cell r="E2179" t="str">
            <v>00266527</v>
          </cell>
          <cell r="G2179" t="str">
            <v>LEWATIT VP OC 1064 M</v>
          </cell>
          <cell r="H2179" t="str">
            <v>RB00000695</v>
          </cell>
          <cell r="I2179" t="str">
            <v>2255</v>
          </cell>
          <cell r="J2179">
            <v>5800</v>
          </cell>
          <cell r="K2179" t="str">
            <v>L</v>
          </cell>
          <cell r="L2179">
            <v>27145.74</v>
          </cell>
          <cell r="M2179" t="str">
            <v>EUR</v>
          </cell>
          <cell r="N2179">
            <v>71953.06</v>
          </cell>
          <cell r="P2179">
            <v>30096.2</v>
          </cell>
          <cell r="Q2179">
            <v>30096.2</v>
          </cell>
          <cell r="R2179">
            <v>-2950.46</v>
          </cell>
          <cell r="S2179">
            <v>-2950.46</v>
          </cell>
          <cell r="T2179">
            <v>0</v>
          </cell>
        </row>
        <row r="2180">
          <cell r="B2180">
            <v>1120000</v>
          </cell>
          <cell r="C2180" t="str">
            <v>Fertige Erz</v>
          </cell>
          <cell r="D2180" t="str">
            <v>RHKF</v>
          </cell>
          <cell r="E2180" t="str">
            <v>00266527</v>
          </cell>
          <cell r="G2180" t="str">
            <v>LEWATIT VP OC 1064 M</v>
          </cell>
          <cell r="H2180" t="str">
            <v>RB00000695</v>
          </cell>
          <cell r="I2180" t="str">
            <v>2255</v>
          </cell>
          <cell r="J2180">
            <v>31</v>
          </cell>
          <cell r="K2180" t="str">
            <v>L</v>
          </cell>
          <cell r="L2180">
            <v>145.09</v>
          </cell>
          <cell r="M2180" t="str">
            <v>EUR</v>
          </cell>
          <cell r="N2180">
            <v>384.58</v>
          </cell>
          <cell r="P2180">
            <v>160.86000000000001</v>
          </cell>
          <cell r="Q2180">
            <v>160.86000000000001</v>
          </cell>
          <cell r="R2180">
            <v>-15.77</v>
          </cell>
          <cell r="S2180">
            <v>-15.77</v>
          </cell>
          <cell r="T2180">
            <v>0</v>
          </cell>
        </row>
        <row r="2181">
          <cell r="B2181">
            <v>1120000</v>
          </cell>
          <cell r="C2181" t="str">
            <v>Fertige Erz</v>
          </cell>
          <cell r="D2181" t="str">
            <v>RHAJ</v>
          </cell>
          <cell r="E2181" t="str">
            <v>00266462</v>
          </cell>
          <cell r="G2181" t="str">
            <v>LEWATIT K 7333</v>
          </cell>
          <cell r="H2181" t="str">
            <v>RB00000695</v>
          </cell>
          <cell r="I2181" t="str">
            <v>2255</v>
          </cell>
          <cell r="J2181">
            <v>3600</v>
          </cell>
          <cell r="K2181" t="str">
            <v>L</v>
          </cell>
          <cell r="L2181">
            <v>54737.64</v>
          </cell>
          <cell r="M2181" t="str">
            <v>EUR</v>
          </cell>
          <cell r="N2181">
            <v>88635.24</v>
          </cell>
          <cell r="P2181">
            <v>51735.96</v>
          </cell>
          <cell r="Q2181">
            <v>51735.96</v>
          </cell>
          <cell r="R2181">
            <v>3001.68</v>
          </cell>
          <cell r="S2181">
            <v>3001.68</v>
          </cell>
          <cell r="T2181">
            <v>0</v>
          </cell>
        </row>
        <row r="2182">
          <cell r="B2182">
            <v>1120000</v>
          </cell>
          <cell r="C2182" t="str">
            <v>Fertige Erz</v>
          </cell>
          <cell r="D2182" t="str">
            <v>RHAJ</v>
          </cell>
          <cell r="E2182" t="str">
            <v>00265733</v>
          </cell>
          <cell r="G2182" t="str">
            <v>LEWATIT K 2431</v>
          </cell>
          <cell r="H2182" t="str">
            <v>RB00000695</v>
          </cell>
          <cell r="I2182" t="str">
            <v>2255</v>
          </cell>
          <cell r="J2182">
            <v>63675</v>
          </cell>
          <cell r="K2182" t="str">
            <v>L</v>
          </cell>
          <cell r="L2182">
            <v>48736.85</v>
          </cell>
          <cell r="M2182" t="str">
            <v>EUR</v>
          </cell>
          <cell r="N2182">
            <v>160110.79</v>
          </cell>
          <cell r="P2182">
            <v>57549.46</v>
          </cell>
          <cell r="Q2182">
            <v>57549.46</v>
          </cell>
          <cell r="R2182">
            <v>-8812.61</v>
          </cell>
          <cell r="S2182">
            <v>-8812.61</v>
          </cell>
          <cell r="T2182">
            <v>0</v>
          </cell>
        </row>
        <row r="2183">
          <cell r="B2183">
            <v>1120000</v>
          </cell>
          <cell r="C2183" t="str">
            <v>Fertige Erz</v>
          </cell>
          <cell r="D2183" t="str">
            <v>RHKF</v>
          </cell>
          <cell r="E2183" t="str">
            <v>00265733</v>
          </cell>
          <cell r="G2183" t="str">
            <v>LEWATIT K 2431</v>
          </cell>
          <cell r="H2183" t="str">
            <v>RB00000695</v>
          </cell>
          <cell r="I2183" t="str">
            <v>2255</v>
          </cell>
          <cell r="J2183">
            <v>25</v>
          </cell>
          <cell r="K2183" t="str">
            <v>L</v>
          </cell>
          <cell r="L2183">
            <v>19.14</v>
          </cell>
          <cell r="M2183" t="str">
            <v>EUR</v>
          </cell>
          <cell r="N2183">
            <v>62.86</v>
          </cell>
          <cell r="P2183">
            <v>22.59</v>
          </cell>
          <cell r="Q2183">
            <v>22.59</v>
          </cell>
          <cell r="R2183">
            <v>-3.45</v>
          </cell>
          <cell r="S2183">
            <v>-3.45</v>
          </cell>
          <cell r="T2183">
            <v>0</v>
          </cell>
        </row>
        <row r="2184">
          <cell r="B2184">
            <v>1120000</v>
          </cell>
          <cell r="C2184" t="str">
            <v>Fertige Erz</v>
          </cell>
          <cell r="D2184" t="str">
            <v>RHAJ</v>
          </cell>
          <cell r="E2184" t="str">
            <v>00265644</v>
          </cell>
          <cell r="G2184" t="str">
            <v>LEWATIT TP 207</v>
          </cell>
          <cell r="H2184" t="str">
            <v>RB00000695</v>
          </cell>
          <cell r="I2184" t="str">
            <v>2255</v>
          </cell>
          <cell r="J2184">
            <v>80125</v>
          </cell>
          <cell r="K2184" t="str">
            <v>L</v>
          </cell>
          <cell r="L2184">
            <v>152133.35</v>
          </cell>
          <cell r="M2184" t="str">
            <v>EUR</v>
          </cell>
          <cell r="N2184">
            <v>434341.6</v>
          </cell>
          <cell r="P2184">
            <v>160874.98000000001</v>
          </cell>
          <cell r="Q2184">
            <v>160874.98000000001</v>
          </cell>
          <cell r="R2184">
            <v>-8741.6299999999992</v>
          </cell>
          <cell r="S2184">
            <v>-8741.6299999999992</v>
          </cell>
          <cell r="T2184">
            <v>0</v>
          </cell>
        </row>
        <row r="2185">
          <cell r="B2185">
            <v>1120000</v>
          </cell>
          <cell r="C2185" t="str">
            <v>Fertige Erz</v>
          </cell>
          <cell r="D2185" t="str">
            <v>RHEI</v>
          </cell>
          <cell r="E2185" t="str">
            <v>00265644</v>
          </cell>
          <cell r="G2185" t="str">
            <v>LEWATIT TP 207</v>
          </cell>
          <cell r="H2185" t="str">
            <v>RB00000695</v>
          </cell>
          <cell r="I2185" t="str">
            <v>2255</v>
          </cell>
          <cell r="J2185">
            <v>300</v>
          </cell>
          <cell r="K2185" t="str">
            <v>L</v>
          </cell>
          <cell r="L2185">
            <v>569.61</v>
          </cell>
          <cell r="M2185" t="str">
            <v>EUR</v>
          </cell>
          <cell r="N2185">
            <v>1626.24</v>
          </cell>
          <cell r="P2185">
            <v>602.34</v>
          </cell>
          <cell r="Q2185">
            <v>602.34</v>
          </cell>
          <cell r="R2185">
            <v>-32.729999999999997</v>
          </cell>
          <cell r="S2185">
            <v>-32.729999999999997</v>
          </cell>
          <cell r="T2185">
            <v>0</v>
          </cell>
        </row>
        <row r="2186">
          <cell r="B2186">
            <v>1120000</v>
          </cell>
          <cell r="C2186" t="str">
            <v>Fertige Erz</v>
          </cell>
          <cell r="D2186" t="str">
            <v>RHAJ</v>
          </cell>
          <cell r="E2186" t="str">
            <v>00265628</v>
          </cell>
          <cell r="G2186" t="str">
            <v>LEWATIT TP 207</v>
          </cell>
          <cell r="H2186" t="str">
            <v>RB00000695</v>
          </cell>
          <cell r="I2186" t="str">
            <v>2255</v>
          </cell>
          <cell r="J2186">
            <v>7200</v>
          </cell>
          <cell r="K2186" t="str">
            <v>L</v>
          </cell>
          <cell r="L2186">
            <v>13921.92</v>
          </cell>
          <cell r="M2186" t="str">
            <v>EUR</v>
          </cell>
          <cell r="N2186">
            <v>32757.84</v>
          </cell>
          <cell r="P2186">
            <v>14726.88</v>
          </cell>
          <cell r="Q2186">
            <v>14726.88</v>
          </cell>
          <cell r="R2186">
            <v>-804.96</v>
          </cell>
          <cell r="S2186">
            <v>-804.96</v>
          </cell>
          <cell r="T2186">
            <v>0</v>
          </cell>
        </row>
        <row r="2187">
          <cell r="B2187">
            <v>1120000</v>
          </cell>
          <cell r="C2187" t="str">
            <v>Fertige Erz</v>
          </cell>
          <cell r="D2187" t="str">
            <v>RHAJ</v>
          </cell>
          <cell r="E2187" t="str">
            <v>00265474</v>
          </cell>
          <cell r="G2187" t="str">
            <v>LEWATIT MP 62</v>
          </cell>
          <cell r="H2187" t="str">
            <v>RB00000695</v>
          </cell>
          <cell r="I2187" t="str">
            <v>2255</v>
          </cell>
          <cell r="J2187">
            <v>47025</v>
          </cell>
          <cell r="K2187" t="str">
            <v>L</v>
          </cell>
          <cell r="L2187">
            <v>117703.61</v>
          </cell>
          <cell r="M2187" t="str">
            <v>EUR</v>
          </cell>
          <cell r="N2187">
            <v>158215.60999999999</v>
          </cell>
          <cell r="P2187">
            <v>123243.12</v>
          </cell>
          <cell r="Q2187">
            <v>123243.12</v>
          </cell>
          <cell r="R2187">
            <v>-5539.51</v>
          </cell>
          <cell r="S2187">
            <v>-5539.51</v>
          </cell>
          <cell r="T2187">
            <v>0</v>
          </cell>
        </row>
        <row r="2188">
          <cell r="B2188">
            <v>1120000</v>
          </cell>
          <cell r="C2188" t="str">
            <v>Fertige Erz</v>
          </cell>
          <cell r="D2188" t="str">
            <v>RHEI</v>
          </cell>
          <cell r="E2188" t="str">
            <v>00265474</v>
          </cell>
          <cell r="G2188" t="str">
            <v>LEWATIT MP 62</v>
          </cell>
          <cell r="H2188" t="str">
            <v>RB00000695</v>
          </cell>
          <cell r="I2188" t="str">
            <v>2255</v>
          </cell>
          <cell r="J2188">
            <v>825</v>
          </cell>
          <cell r="K2188" t="str">
            <v>L</v>
          </cell>
          <cell r="L2188">
            <v>2065.06</v>
          </cell>
          <cell r="M2188" t="str">
            <v>EUR</v>
          </cell>
          <cell r="N2188">
            <v>2775.71</v>
          </cell>
          <cell r="P2188">
            <v>2162.16</v>
          </cell>
          <cell r="Q2188">
            <v>2162.16</v>
          </cell>
          <cell r="R2188">
            <v>-97.1</v>
          </cell>
          <cell r="S2188">
            <v>-97.1</v>
          </cell>
          <cell r="T2188">
            <v>0</v>
          </cell>
        </row>
        <row r="2189">
          <cell r="B2189">
            <v>1120000</v>
          </cell>
          <cell r="C2189" t="str">
            <v>Fertige Erz</v>
          </cell>
          <cell r="D2189" t="str">
            <v>RHAJ</v>
          </cell>
          <cell r="E2189" t="str">
            <v>00258532</v>
          </cell>
          <cell r="G2189" t="str">
            <v>LEWATIT S 100 H</v>
          </cell>
          <cell r="H2189" t="str">
            <v>RB00000695</v>
          </cell>
          <cell r="I2189" t="str">
            <v>2255</v>
          </cell>
          <cell r="J2189">
            <v>23847.5</v>
          </cell>
          <cell r="K2189" t="str">
            <v>L</v>
          </cell>
          <cell r="L2189">
            <v>22252.1</v>
          </cell>
          <cell r="M2189" t="str">
            <v>EUR</v>
          </cell>
          <cell r="N2189">
            <v>23136.84</v>
          </cell>
          <cell r="P2189">
            <v>23136.84</v>
          </cell>
          <cell r="Q2189">
            <v>23136.84</v>
          </cell>
          <cell r="R2189">
            <v>-884.74</v>
          </cell>
          <cell r="S2189">
            <v>-884.74</v>
          </cell>
          <cell r="T2189">
            <v>0</v>
          </cell>
        </row>
        <row r="2190">
          <cell r="B2190">
            <v>1120000</v>
          </cell>
          <cell r="C2190" t="str">
            <v>Fertige Erz</v>
          </cell>
          <cell r="D2190" t="str">
            <v>RHAJ</v>
          </cell>
          <cell r="E2190" t="str">
            <v>00257528</v>
          </cell>
          <cell r="G2190" t="str">
            <v>LEWATIT S 100</v>
          </cell>
          <cell r="H2190" t="str">
            <v>RB00000695</v>
          </cell>
          <cell r="I2190" t="str">
            <v>2255</v>
          </cell>
          <cell r="J2190">
            <v>20725</v>
          </cell>
          <cell r="K2190" t="str">
            <v>L</v>
          </cell>
          <cell r="L2190">
            <v>20673.18</v>
          </cell>
          <cell r="M2190" t="str">
            <v>EUR</v>
          </cell>
          <cell r="N2190">
            <v>14399.73</v>
          </cell>
          <cell r="P2190">
            <v>22797.5</v>
          </cell>
          <cell r="Q2190">
            <v>14399.73</v>
          </cell>
          <cell r="R2190">
            <v>6273.45</v>
          </cell>
          <cell r="S2190">
            <v>-2124.3200000000002</v>
          </cell>
          <cell r="T2190">
            <v>8397.77</v>
          </cell>
        </row>
        <row r="2191">
          <cell r="B2191">
            <v>1120000</v>
          </cell>
          <cell r="C2191" t="str">
            <v>Fertige Erz</v>
          </cell>
          <cell r="D2191" t="str">
            <v>RHAJ</v>
          </cell>
          <cell r="E2191" t="str">
            <v>00246224</v>
          </cell>
          <cell r="G2191" t="str">
            <v>MONOHYDRAT..........</v>
          </cell>
          <cell r="H2191" t="str">
            <v>RB00000695</v>
          </cell>
          <cell r="I2191" t="str">
            <v>2255</v>
          </cell>
          <cell r="J2191">
            <v>96527</v>
          </cell>
          <cell r="K2191" t="str">
            <v>KG</v>
          </cell>
          <cell r="L2191">
            <v>6351.48</v>
          </cell>
          <cell r="M2191" t="str">
            <v>EUR</v>
          </cell>
          <cell r="N2191">
            <v>12529.2</v>
          </cell>
          <cell r="P2191">
            <v>12529.2</v>
          </cell>
          <cell r="Q2191">
            <v>12529.2</v>
          </cell>
          <cell r="R2191">
            <v>-6177.72</v>
          </cell>
          <cell r="S2191">
            <v>-6177.72</v>
          </cell>
          <cell r="T2191">
            <v>0</v>
          </cell>
        </row>
        <row r="2192">
          <cell r="B2192">
            <v>1120000</v>
          </cell>
          <cell r="C2192" t="str">
            <v>Fertige Erz</v>
          </cell>
          <cell r="D2192" t="str">
            <v>RHAJ</v>
          </cell>
          <cell r="E2192" t="str">
            <v>00246216</v>
          </cell>
          <cell r="G2192" t="str">
            <v>OLEUM  65%..........</v>
          </cell>
          <cell r="H2192" t="str">
            <v>RB00000695</v>
          </cell>
          <cell r="I2192" t="str">
            <v>2255</v>
          </cell>
          <cell r="J2192">
            <v>54399.998</v>
          </cell>
          <cell r="K2192" t="str">
            <v>KG</v>
          </cell>
          <cell r="L2192">
            <v>5896.97</v>
          </cell>
          <cell r="M2192" t="str">
            <v>EUR</v>
          </cell>
          <cell r="N2192">
            <v>9601.6</v>
          </cell>
          <cell r="P2192">
            <v>9601.6</v>
          </cell>
          <cell r="Q2192">
            <v>9601.6</v>
          </cell>
          <cell r="R2192">
            <v>-3704.63</v>
          </cell>
          <cell r="S2192">
            <v>-3704.63</v>
          </cell>
          <cell r="T2192">
            <v>0</v>
          </cell>
        </row>
        <row r="2193">
          <cell r="B2193">
            <v>1120000</v>
          </cell>
          <cell r="C2193" t="str">
            <v>Fertige Erz</v>
          </cell>
          <cell r="D2193" t="str">
            <v>RHAJ</v>
          </cell>
          <cell r="E2193" t="str">
            <v>00141082</v>
          </cell>
          <cell r="G2193" t="str">
            <v>PREVENTOL D 2</v>
          </cell>
          <cell r="H2193" t="str">
            <v>RB00000695</v>
          </cell>
          <cell r="I2193" t="str">
            <v>2255</v>
          </cell>
          <cell r="J2193">
            <v>215</v>
          </cell>
          <cell r="K2193" t="str">
            <v>KG</v>
          </cell>
          <cell r="L2193">
            <v>334.09</v>
          </cell>
          <cell r="M2193" t="str">
            <v>EUR</v>
          </cell>
          <cell r="N2193">
            <v>387.6</v>
          </cell>
          <cell r="P2193">
            <v>387.6</v>
          </cell>
          <cell r="Q2193">
            <v>387.6</v>
          </cell>
          <cell r="R2193">
            <v>-53.51</v>
          </cell>
          <cell r="S2193">
            <v>-53.51</v>
          </cell>
          <cell r="T2193">
            <v>0</v>
          </cell>
        </row>
        <row r="2194">
          <cell r="B2194">
            <v>1120000</v>
          </cell>
          <cell r="C2194" t="str">
            <v>Fertige Erz</v>
          </cell>
          <cell r="D2194" t="str">
            <v>RHUZ</v>
          </cell>
          <cell r="E2194" t="str">
            <v>01675536</v>
          </cell>
          <cell r="G2194" t="str">
            <v>Mersolat H 40 Fass 1</v>
          </cell>
          <cell r="H2194" t="str">
            <v>RB00000801</v>
          </cell>
          <cell r="I2194" t="str">
            <v>2280</v>
          </cell>
          <cell r="J2194">
            <v>120</v>
          </cell>
          <cell r="K2194" t="str">
            <v>KG</v>
          </cell>
          <cell r="L2194">
            <v>69.38</v>
          </cell>
          <cell r="M2194" t="str">
            <v>EUR</v>
          </cell>
          <cell r="N2194">
            <v>83.89</v>
          </cell>
          <cell r="P2194">
            <v>83.89</v>
          </cell>
          <cell r="Q2194">
            <v>83.89</v>
          </cell>
          <cell r="R2194">
            <v>-14.51</v>
          </cell>
          <cell r="S2194">
            <v>-14.51</v>
          </cell>
          <cell r="T2194">
            <v>0</v>
          </cell>
        </row>
        <row r="2195">
          <cell r="B2195">
            <v>1120000</v>
          </cell>
          <cell r="C2195" t="str">
            <v>Fertige Erz</v>
          </cell>
          <cell r="D2195" t="str">
            <v>RHUZ</v>
          </cell>
          <cell r="E2195" t="str">
            <v>00673404</v>
          </cell>
          <cell r="G2195" t="str">
            <v>VELCORIN</v>
          </cell>
          <cell r="H2195" t="str">
            <v>RB00000801</v>
          </cell>
          <cell r="I2195" t="str">
            <v>2280</v>
          </cell>
          <cell r="J2195">
            <v>45504</v>
          </cell>
          <cell r="K2195" t="str">
            <v>KG</v>
          </cell>
          <cell r="L2195">
            <v>390692.75</v>
          </cell>
          <cell r="M2195" t="str">
            <v>EUR</v>
          </cell>
          <cell r="N2195">
            <v>450576.06</v>
          </cell>
          <cell r="P2195">
            <v>450576.06</v>
          </cell>
          <cell r="Q2195">
            <v>450576.06</v>
          </cell>
          <cell r="R2195">
            <v>-59883.31</v>
          </cell>
          <cell r="S2195">
            <v>-59883.31</v>
          </cell>
          <cell r="T2195">
            <v>0</v>
          </cell>
        </row>
        <row r="2196">
          <cell r="B2196">
            <v>1120000</v>
          </cell>
          <cell r="C2196" t="str">
            <v>Fertige Erz</v>
          </cell>
          <cell r="D2196" t="str">
            <v>RHVD</v>
          </cell>
          <cell r="E2196" t="str">
            <v>00673404</v>
          </cell>
          <cell r="G2196" t="str">
            <v>VELCORIN</v>
          </cell>
          <cell r="H2196" t="str">
            <v>RB00000801</v>
          </cell>
          <cell r="I2196" t="str">
            <v>2280</v>
          </cell>
          <cell r="J2196">
            <v>4006.9</v>
          </cell>
          <cell r="K2196" t="str">
            <v>KG</v>
          </cell>
          <cell r="L2196">
            <v>29340.53</v>
          </cell>
          <cell r="M2196" t="str">
            <v>EUR</v>
          </cell>
          <cell r="N2196">
            <v>31893.72</v>
          </cell>
          <cell r="P2196">
            <v>31893.72</v>
          </cell>
          <cell r="Q2196">
            <v>31893.72</v>
          </cell>
          <cell r="R2196">
            <v>-2553.19</v>
          </cell>
          <cell r="S2196">
            <v>-2553.19</v>
          </cell>
          <cell r="T2196">
            <v>0</v>
          </cell>
        </row>
        <row r="2197">
          <cell r="B2197">
            <v>1120000</v>
          </cell>
          <cell r="C2197" t="str">
            <v>Fertige Erz</v>
          </cell>
          <cell r="D2197" t="str">
            <v>RHAV</v>
          </cell>
          <cell r="E2197" t="str">
            <v>00141708</v>
          </cell>
          <cell r="G2197" t="str">
            <v>VELCORIN</v>
          </cell>
          <cell r="H2197" t="str">
            <v>RB00000801</v>
          </cell>
          <cell r="I2197" t="str">
            <v>2280</v>
          </cell>
          <cell r="J2197">
            <v>2200</v>
          </cell>
          <cell r="K2197" t="str">
            <v>KG</v>
          </cell>
          <cell r="L2197">
            <v>16995</v>
          </cell>
          <cell r="M2197" t="str">
            <v>EUR</v>
          </cell>
          <cell r="N2197">
            <v>95373.96</v>
          </cell>
          <cell r="P2197">
            <v>16995</v>
          </cell>
          <cell r="Q2197">
            <v>16995</v>
          </cell>
          <cell r="R2197">
            <v>0</v>
          </cell>
          <cell r="S2197">
            <v>0</v>
          </cell>
          <cell r="T2197">
            <v>0</v>
          </cell>
        </row>
        <row r="2198">
          <cell r="B2198">
            <v>1120000</v>
          </cell>
          <cell r="C2198" t="str">
            <v>Fertige Erz</v>
          </cell>
          <cell r="D2198" t="str">
            <v>RHEM</v>
          </cell>
          <cell r="E2198" t="str">
            <v>00141708</v>
          </cell>
          <cell r="G2198" t="str">
            <v>VELCORIN</v>
          </cell>
          <cell r="H2198" t="str">
            <v>RB00000801</v>
          </cell>
          <cell r="I2198" t="str">
            <v>2280</v>
          </cell>
          <cell r="J2198">
            <v>1950</v>
          </cell>
          <cell r="K2198" t="str">
            <v>KG</v>
          </cell>
          <cell r="L2198">
            <v>17503.59</v>
          </cell>
          <cell r="M2198" t="str">
            <v>EUR</v>
          </cell>
          <cell r="N2198">
            <v>84536.01</v>
          </cell>
          <cell r="P2198">
            <v>21178.560000000001</v>
          </cell>
          <cell r="Q2198">
            <v>21178.560000000001</v>
          </cell>
          <cell r="R2198">
            <v>-3674.97</v>
          </cell>
          <cell r="S2198">
            <v>-3674.97</v>
          </cell>
          <cell r="T2198">
            <v>0</v>
          </cell>
        </row>
        <row r="2199">
          <cell r="B2199">
            <v>1120000</v>
          </cell>
          <cell r="C2199" t="str">
            <v>Fertige Erz</v>
          </cell>
          <cell r="D2199" t="str">
            <v>RHUZ</v>
          </cell>
          <cell r="E2199" t="str">
            <v>00141708</v>
          </cell>
          <cell r="G2199" t="str">
            <v>VELCORIN</v>
          </cell>
          <cell r="H2199" t="str">
            <v>RB00000801</v>
          </cell>
          <cell r="I2199" t="str">
            <v>2280</v>
          </cell>
          <cell r="J2199">
            <v>1650</v>
          </cell>
          <cell r="K2199" t="str">
            <v>KG</v>
          </cell>
          <cell r="L2199">
            <v>15552.73</v>
          </cell>
          <cell r="M2199" t="str">
            <v>EUR</v>
          </cell>
          <cell r="N2199">
            <v>71530.47</v>
          </cell>
          <cell r="P2199">
            <v>17920.150000000001</v>
          </cell>
          <cell r="Q2199">
            <v>17920.150000000001</v>
          </cell>
          <cell r="R2199">
            <v>-2367.42</v>
          </cell>
          <cell r="S2199">
            <v>-2367.42</v>
          </cell>
          <cell r="T2199">
            <v>0</v>
          </cell>
        </row>
        <row r="2200">
          <cell r="B2200">
            <v>1120000</v>
          </cell>
          <cell r="C2200" t="str">
            <v>Fertige Erz</v>
          </cell>
          <cell r="D2200" t="str">
            <v>RHVD</v>
          </cell>
          <cell r="E2200" t="str">
            <v>00141708</v>
          </cell>
          <cell r="G2200" t="str">
            <v>VELCORIN</v>
          </cell>
          <cell r="H2200" t="str">
            <v>RB00000801</v>
          </cell>
          <cell r="I2200" t="str">
            <v>2280</v>
          </cell>
          <cell r="J2200">
            <v>6000</v>
          </cell>
          <cell r="K2200" t="str">
            <v>KG</v>
          </cell>
          <cell r="L2200">
            <v>55090.2</v>
          </cell>
          <cell r="M2200" t="str">
            <v>EUR</v>
          </cell>
          <cell r="N2200">
            <v>260110.8</v>
          </cell>
          <cell r="P2200">
            <v>58731.6</v>
          </cell>
          <cell r="Q2200">
            <v>58731.6</v>
          </cell>
          <cell r="R2200">
            <v>-3641.4</v>
          </cell>
          <cell r="S2200">
            <v>-3641.4</v>
          </cell>
          <cell r="T2200">
            <v>0</v>
          </cell>
        </row>
        <row r="2201">
          <cell r="B2201">
            <v>1120000</v>
          </cell>
          <cell r="C2201" t="str">
            <v>Fertige Erz</v>
          </cell>
          <cell r="D2201" t="str">
            <v>RHAV</v>
          </cell>
          <cell r="E2201" t="str">
            <v>00141694</v>
          </cell>
          <cell r="G2201" t="str">
            <v>VELCORIN</v>
          </cell>
          <cell r="H2201" t="str">
            <v>RB00000801</v>
          </cell>
          <cell r="I2201" t="str">
            <v>2280</v>
          </cell>
          <cell r="J2201">
            <v>228</v>
          </cell>
          <cell r="K2201" t="str">
            <v>KG</v>
          </cell>
          <cell r="L2201">
            <v>2176.35</v>
          </cell>
          <cell r="M2201" t="str">
            <v>EUR</v>
          </cell>
          <cell r="N2201">
            <v>10061.07</v>
          </cell>
          <cell r="P2201">
            <v>2176.35</v>
          </cell>
          <cell r="Q2201">
            <v>2176.35</v>
          </cell>
          <cell r="R2201">
            <v>0</v>
          </cell>
          <cell r="S2201">
            <v>0</v>
          </cell>
          <cell r="T2201">
            <v>0</v>
          </cell>
        </row>
        <row r="2202">
          <cell r="B2202">
            <v>1120000</v>
          </cell>
          <cell r="C2202" t="str">
            <v>Fertige Erz</v>
          </cell>
          <cell r="D2202" t="str">
            <v>RHEM</v>
          </cell>
          <cell r="E2202" t="str">
            <v>00141694</v>
          </cell>
          <cell r="G2202" t="str">
            <v>VELCORIN</v>
          </cell>
          <cell r="H2202" t="str">
            <v>RB00000801</v>
          </cell>
          <cell r="I2202" t="str">
            <v>2280</v>
          </cell>
          <cell r="J2202">
            <v>1410</v>
          </cell>
          <cell r="K2202" t="str">
            <v>KG</v>
          </cell>
          <cell r="L2202">
            <v>14992.95</v>
          </cell>
          <cell r="M2202" t="str">
            <v>EUR</v>
          </cell>
          <cell r="N2202">
            <v>62219.78</v>
          </cell>
          <cell r="P2202">
            <v>18232.150000000001</v>
          </cell>
          <cell r="Q2202">
            <v>18232.150000000001</v>
          </cell>
          <cell r="R2202">
            <v>-3239.2</v>
          </cell>
          <cell r="S2202">
            <v>-3239.2</v>
          </cell>
          <cell r="T2202">
            <v>0</v>
          </cell>
        </row>
        <row r="2203">
          <cell r="B2203">
            <v>1120000</v>
          </cell>
          <cell r="C2203" t="str">
            <v>Fertige Erz</v>
          </cell>
          <cell r="D2203" t="str">
            <v>RHKF</v>
          </cell>
          <cell r="E2203" t="str">
            <v>00141694</v>
          </cell>
          <cell r="G2203" t="str">
            <v>VELCORIN</v>
          </cell>
          <cell r="H2203" t="str">
            <v>RB00000801</v>
          </cell>
          <cell r="I2203" t="str">
            <v>2280</v>
          </cell>
          <cell r="J2203">
            <v>288</v>
          </cell>
          <cell r="K2203" t="str">
            <v>KG</v>
          </cell>
          <cell r="L2203">
            <v>3224.45</v>
          </cell>
          <cell r="M2203" t="str">
            <v>EUR</v>
          </cell>
          <cell r="N2203">
            <v>12708.72</v>
          </cell>
          <cell r="P2203">
            <v>3724.04</v>
          </cell>
          <cell r="Q2203">
            <v>3724.04</v>
          </cell>
          <cell r="R2203">
            <v>-499.59</v>
          </cell>
          <cell r="S2203">
            <v>-499.59</v>
          </cell>
          <cell r="T2203">
            <v>0</v>
          </cell>
        </row>
        <row r="2204">
          <cell r="B2204">
            <v>1120000</v>
          </cell>
          <cell r="C2204" t="str">
            <v>Fertige Erz</v>
          </cell>
          <cell r="D2204" t="str">
            <v>RHUZ</v>
          </cell>
          <cell r="E2204" t="str">
            <v>00141694</v>
          </cell>
          <cell r="G2204" t="str">
            <v>VELCORIN</v>
          </cell>
          <cell r="H2204" t="str">
            <v>RB00000801</v>
          </cell>
          <cell r="I2204" t="str">
            <v>2280</v>
          </cell>
          <cell r="J2204">
            <v>432</v>
          </cell>
          <cell r="K2204" t="str">
            <v>KG</v>
          </cell>
          <cell r="L2204">
            <v>4836.67</v>
          </cell>
          <cell r="M2204" t="str">
            <v>EUR</v>
          </cell>
          <cell r="N2204">
            <v>19063.080000000002</v>
          </cell>
          <cell r="P2204">
            <v>5586.06</v>
          </cell>
          <cell r="Q2204">
            <v>5586.06</v>
          </cell>
          <cell r="R2204">
            <v>-749.39</v>
          </cell>
          <cell r="S2204">
            <v>-749.39</v>
          </cell>
          <cell r="T2204">
            <v>0</v>
          </cell>
        </row>
        <row r="2205">
          <cell r="B2205">
            <v>1120000</v>
          </cell>
          <cell r="C2205" t="str">
            <v>Fertige Erz</v>
          </cell>
          <cell r="D2205" t="str">
            <v>RHRD</v>
          </cell>
          <cell r="E2205" t="str">
            <v>56381191</v>
          </cell>
          <cell r="G2205" t="str">
            <v>PREVENTOL TM-CT 50</v>
          </cell>
          <cell r="H2205" t="str">
            <v>RB00000802</v>
          </cell>
          <cell r="I2205" t="str">
            <v>2280</v>
          </cell>
          <cell r="J2205">
            <v>50</v>
          </cell>
          <cell r="K2205" t="str">
            <v>KG</v>
          </cell>
          <cell r="L2205">
            <v>274.70999999999998</v>
          </cell>
          <cell r="M2205" t="str">
            <v>EUR</v>
          </cell>
          <cell r="N2205">
            <v>282.86</v>
          </cell>
          <cell r="P2205">
            <v>282.86</v>
          </cell>
          <cell r="Q2205">
            <v>282.86</v>
          </cell>
          <cell r="R2205">
            <v>-8.15</v>
          </cell>
          <cell r="S2205">
            <v>-8.15</v>
          </cell>
          <cell r="T2205">
            <v>0</v>
          </cell>
        </row>
        <row r="2206">
          <cell r="B2206">
            <v>1120000</v>
          </cell>
          <cell r="C2206" t="str">
            <v>Fertige Erz</v>
          </cell>
          <cell r="D2206" t="str">
            <v>RHRD</v>
          </cell>
          <cell r="E2206" t="str">
            <v>56368217</v>
          </cell>
          <cell r="G2206" t="str">
            <v>PREVENTOL TM-CT 50</v>
          </cell>
          <cell r="H2206" t="str">
            <v>RB00000802</v>
          </cell>
          <cell r="I2206" t="str">
            <v>2280</v>
          </cell>
          <cell r="J2206">
            <v>300</v>
          </cell>
          <cell r="K2206" t="str">
            <v>KG</v>
          </cell>
          <cell r="L2206">
            <v>1577.67</v>
          </cell>
          <cell r="M2206" t="str">
            <v>EUR</v>
          </cell>
          <cell r="N2206">
            <v>1626.9</v>
          </cell>
          <cell r="P2206">
            <v>1626.9</v>
          </cell>
          <cell r="Q2206">
            <v>1626.9</v>
          </cell>
          <cell r="R2206">
            <v>-49.23</v>
          </cell>
          <cell r="S2206">
            <v>-49.23</v>
          </cell>
          <cell r="T2206">
            <v>0</v>
          </cell>
        </row>
        <row r="2207">
          <cell r="B2207">
            <v>1120000</v>
          </cell>
          <cell r="C2207" t="str">
            <v>Fertige Erz</v>
          </cell>
          <cell r="D2207" t="str">
            <v>RHRD</v>
          </cell>
          <cell r="E2207" t="str">
            <v>56365978</v>
          </cell>
          <cell r="G2207" t="str">
            <v>PREVENTOL A 5 PLUS</v>
          </cell>
          <cell r="H2207" t="str">
            <v>RB00000802</v>
          </cell>
          <cell r="I2207" t="str">
            <v>2280</v>
          </cell>
          <cell r="J2207">
            <v>3000</v>
          </cell>
          <cell r="K2207" t="str">
            <v>KG</v>
          </cell>
          <cell r="L2207">
            <v>22203.9</v>
          </cell>
          <cell r="M2207" t="str">
            <v>EUR</v>
          </cell>
          <cell r="N2207">
            <v>22435.5</v>
          </cell>
          <cell r="P2207">
            <v>22435.5</v>
          </cell>
          <cell r="Q2207">
            <v>22435.5</v>
          </cell>
          <cell r="R2207">
            <v>-231.6</v>
          </cell>
          <cell r="S2207">
            <v>-231.6</v>
          </cell>
          <cell r="T2207">
            <v>0</v>
          </cell>
        </row>
        <row r="2208">
          <cell r="B2208">
            <v>1120000</v>
          </cell>
          <cell r="C2208" t="str">
            <v>Fertige Erz</v>
          </cell>
          <cell r="D2208" t="str">
            <v>RHRD</v>
          </cell>
          <cell r="E2208" t="str">
            <v>56365943</v>
          </cell>
          <cell r="G2208" t="str">
            <v>PREVENTOL A 5 PLUS</v>
          </cell>
          <cell r="H2208" t="str">
            <v>RB00000802</v>
          </cell>
          <cell r="I2208" t="str">
            <v>2280</v>
          </cell>
          <cell r="J2208">
            <v>600</v>
          </cell>
          <cell r="K2208" t="str">
            <v>KG</v>
          </cell>
          <cell r="L2208">
            <v>4636.5600000000004</v>
          </cell>
          <cell r="M2208" t="str">
            <v>EUR</v>
          </cell>
          <cell r="N2208">
            <v>4687.26</v>
          </cell>
          <cell r="P2208">
            <v>4687.26</v>
          </cell>
          <cell r="Q2208">
            <v>4687.26</v>
          </cell>
          <cell r="R2208">
            <v>-50.7</v>
          </cell>
          <cell r="S2208">
            <v>-50.7</v>
          </cell>
          <cell r="T2208">
            <v>0</v>
          </cell>
        </row>
        <row r="2209">
          <cell r="B2209">
            <v>1120000</v>
          </cell>
          <cell r="C2209" t="str">
            <v>Fertige Erz</v>
          </cell>
          <cell r="D2209" t="str">
            <v>RHJK</v>
          </cell>
          <cell r="E2209" t="str">
            <v>56329440</v>
          </cell>
          <cell r="G2209" t="str">
            <v>PREVENTOL A 5-CT 15</v>
          </cell>
          <cell r="H2209" t="str">
            <v>RB00000802</v>
          </cell>
          <cell r="I2209" t="str">
            <v>2280</v>
          </cell>
          <cell r="J2209">
            <v>7309</v>
          </cell>
          <cell r="K2209" t="str">
            <v>KG</v>
          </cell>
          <cell r="L2209">
            <v>29309.09</v>
          </cell>
          <cell r="M2209" t="str">
            <v>EUR</v>
          </cell>
          <cell r="N2209">
            <v>38548.400000000001</v>
          </cell>
          <cell r="P2209">
            <v>30422.98</v>
          </cell>
          <cell r="Q2209">
            <v>30422.98</v>
          </cell>
          <cell r="R2209">
            <v>-1113.8900000000001</v>
          </cell>
          <cell r="S2209">
            <v>-1113.8900000000001</v>
          </cell>
          <cell r="T2209">
            <v>0</v>
          </cell>
        </row>
        <row r="2210">
          <cell r="B2210">
            <v>1120000</v>
          </cell>
          <cell r="C2210" t="str">
            <v>Fertige Erz</v>
          </cell>
          <cell r="D2210" t="str">
            <v>RHKF</v>
          </cell>
          <cell r="E2210" t="str">
            <v>56329440</v>
          </cell>
          <cell r="G2210" t="str">
            <v>PREVENTOL A 5-CT 15</v>
          </cell>
          <cell r="H2210" t="str">
            <v>RB00000802</v>
          </cell>
          <cell r="I2210" t="str">
            <v>2280</v>
          </cell>
          <cell r="J2210">
            <v>109</v>
          </cell>
          <cell r="K2210" t="str">
            <v>KG</v>
          </cell>
          <cell r="L2210">
            <v>437.09</v>
          </cell>
          <cell r="M2210" t="str">
            <v>EUR</v>
          </cell>
          <cell r="N2210">
            <v>574.88</v>
          </cell>
          <cell r="P2210">
            <v>453.7</v>
          </cell>
          <cell r="Q2210">
            <v>453.7</v>
          </cell>
          <cell r="R2210">
            <v>-16.61</v>
          </cell>
          <cell r="S2210">
            <v>-16.61</v>
          </cell>
          <cell r="T2210">
            <v>0</v>
          </cell>
        </row>
        <row r="2211">
          <cell r="B2211">
            <v>1120000</v>
          </cell>
          <cell r="C2211" t="str">
            <v>Fertige Erz</v>
          </cell>
          <cell r="D2211" t="str">
            <v>RHKF</v>
          </cell>
          <cell r="E2211" t="str">
            <v>56324708</v>
          </cell>
          <cell r="G2211" t="str">
            <v>PREVENTOL MPT 11</v>
          </cell>
          <cell r="H2211" t="str">
            <v>RB00000802</v>
          </cell>
          <cell r="I2211" t="str">
            <v>2280</v>
          </cell>
          <cell r="J2211">
            <v>12</v>
          </cell>
          <cell r="K2211" t="str">
            <v>KG</v>
          </cell>
          <cell r="L2211">
            <v>295.89999999999998</v>
          </cell>
          <cell r="M2211" t="str">
            <v>EUR</v>
          </cell>
          <cell r="N2211">
            <v>492.43</v>
          </cell>
          <cell r="P2211">
            <v>263.27</v>
          </cell>
          <cell r="Q2211">
            <v>263.27</v>
          </cell>
          <cell r="R2211">
            <v>32.630000000000003</v>
          </cell>
          <cell r="S2211">
            <v>32.630000000000003</v>
          </cell>
          <cell r="T2211">
            <v>0</v>
          </cell>
        </row>
        <row r="2212">
          <cell r="B2212">
            <v>1120000</v>
          </cell>
          <cell r="C2212" t="str">
            <v>Fertige Erz</v>
          </cell>
          <cell r="D2212" t="str">
            <v>RHRD</v>
          </cell>
          <cell r="E2212" t="str">
            <v>56318163</v>
          </cell>
          <cell r="G2212" t="str">
            <v>PREVENTOL TM-CE 25</v>
          </cell>
          <cell r="H2212" t="str">
            <v>RB00000802</v>
          </cell>
          <cell r="I2212" t="str">
            <v>2280</v>
          </cell>
          <cell r="J2212">
            <v>50</v>
          </cell>
          <cell r="K2212" t="str">
            <v>KG</v>
          </cell>
          <cell r="L2212">
            <v>279.8</v>
          </cell>
          <cell r="M2212" t="str">
            <v>EUR</v>
          </cell>
          <cell r="N2212">
            <v>280.85000000000002</v>
          </cell>
          <cell r="P2212">
            <v>304.04000000000002</v>
          </cell>
          <cell r="Q2212">
            <v>280.85000000000002</v>
          </cell>
          <cell r="R2212">
            <v>-1.05</v>
          </cell>
          <cell r="S2212">
            <v>-24.24</v>
          </cell>
          <cell r="T2212">
            <v>23.19</v>
          </cell>
        </row>
        <row r="2213">
          <cell r="B2213">
            <v>1120000</v>
          </cell>
          <cell r="C2213" t="str">
            <v>Fertige Erz</v>
          </cell>
          <cell r="D2213" t="str">
            <v>RHJK</v>
          </cell>
          <cell r="E2213" t="str">
            <v>56261331</v>
          </cell>
          <cell r="G2213" t="str">
            <v>PREVENTOL A 6-AF</v>
          </cell>
          <cell r="H2213" t="str">
            <v>RB00000802</v>
          </cell>
          <cell r="I2213" t="str">
            <v>2280</v>
          </cell>
          <cell r="J2213">
            <v>37725</v>
          </cell>
          <cell r="K2213" t="str">
            <v>KG</v>
          </cell>
          <cell r="L2213">
            <v>111326.48</v>
          </cell>
          <cell r="M2213" t="str">
            <v>EUR</v>
          </cell>
          <cell r="N2213">
            <v>89046.09</v>
          </cell>
          <cell r="P2213">
            <v>110145.68</v>
          </cell>
          <cell r="Q2213">
            <v>89046.09</v>
          </cell>
          <cell r="R2213">
            <v>22280.39</v>
          </cell>
          <cell r="S2213">
            <v>1180.8</v>
          </cell>
          <cell r="T2213">
            <v>21099.59</v>
          </cell>
        </row>
        <row r="2214">
          <cell r="B2214">
            <v>1120000</v>
          </cell>
          <cell r="C2214" t="str">
            <v>Fertige Erz</v>
          </cell>
          <cell r="D2214" t="str">
            <v>RHKF</v>
          </cell>
          <cell r="E2214" t="str">
            <v>56261331</v>
          </cell>
          <cell r="G2214" t="str">
            <v>PREVENTOL A 6-AF</v>
          </cell>
          <cell r="H2214" t="str">
            <v>RB00000802</v>
          </cell>
          <cell r="I2214" t="str">
            <v>2280</v>
          </cell>
          <cell r="J2214">
            <v>10</v>
          </cell>
          <cell r="K2214" t="str">
            <v>KG</v>
          </cell>
          <cell r="L2214">
            <v>29.21</v>
          </cell>
          <cell r="M2214" t="str">
            <v>EUR</v>
          </cell>
          <cell r="N2214">
            <v>23.6</v>
          </cell>
          <cell r="P2214">
            <v>29.21</v>
          </cell>
          <cell r="Q2214">
            <v>23.6</v>
          </cell>
          <cell r="R2214">
            <v>5.61</v>
          </cell>
          <cell r="S2214">
            <v>0</v>
          </cell>
          <cell r="T2214">
            <v>5.61</v>
          </cell>
        </row>
        <row r="2215">
          <cell r="B2215">
            <v>1120000</v>
          </cell>
          <cell r="C2215" t="str">
            <v>Fertige Erz</v>
          </cell>
          <cell r="D2215" t="str">
            <v>RHKF</v>
          </cell>
          <cell r="E2215" t="str">
            <v>56254130</v>
          </cell>
          <cell r="G2215" t="str">
            <v>PREVENTOL TX-CE 12</v>
          </cell>
          <cell r="H2215" t="str">
            <v>RB00000802</v>
          </cell>
          <cell r="I2215" t="str">
            <v>2280</v>
          </cell>
          <cell r="J2215">
            <v>55</v>
          </cell>
          <cell r="K2215" t="str">
            <v>KG</v>
          </cell>
          <cell r="L2215">
            <v>338.45</v>
          </cell>
          <cell r="M2215" t="str">
            <v>EUR</v>
          </cell>
          <cell r="N2215">
            <v>322.26</v>
          </cell>
          <cell r="P2215">
            <v>380.14</v>
          </cell>
          <cell r="Q2215">
            <v>322.26</v>
          </cell>
          <cell r="R2215">
            <v>16.190000000000001</v>
          </cell>
          <cell r="S2215">
            <v>-41.69</v>
          </cell>
          <cell r="T2215">
            <v>57.88</v>
          </cell>
        </row>
        <row r="2216">
          <cell r="B2216">
            <v>1120000</v>
          </cell>
          <cell r="C2216" t="str">
            <v>Fertige Erz</v>
          </cell>
          <cell r="D2216" t="str">
            <v>RHRD</v>
          </cell>
          <cell r="E2216" t="str">
            <v>56220864</v>
          </cell>
          <cell r="G2216" t="str">
            <v>PREVENTOL TX-CE 12</v>
          </cell>
          <cell r="H2216" t="str">
            <v>RB00000802</v>
          </cell>
          <cell r="I2216" t="str">
            <v>2280</v>
          </cell>
          <cell r="J2216">
            <v>216</v>
          </cell>
          <cell r="K2216" t="str">
            <v>KG</v>
          </cell>
          <cell r="L2216">
            <v>1285.51</v>
          </cell>
          <cell r="M2216" t="str">
            <v>EUR</v>
          </cell>
          <cell r="N2216">
            <v>1449.4</v>
          </cell>
          <cell r="P2216">
            <v>1449.4</v>
          </cell>
          <cell r="Q2216">
            <v>1449.4</v>
          </cell>
          <cell r="R2216">
            <v>-163.89</v>
          </cell>
          <cell r="S2216">
            <v>-163.89</v>
          </cell>
          <cell r="T2216">
            <v>0</v>
          </cell>
        </row>
        <row r="2217">
          <cell r="B2217">
            <v>1120000</v>
          </cell>
          <cell r="C2217" t="str">
            <v>Fertige Erz</v>
          </cell>
          <cell r="D2217" t="str">
            <v>RHRD</v>
          </cell>
          <cell r="E2217" t="str">
            <v>56180730</v>
          </cell>
          <cell r="G2217" t="str">
            <v>PREVENTOL A 4 PLUS</v>
          </cell>
          <cell r="H2217" t="str">
            <v>RB00000802</v>
          </cell>
          <cell r="I2217" t="str">
            <v>2280</v>
          </cell>
          <cell r="J2217">
            <v>3182</v>
          </cell>
          <cell r="K2217" t="str">
            <v>KG</v>
          </cell>
          <cell r="L2217">
            <v>23605.03</v>
          </cell>
          <cell r="M2217" t="str">
            <v>EUR</v>
          </cell>
          <cell r="N2217">
            <v>23847.82</v>
          </cell>
          <cell r="P2217">
            <v>23847.82</v>
          </cell>
          <cell r="Q2217">
            <v>23847.82</v>
          </cell>
          <cell r="R2217">
            <v>-242.79</v>
          </cell>
          <cell r="S2217">
            <v>-242.79</v>
          </cell>
          <cell r="T2217">
            <v>0</v>
          </cell>
        </row>
        <row r="2218">
          <cell r="B2218">
            <v>1120000</v>
          </cell>
          <cell r="C2218" t="str">
            <v>Fertige Erz</v>
          </cell>
          <cell r="D2218" t="str">
            <v>RHRD</v>
          </cell>
          <cell r="E2218" t="str">
            <v>56180714</v>
          </cell>
          <cell r="G2218" t="str">
            <v>PREVENTOL A 5 PLUS</v>
          </cell>
          <cell r="H2218" t="str">
            <v>RB00000802</v>
          </cell>
          <cell r="I2218" t="str">
            <v>2280</v>
          </cell>
          <cell r="J2218">
            <v>10</v>
          </cell>
          <cell r="K2218" t="str">
            <v>KG</v>
          </cell>
          <cell r="L2218">
            <v>72.8</v>
          </cell>
          <cell r="M2218" t="str">
            <v>EUR</v>
          </cell>
          <cell r="N2218">
            <v>73.599999999999994</v>
          </cell>
          <cell r="P2218">
            <v>73.599999999999994</v>
          </cell>
          <cell r="Q2218">
            <v>73.599999999999994</v>
          </cell>
          <cell r="R2218">
            <v>-0.8</v>
          </cell>
          <cell r="S2218">
            <v>-0.8</v>
          </cell>
          <cell r="T2218">
            <v>0</v>
          </cell>
        </row>
        <row r="2219">
          <cell r="B2219">
            <v>1120000</v>
          </cell>
          <cell r="C2219" t="str">
            <v>Fertige Erz</v>
          </cell>
          <cell r="D2219" t="str">
            <v>RHRD</v>
          </cell>
          <cell r="E2219" t="str">
            <v>56154764</v>
          </cell>
          <cell r="G2219" t="str">
            <v>PREVENTOL MP 250</v>
          </cell>
          <cell r="H2219" t="str">
            <v>RB00000802</v>
          </cell>
          <cell r="I2219" t="str">
            <v>2280</v>
          </cell>
          <cell r="J2219">
            <v>6000</v>
          </cell>
          <cell r="K2219" t="str">
            <v>KG</v>
          </cell>
          <cell r="L2219">
            <v>42178.8</v>
          </cell>
          <cell r="M2219" t="str">
            <v>EUR</v>
          </cell>
          <cell r="N2219">
            <v>39666.6</v>
          </cell>
          <cell r="P2219">
            <v>44664</v>
          </cell>
          <cell r="Q2219">
            <v>39666.6</v>
          </cell>
          <cell r="R2219">
            <v>2512.1999999999998</v>
          </cell>
          <cell r="S2219">
            <v>-2485.1999999999998</v>
          </cell>
          <cell r="T2219">
            <v>4997.3999999999996</v>
          </cell>
        </row>
        <row r="2220">
          <cell r="B2220">
            <v>1120000</v>
          </cell>
          <cell r="C2220" t="str">
            <v>Fertige Erz</v>
          </cell>
          <cell r="D2220" t="str">
            <v>RHKF</v>
          </cell>
          <cell r="E2220" t="str">
            <v>56132000</v>
          </cell>
          <cell r="G2220" t="str">
            <v>PREVENTOL TX-CT 50</v>
          </cell>
          <cell r="H2220" t="str">
            <v>RB00000802</v>
          </cell>
          <cell r="I2220" t="str">
            <v>2280</v>
          </cell>
          <cell r="J2220">
            <v>2.5</v>
          </cell>
          <cell r="K2220" t="str">
            <v>KG</v>
          </cell>
          <cell r="L2220">
            <v>19.61</v>
          </cell>
          <cell r="M2220" t="str">
            <v>EUR</v>
          </cell>
          <cell r="N2220">
            <v>51.68</v>
          </cell>
          <cell r="P2220">
            <v>19.84</v>
          </cell>
          <cell r="Q2220">
            <v>19.84</v>
          </cell>
          <cell r="R2220">
            <v>-0.23</v>
          </cell>
          <cell r="S2220">
            <v>-0.23</v>
          </cell>
          <cell r="T2220">
            <v>0</v>
          </cell>
        </row>
        <row r="2221">
          <cell r="B2221">
            <v>1120000</v>
          </cell>
          <cell r="C2221" t="str">
            <v>Fertige Erz</v>
          </cell>
          <cell r="D2221" t="str">
            <v>RHRD</v>
          </cell>
          <cell r="E2221" t="str">
            <v>56097825</v>
          </cell>
          <cell r="G2221" t="str">
            <v>PREVENTOL TX-CT 50</v>
          </cell>
          <cell r="H2221" t="str">
            <v>RB00000802</v>
          </cell>
          <cell r="I2221" t="str">
            <v>2280</v>
          </cell>
          <cell r="J2221">
            <v>376</v>
          </cell>
          <cell r="K2221" t="str">
            <v>KG</v>
          </cell>
          <cell r="L2221">
            <v>2860.68</v>
          </cell>
          <cell r="M2221" t="str">
            <v>EUR</v>
          </cell>
          <cell r="N2221">
            <v>2896.52</v>
          </cell>
          <cell r="P2221">
            <v>2896.52</v>
          </cell>
          <cell r="Q2221">
            <v>2896.52</v>
          </cell>
          <cell r="R2221">
            <v>-35.840000000000003</v>
          </cell>
          <cell r="S2221">
            <v>-35.840000000000003</v>
          </cell>
          <cell r="T2221">
            <v>0</v>
          </cell>
        </row>
        <row r="2222">
          <cell r="B2222">
            <v>1120000</v>
          </cell>
          <cell r="C2222" t="str">
            <v>Fertige Erz</v>
          </cell>
          <cell r="D2222" t="str">
            <v>RHRD</v>
          </cell>
          <cell r="E2222" t="str">
            <v>56097809</v>
          </cell>
          <cell r="G2222" t="str">
            <v>PREVENTOL TM-CE 25</v>
          </cell>
          <cell r="H2222" t="str">
            <v>RB00000802</v>
          </cell>
          <cell r="I2222" t="str">
            <v>2280</v>
          </cell>
          <cell r="J2222">
            <v>450</v>
          </cell>
          <cell r="K2222" t="str">
            <v>KG</v>
          </cell>
          <cell r="L2222">
            <v>2413.84</v>
          </cell>
          <cell r="M2222" t="str">
            <v>EUR</v>
          </cell>
          <cell r="N2222">
            <v>2638.8</v>
          </cell>
          <cell r="P2222">
            <v>2638.8</v>
          </cell>
          <cell r="Q2222">
            <v>2638.8</v>
          </cell>
          <cell r="R2222">
            <v>-224.96</v>
          </cell>
          <cell r="S2222">
            <v>-224.96</v>
          </cell>
          <cell r="T2222">
            <v>0</v>
          </cell>
        </row>
        <row r="2223">
          <cell r="B2223">
            <v>1120000</v>
          </cell>
          <cell r="C2223" t="str">
            <v>Fertige Erz</v>
          </cell>
          <cell r="D2223" t="str">
            <v>RHRD</v>
          </cell>
          <cell r="E2223" t="str">
            <v>06529445</v>
          </cell>
          <cell r="G2223" t="str">
            <v>PREVENTOL MP 260</v>
          </cell>
          <cell r="H2223" t="str">
            <v>RB00000802</v>
          </cell>
          <cell r="I2223" t="str">
            <v>2280</v>
          </cell>
          <cell r="J2223">
            <v>268</v>
          </cell>
          <cell r="K2223" t="str">
            <v>KG</v>
          </cell>
          <cell r="L2223">
            <v>1709.73</v>
          </cell>
          <cell r="M2223" t="str">
            <v>EUR</v>
          </cell>
          <cell r="N2223">
            <v>1781.4</v>
          </cell>
          <cell r="P2223">
            <v>1781.4</v>
          </cell>
          <cell r="Q2223">
            <v>1781.4</v>
          </cell>
          <cell r="R2223">
            <v>-71.67</v>
          </cell>
          <cell r="S2223">
            <v>-71.67</v>
          </cell>
          <cell r="T2223">
            <v>0</v>
          </cell>
        </row>
        <row r="2224">
          <cell r="B2224">
            <v>1120000</v>
          </cell>
          <cell r="C2224" t="str">
            <v>Fertige Erz</v>
          </cell>
          <cell r="D2224" t="str">
            <v>RHRD</v>
          </cell>
          <cell r="E2224" t="str">
            <v>06529437</v>
          </cell>
          <cell r="G2224" t="str">
            <v>PREVENTOL MP 250</v>
          </cell>
          <cell r="H2224" t="str">
            <v>RB00000802</v>
          </cell>
          <cell r="I2224" t="str">
            <v>2280</v>
          </cell>
          <cell r="J2224">
            <v>397</v>
          </cell>
          <cell r="K2224" t="str">
            <v>KG</v>
          </cell>
          <cell r="L2224">
            <v>2743.75</v>
          </cell>
          <cell r="M2224" t="str">
            <v>EUR</v>
          </cell>
          <cell r="N2224">
            <v>2908.74</v>
          </cell>
          <cell r="P2224">
            <v>2908.74</v>
          </cell>
          <cell r="Q2224">
            <v>2908.74</v>
          </cell>
          <cell r="R2224">
            <v>-164.99</v>
          </cell>
          <cell r="S2224">
            <v>-164.99</v>
          </cell>
          <cell r="T2224">
            <v>0</v>
          </cell>
        </row>
        <row r="2225">
          <cell r="B2225">
            <v>1120000</v>
          </cell>
          <cell r="C2225" t="str">
            <v>Fertige Erz</v>
          </cell>
          <cell r="D2225" t="str">
            <v>RHRD</v>
          </cell>
          <cell r="E2225" t="str">
            <v>06372244</v>
          </cell>
          <cell r="G2225" t="str">
            <v>PREVENTOL A 9-D</v>
          </cell>
          <cell r="H2225" t="str">
            <v>RB00000802</v>
          </cell>
          <cell r="I2225" t="str">
            <v>2280</v>
          </cell>
          <cell r="J2225">
            <v>870</v>
          </cell>
          <cell r="K2225" t="str">
            <v>KG</v>
          </cell>
          <cell r="L2225">
            <v>6349.43</v>
          </cell>
          <cell r="M2225" t="str">
            <v>EUR</v>
          </cell>
          <cell r="N2225">
            <v>6431.82</v>
          </cell>
          <cell r="P2225">
            <v>6431.82</v>
          </cell>
          <cell r="Q2225">
            <v>6431.82</v>
          </cell>
          <cell r="R2225">
            <v>-82.39</v>
          </cell>
          <cell r="S2225">
            <v>-82.39</v>
          </cell>
          <cell r="T2225">
            <v>0</v>
          </cell>
        </row>
        <row r="2226">
          <cell r="B2226">
            <v>1120000</v>
          </cell>
          <cell r="C2226" t="str">
            <v>Fertige Erz</v>
          </cell>
          <cell r="D2226" t="str">
            <v>RHRD</v>
          </cell>
          <cell r="E2226" t="str">
            <v>06316565</v>
          </cell>
          <cell r="G2226" t="str">
            <v>PREVENTOL TP BCH 800</v>
          </cell>
          <cell r="H2226" t="str">
            <v>RB00000802</v>
          </cell>
          <cell r="I2226" t="str">
            <v>2280</v>
          </cell>
          <cell r="J2226">
            <v>30</v>
          </cell>
          <cell r="K2226" t="str">
            <v>KG</v>
          </cell>
          <cell r="L2226">
            <v>194.15</v>
          </cell>
          <cell r="M2226" t="str">
            <v>EUR</v>
          </cell>
          <cell r="N2226">
            <v>209.17</v>
          </cell>
          <cell r="P2226">
            <v>209.17</v>
          </cell>
          <cell r="Q2226">
            <v>209.17</v>
          </cell>
          <cell r="R2226">
            <v>-15.02</v>
          </cell>
          <cell r="S2226">
            <v>-15.02</v>
          </cell>
          <cell r="T2226">
            <v>0</v>
          </cell>
        </row>
        <row r="2227">
          <cell r="B2227">
            <v>1120000</v>
          </cell>
          <cell r="C2227" t="str">
            <v>Fertige Erz</v>
          </cell>
          <cell r="D2227" t="str">
            <v>RHRD</v>
          </cell>
          <cell r="E2227" t="str">
            <v>06192106</v>
          </cell>
          <cell r="G2227" t="str">
            <v>PREVENTOL A 5-F</v>
          </cell>
          <cell r="H2227" t="str">
            <v>RB00000802</v>
          </cell>
          <cell r="I2227" t="str">
            <v>2280</v>
          </cell>
          <cell r="J2227">
            <v>884</v>
          </cell>
          <cell r="K2227" t="str">
            <v>KG</v>
          </cell>
          <cell r="L2227">
            <v>6430.57</v>
          </cell>
          <cell r="M2227" t="str">
            <v>EUR</v>
          </cell>
          <cell r="N2227">
            <v>6517.47</v>
          </cell>
          <cell r="P2227">
            <v>6517.47</v>
          </cell>
          <cell r="Q2227">
            <v>6517.47</v>
          </cell>
          <cell r="R2227">
            <v>-86.9</v>
          </cell>
          <cell r="S2227">
            <v>-86.9</v>
          </cell>
          <cell r="T2227">
            <v>0</v>
          </cell>
        </row>
        <row r="2228">
          <cell r="B2228">
            <v>1120000</v>
          </cell>
          <cell r="C2228" t="str">
            <v>Fertige Erz</v>
          </cell>
          <cell r="D2228" t="str">
            <v>RHRD</v>
          </cell>
          <cell r="E2228" t="str">
            <v>05505143</v>
          </cell>
          <cell r="G2228" t="str">
            <v>PREVENTOL MP 200</v>
          </cell>
          <cell r="H2228" t="str">
            <v>RB00000802</v>
          </cell>
          <cell r="I2228" t="str">
            <v>2280</v>
          </cell>
          <cell r="J2228">
            <v>480</v>
          </cell>
          <cell r="K2228" t="str">
            <v>KG</v>
          </cell>
          <cell r="L2228">
            <v>2250.48</v>
          </cell>
          <cell r="M2228" t="str">
            <v>EUR</v>
          </cell>
          <cell r="N2228">
            <v>2438.02</v>
          </cell>
          <cell r="P2228">
            <v>2438.02</v>
          </cell>
          <cell r="Q2228">
            <v>2438.02</v>
          </cell>
          <cell r="R2228">
            <v>-187.54</v>
          </cell>
          <cell r="S2228">
            <v>-187.54</v>
          </cell>
          <cell r="T2228">
            <v>0</v>
          </cell>
        </row>
        <row r="2229">
          <cell r="B2229">
            <v>1120000</v>
          </cell>
          <cell r="C2229" t="str">
            <v>Fertige Erz</v>
          </cell>
          <cell r="D2229" t="str">
            <v>RHRD</v>
          </cell>
          <cell r="E2229" t="str">
            <v>05427959</v>
          </cell>
          <cell r="G2229" t="str">
            <v>PREVENTOL A 4-F</v>
          </cell>
          <cell r="H2229" t="str">
            <v>RB00000802</v>
          </cell>
          <cell r="I2229" t="str">
            <v>2280</v>
          </cell>
          <cell r="J2229">
            <v>638</v>
          </cell>
          <cell r="K2229" t="str">
            <v>KG</v>
          </cell>
          <cell r="L2229">
            <v>4762.55</v>
          </cell>
          <cell r="M2229" t="str">
            <v>EUR</v>
          </cell>
          <cell r="N2229">
            <v>4824.43</v>
          </cell>
          <cell r="P2229">
            <v>4824.43</v>
          </cell>
          <cell r="Q2229">
            <v>4824.43</v>
          </cell>
          <cell r="R2229">
            <v>-61.88</v>
          </cell>
          <cell r="S2229">
            <v>-61.88</v>
          </cell>
          <cell r="T2229">
            <v>0</v>
          </cell>
        </row>
        <row r="2230">
          <cell r="B2230">
            <v>1120000</v>
          </cell>
          <cell r="C2230" t="str">
            <v>Fertige Erz</v>
          </cell>
          <cell r="D2230" t="str">
            <v>RHRD</v>
          </cell>
          <cell r="E2230" t="str">
            <v>03964535</v>
          </cell>
          <cell r="G2230" t="str">
            <v>PREVENTOL MP 260</v>
          </cell>
          <cell r="H2230" t="str">
            <v>RB00000802</v>
          </cell>
          <cell r="I2230" t="str">
            <v>2280</v>
          </cell>
          <cell r="J2230">
            <v>13000</v>
          </cell>
          <cell r="K2230" t="str">
            <v>KG</v>
          </cell>
          <cell r="L2230">
            <v>84475.3</v>
          </cell>
          <cell r="M2230" t="str">
            <v>EUR</v>
          </cell>
          <cell r="N2230">
            <v>80329.600000000006</v>
          </cell>
          <cell r="P2230">
            <v>87934.6</v>
          </cell>
          <cell r="Q2230">
            <v>80329.600000000006</v>
          </cell>
          <cell r="R2230">
            <v>4145.7</v>
          </cell>
          <cell r="S2230">
            <v>-3459.3</v>
          </cell>
          <cell r="T2230">
            <v>7605</v>
          </cell>
        </row>
        <row r="2231">
          <cell r="B2231">
            <v>1120000</v>
          </cell>
          <cell r="C2231" t="str">
            <v>Fertige Erz</v>
          </cell>
          <cell r="D2231" t="str">
            <v>RHEM</v>
          </cell>
          <cell r="E2231" t="str">
            <v>03964527</v>
          </cell>
          <cell r="G2231" t="str">
            <v>PREVENTOL MP 260</v>
          </cell>
          <cell r="H2231" t="str">
            <v>RB00000802</v>
          </cell>
          <cell r="I2231" t="str">
            <v>2280</v>
          </cell>
          <cell r="J2231">
            <v>500</v>
          </cell>
          <cell r="K2231" t="str">
            <v>KG</v>
          </cell>
          <cell r="L2231">
            <v>3857.25</v>
          </cell>
          <cell r="M2231" t="str">
            <v>EUR</v>
          </cell>
          <cell r="N2231">
            <v>3105</v>
          </cell>
          <cell r="P2231">
            <v>3440.6</v>
          </cell>
          <cell r="Q2231">
            <v>3105</v>
          </cell>
          <cell r="R2231">
            <v>752.25</v>
          </cell>
          <cell r="S2231">
            <v>416.65</v>
          </cell>
          <cell r="T2231">
            <v>335.6</v>
          </cell>
        </row>
        <row r="2232">
          <cell r="B2232">
            <v>1120000</v>
          </cell>
          <cell r="C2232" t="str">
            <v>Fertige Erz</v>
          </cell>
          <cell r="D2232" t="str">
            <v>RHKF</v>
          </cell>
          <cell r="E2232" t="str">
            <v>03964527</v>
          </cell>
          <cell r="G2232" t="str">
            <v>PREVENTOL MP 260</v>
          </cell>
          <cell r="H2232" t="str">
            <v>RB00000802</v>
          </cell>
          <cell r="I2232" t="str">
            <v>2280</v>
          </cell>
          <cell r="J2232">
            <v>38</v>
          </cell>
          <cell r="K2232" t="str">
            <v>KG</v>
          </cell>
          <cell r="L2232">
            <v>251.37</v>
          </cell>
          <cell r="M2232" t="str">
            <v>EUR</v>
          </cell>
          <cell r="N2232">
            <v>235.98</v>
          </cell>
          <cell r="P2232">
            <v>261.49</v>
          </cell>
          <cell r="Q2232">
            <v>235.98</v>
          </cell>
          <cell r="R2232">
            <v>15.39</v>
          </cell>
          <cell r="S2232">
            <v>-10.119999999999999</v>
          </cell>
          <cell r="T2232">
            <v>25.51</v>
          </cell>
        </row>
        <row r="2233">
          <cell r="B2233">
            <v>1120000</v>
          </cell>
          <cell r="C2233" t="str">
            <v>Fertige Erz</v>
          </cell>
          <cell r="D2233" t="str">
            <v>RHRD</v>
          </cell>
          <cell r="E2233" t="str">
            <v>03964527</v>
          </cell>
          <cell r="G2233" t="str">
            <v>PREVENTOL MP 260</v>
          </cell>
          <cell r="H2233" t="str">
            <v>RB00000802</v>
          </cell>
          <cell r="I2233" t="str">
            <v>2280</v>
          </cell>
          <cell r="J2233">
            <v>400</v>
          </cell>
          <cell r="K2233" t="str">
            <v>KG</v>
          </cell>
          <cell r="L2233">
            <v>2645.92</v>
          </cell>
          <cell r="M2233" t="str">
            <v>EUR</v>
          </cell>
          <cell r="N2233">
            <v>2484</v>
          </cell>
          <cell r="P2233">
            <v>2752.48</v>
          </cell>
          <cell r="Q2233">
            <v>2484</v>
          </cell>
          <cell r="R2233">
            <v>161.91999999999999</v>
          </cell>
          <cell r="S2233">
            <v>-106.56</v>
          </cell>
          <cell r="T2233">
            <v>268.48</v>
          </cell>
        </row>
        <row r="2234">
          <cell r="B2234">
            <v>1120000</v>
          </cell>
          <cell r="C2234" t="str">
            <v>Fertige Erz</v>
          </cell>
          <cell r="D2234" t="str">
            <v>RHRD</v>
          </cell>
          <cell r="E2234" t="str">
            <v>03964519</v>
          </cell>
          <cell r="G2234" t="str">
            <v>PREVENTOL MP 250</v>
          </cell>
          <cell r="H2234" t="str">
            <v>RB00000802</v>
          </cell>
          <cell r="I2234" t="str">
            <v>2280</v>
          </cell>
          <cell r="J2234">
            <v>2200</v>
          </cell>
          <cell r="K2234" t="str">
            <v>KG</v>
          </cell>
          <cell r="L2234">
            <v>15722.3</v>
          </cell>
          <cell r="M2234" t="str">
            <v>EUR</v>
          </cell>
          <cell r="N2234">
            <v>16836.16</v>
          </cell>
          <cell r="P2234">
            <v>16634.2</v>
          </cell>
          <cell r="Q2234">
            <v>16634.2</v>
          </cell>
          <cell r="R2234">
            <v>-911.9</v>
          </cell>
          <cell r="S2234">
            <v>-911.9</v>
          </cell>
          <cell r="T2234">
            <v>0</v>
          </cell>
        </row>
        <row r="2235">
          <cell r="B2235">
            <v>1120000</v>
          </cell>
          <cell r="C2235" t="str">
            <v>Fertige Erz</v>
          </cell>
          <cell r="D2235" t="str">
            <v>RHJK</v>
          </cell>
          <cell r="E2235" t="str">
            <v>03940636</v>
          </cell>
          <cell r="G2235" t="str">
            <v>PREVENTOL HS 75 - S</v>
          </cell>
          <cell r="H2235" t="str">
            <v>RB00000802</v>
          </cell>
          <cell r="I2235" t="str">
            <v>2280</v>
          </cell>
          <cell r="J2235">
            <v>2644</v>
          </cell>
          <cell r="K2235" t="str">
            <v>KG</v>
          </cell>
          <cell r="L2235">
            <v>25263.42</v>
          </cell>
          <cell r="M2235" t="str">
            <v>EUR</v>
          </cell>
          <cell r="N2235">
            <v>21463.200000000001</v>
          </cell>
          <cell r="P2235">
            <v>25068.03</v>
          </cell>
          <cell r="Q2235">
            <v>21463.200000000001</v>
          </cell>
          <cell r="R2235">
            <v>3800.22</v>
          </cell>
          <cell r="S2235">
            <v>195.39</v>
          </cell>
          <cell r="T2235">
            <v>3604.83</v>
          </cell>
        </row>
        <row r="2236">
          <cell r="B2236">
            <v>1120000</v>
          </cell>
          <cell r="C2236" t="str">
            <v>Fertige Erz</v>
          </cell>
          <cell r="D2236" t="str">
            <v>RHEM</v>
          </cell>
          <cell r="E2236" t="str">
            <v>03940598</v>
          </cell>
          <cell r="G2236" t="str">
            <v>PREVENTOL HS 75 - S</v>
          </cell>
          <cell r="H2236" t="str">
            <v>RB00000802</v>
          </cell>
          <cell r="I2236" t="str">
            <v>2280</v>
          </cell>
          <cell r="J2236">
            <v>100</v>
          </cell>
          <cell r="K2236" t="str">
            <v>KG</v>
          </cell>
          <cell r="L2236">
            <v>873.3</v>
          </cell>
          <cell r="M2236" t="str">
            <v>EUR</v>
          </cell>
          <cell r="N2236">
            <v>1136.07</v>
          </cell>
          <cell r="P2236">
            <v>945.11</v>
          </cell>
          <cell r="Q2236">
            <v>945.11</v>
          </cell>
          <cell r="R2236">
            <v>-71.81</v>
          </cell>
          <cell r="S2236">
            <v>-71.81</v>
          </cell>
          <cell r="T2236">
            <v>0</v>
          </cell>
        </row>
        <row r="2237">
          <cell r="B2237">
            <v>1120000</v>
          </cell>
          <cell r="C2237" t="str">
            <v>Fertige Erz</v>
          </cell>
          <cell r="D2237" t="str">
            <v>RHJK</v>
          </cell>
          <cell r="E2237" t="str">
            <v>03940598</v>
          </cell>
          <cell r="G2237" t="str">
            <v>PREVENTOL HS 75 - S</v>
          </cell>
          <cell r="H2237" t="str">
            <v>RB00000802</v>
          </cell>
          <cell r="I2237" t="str">
            <v>2280</v>
          </cell>
          <cell r="J2237">
            <v>28</v>
          </cell>
          <cell r="K2237" t="str">
            <v>KG</v>
          </cell>
          <cell r="L2237">
            <v>266.7</v>
          </cell>
          <cell r="M2237" t="str">
            <v>EUR</v>
          </cell>
          <cell r="N2237">
            <v>318.10000000000002</v>
          </cell>
          <cell r="P2237">
            <v>264.63</v>
          </cell>
          <cell r="Q2237">
            <v>264.63</v>
          </cell>
          <cell r="R2237">
            <v>2.0699999999999998</v>
          </cell>
          <cell r="S2237">
            <v>2.0699999999999998</v>
          </cell>
          <cell r="T2237">
            <v>0</v>
          </cell>
        </row>
        <row r="2238">
          <cell r="B2238">
            <v>1120000</v>
          </cell>
          <cell r="C2238" t="str">
            <v>Fertige Erz</v>
          </cell>
          <cell r="D2238" t="str">
            <v>RHKF</v>
          </cell>
          <cell r="E2238" t="str">
            <v>03940598</v>
          </cell>
          <cell r="G2238" t="str">
            <v>PREVENTOL HS 75 - S</v>
          </cell>
          <cell r="H2238" t="str">
            <v>RB00000802</v>
          </cell>
          <cell r="I2238" t="str">
            <v>2280</v>
          </cell>
          <cell r="J2238">
            <v>20</v>
          </cell>
          <cell r="K2238" t="str">
            <v>KG</v>
          </cell>
          <cell r="L2238">
            <v>190.5</v>
          </cell>
          <cell r="M2238" t="str">
            <v>EUR</v>
          </cell>
          <cell r="N2238">
            <v>227.21</v>
          </cell>
          <cell r="P2238">
            <v>189.02</v>
          </cell>
          <cell r="Q2238">
            <v>189.02</v>
          </cell>
          <cell r="R2238">
            <v>1.48</v>
          </cell>
          <cell r="S2238">
            <v>1.48</v>
          </cell>
          <cell r="T2238">
            <v>0</v>
          </cell>
        </row>
        <row r="2239">
          <cell r="B2239">
            <v>1120000</v>
          </cell>
          <cell r="C2239" t="str">
            <v>Fertige Erz</v>
          </cell>
          <cell r="D2239" t="str">
            <v>RHRD</v>
          </cell>
          <cell r="E2239" t="str">
            <v>03802454</v>
          </cell>
          <cell r="G2239" t="str">
            <v>PREVENTOL A 9-D</v>
          </cell>
          <cell r="H2239" t="str">
            <v>RB00000802</v>
          </cell>
          <cell r="I2239" t="str">
            <v>2280</v>
          </cell>
          <cell r="J2239">
            <v>91000</v>
          </cell>
          <cell r="K2239" t="str">
            <v>KG</v>
          </cell>
          <cell r="L2239">
            <v>676193.7</v>
          </cell>
          <cell r="M2239" t="str">
            <v>EUR</v>
          </cell>
          <cell r="N2239">
            <v>922139.4</v>
          </cell>
          <cell r="P2239">
            <v>684620.3</v>
          </cell>
          <cell r="Q2239">
            <v>684620.3</v>
          </cell>
          <cell r="R2239">
            <v>-8426.6</v>
          </cell>
          <cell r="S2239">
            <v>-8426.6</v>
          </cell>
          <cell r="T2239">
            <v>0</v>
          </cell>
        </row>
        <row r="2240">
          <cell r="B2240">
            <v>1120000</v>
          </cell>
          <cell r="C2240" t="str">
            <v>Fertige Erz</v>
          </cell>
          <cell r="D2240" t="str">
            <v>RHKF</v>
          </cell>
          <cell r="E2240" t="str">
            <v>03802438</v>
          </cell>
          <cell r="G2240" t="str">
            <v>PREVENTOL A 9-D</v>
          </cell>
          <cell r="H2240" t="str">
            <v>RB00000802</v>
          </cell>
          <cell r="I2240" t="str">
            <v>2280</v>
          </cell>
          <cell r="J2240">
            <v>5</v>
          </cell>
          <cell r="K2240" t="str">
            <v>KG</v>
          </cell>
          <cell r="L2240">
            <v>38.729999999999997</v>
          </cell>
          <cell r="M2240" t="str">
            <v>EUR</v>
          </cell>
          <cell r="N2240">
            <v>49.96</v>
          </cell>
          <cell r="P2240">
            <v>39.229999999999997</v>
          </cell>
          <cell r="Q2240">
            <v>39.229999999999997</v>
          </cell>
          <cell r="R2240">
            <v>-0.5</v>
          </cell>
          <cell r="S2240">
            <v>-0.5</v>
          </cell>
          <cell r="T2240">
            <v>0</v>
          </cell>
        </row>
        <row r="2241">
          <cell r="B2241">
            <v>1120000</v>
          </cell>
          <cell r="C2241" t="str">
            <v>Fertige Erz</v>
          </cell>
          <cell r="D2241" t="str">
            <v>RHRD</v>
          </cell>
          <cell r="E2241" t="str">
            <v>03802438</v>
          </cell>
          <cell r="G2241" t="str">
            <v>PREVENTOL A 9-D</v>
          </cell>
          <cell r="H2241" t="str">
            <v>RB00000802</v>
          </cell>
          <cell r="I2241" t="str">
            <v>2280</v>
          </cell>
          <cell r="J2241">
            <v>6800</v>
          </cell>
          <cell r="K2241" t="str">
            <v>KG</v>
          </cell>
          <cell r="L2241">
            <v>52669.4</v>
          </cell>
          <cell r="M2241" t="str">
            <v>EUR</v>
          </cell>
          <cell r="N2241">
            <v>67949.679999999993</v>
          </cell>
          <cell r="P2241">
            <v>53348.72</v>
          </cell>
          <cell r="Q2241">
            <v>53348.72</v>
          </cell>
          <cell r="R2241">
            <v>-679.32</v>
          </cell>
          <cell r="S2241">
            <v>-679.32</v>
          </cell>
          <cell r="T2241">
            <v>0</v>
          </cell>
        </row>
        <row r="2242">
          <cell r="B2242">
            <v>1120000</v>
          </cell>
          <cell r="C2242" t="str">
            <v>Fertige Erz</v>
          </cell>
          <cell r="D2242" t="str">
            <v>RHEM</v>
          </cell>
          <cell r="E2242" t="str">
            <v>03795717</v>
          </cell>
          <cell r="G2242" t="str">
            <v>PREVENTOL TP BCH 800</v>
          </cell>
          <cell r="H2242" t="str">
            <v>RB00000802</v>
          </cell>
          <cell r="I2242" t="str">
            <v>2280</v>
          </cell>
          <cell r="J2242">
            <v>300</v>
          </cell>
          <cell r="K2242" t="str">
            <v>KG</v>
          </cell>
          <cell r="L2242">
            <v>2365.29</v>
          </cell>
          <cell r="M2242" t="str">
            <v>EUR</v>
          </cell>
          <cell r="N2242">
            <v>3197.43</v>
          </cell>
          <cell r="P2242">
            <v>2159.04</v>
          </cell>
          <cell r="Q2242">
            <v>2159.04</v>
          </cell>
          <cell r="R2242">
            <v>206.25</v>
          </cell>
          <cell r="S2242">
            <v>206.25</v>
          </cell>
          <cell r="T2242">
            <v>0</v>
          </cell>
        </row>
        <row r="2243">
          <cell r="B2243">
            <v>1120000</v>
          </cell>
          <cell r="C2243" t="str">
            <v>Fertige Erz</v>
          </cell>
          <cell r="D2243" t="str">
            <v>RHRD</v>
          </cell>
          <cell r="E2243" t="str">
            <v>03719417</v>
          </cell>
          <cell r="G2243" t="str">
            <v>PREVENTOL MP 200</v>
          </cell>
          <cell r="H2243" t="str">
            <v>RB00000802</v>
          </cell>
          <cell r="I2243" t="str">
            <v>2280</v>
          </cell>
          <cell r="J2243">
            <v>7000</v>
          </cell>
          <cell r="K2243" t="str">
            <v>KG</v>
          </cell>
          <cell r="L2243">
            <v>33649</v>
          </cell>
          <cell r="M2243" t="str">
            <v>EUR</v>
          </cell>
          <cell r="N2243">
            <v>30518.6</v>
          </cell>
          <cell r="P2243">
            <v>36374.1</v>
          </cell>
          <cell r="Q2243">
            <v>30518.6</v>
          </cell>
          <cell r="R2243">
            <v>3130.4</v>
          </cell>
          <cell r="S2243">
            <v>-2725.1</v>
          </cell>
          <cell r="T2243">
            <v>5855.5</v>
          </cell>
        </row>
        <row r="2244">
          <cell r="B2244">
            <v>1120000</v>
          </cell>
          <cell r="C2244" t="str">
            <v>Fertige Erz</v>
          </cell>
          <cell r="D2244" t="str">
            <v>RHRD</v>
          </cell>
          <cell r="E2244" t="str">
            <v>03570383</v>
          </cell>
          <cell r="G2244" t="str">
            <v>PREVENTOL A 5-F</v>
          </cell>
          <cell r="H2244" t="str">
            <v>RB00000802</v>
          </cell>
          <cell r="I2244" t="str">
            <v>2280</v>
          </cell>
          <cell r="J2244">
            <v>82025</v>
          </cell>
          <cell r="K2244" t="str">
            <v>KG</v>
          </cell>
          <cell r="L2244">
            <v>606607.68000000005</v>
          </cell>
          <cell r="M2244" t="str">
            <v>EUR</v>
          </cell>
          <cell r="N2244">
            <v>910050.97</v>
          </cell>
          <cell r="P2244">
            <v>614498.49</v>
          </cell>
          <cell r="Q2244">
            <v>614498.49</v>
          </cell>
          <cell r="R2244">
            <v>-7890.81</v>
          </cell>
          <cell r="S2244">
            <v>-7890.81</v>
          </cell>
          <cell r="T2244">
            <v>0</v>
          </cell>
        </row>
        <row r="2245">
          <cell r="B2245">
            <v>1120000</v>
          </cell>
          <cell r="C2245" t="str">
            <v>Fertige Erz</v>
          </cell>
          <cell r="D2245" t="str">
            <v>RHEM</v>
          </cell>
          <cell r="E2245" t="str">
            <v>03570316</v>
          </cell>
          <cell r="G2245" t="str">
            <v>PREVENTOL A 5-F</v>
          </cell>
          <cell r="H2245" t="str">
            <v>RB00000802</v>
          </cell>
          <cell r="I2245" t="str">
            <v>2280</v>
          </cell>
          <cell r="J2245">
            <v>900</v>
          </cell>
          <cell r="K2245" t="str">
            <v>KG</v>
          </cell>
          <cell r="L2245">
            <v>6737.85</v>
          </cell>
          <cell r="M2245" t="str">
            <v>EUR</v>
          </cell>
          <cell r="N2245">
            <v>10051.02</v>
          </cell>
          <cell r="P2245">
            <v>7042.68</v>
          </cell>
          <cell r="Q2245">
            <v>7042.68</v>
          </cell>
          <cell r="R2245">
            <v>-304.83</v>
          </cell>
          <cell r="S2245">
            <v>-304.83</v>
          </cell>
          <cell r="T2245">
            <v>0</v>
          </cell>
        </row>
        <row r="2246">
          <cell r="B2246">
            <v>1120000</v>
          </cell>
          <cell r="C2246" t="str">
            <v>Fertige Erz</v>
          </cell>
          <cell r="D2246" t="str">
            <v>RHKF</v>
          </cell>
          <cell r="E2246" t="str">
            <v>03570316</v>
          </cell>
          <cell r="G2246" t="str">
            <v>PREVENTOL A 5-F</v>
          </cell>
          <cell r="H2246" t="str">
            <v>RB00000802</v>
          </cell>
          <cell r="I2246" t="str">
            <v>2280</v>
          </cell>
          <cell r="J2246">
            <v>184</v>
          </cell>
          <cell r="K2246" t="str">
            <v>KG</v>
          </cell>
          <cell r="L2246">
            <v>1420.82</v>
          </cell>
          <cell r="M2246" t="str">
            <v>EUR</v>
          </cell>
          <cell r="N2246">
            <v>2054.88</v>
          </cell>
          <cell r="P2246">
            <v>1439.84</v>
          </cell>
          <cell r="Q2246">
            <v>1439.84</v>
          </cell>
          <cell r="R2246">
            <v>-19.02</v>
          </cell>
          <cell r="S2246">
            <v>-19.02</v>
          </cell>
          <cell r="T2246">
            <v>0</v>
          </cell>
        </row>
        <row r="2247">
          <cell r="B2247">
            <v>1120000</v>
          </cell>
          <cell r="C2247" t="str">
            <v>Fertige Erz</v>
          </cell>
          <cell r="D2247" t="str">
            <v>RHRD</v>
          </cell>
          <cell r="E2247" t="str">
            <v>03570316</v>
          </cell>
          <cell r="G2247" t="str">
            <v>PREVENTOL A 5-F</v>
          </cell>
          <cell r="H2247" t="str">
            <v>RB00000802</v>
          </cell>
          <cell r="I2247" t="str">
            <v>2280</v>
          </cell>
          <cell r="J2247">
            <v>9686</v>
          </cell>
          <cell r="K2247" t="str">
            <v>KG</v>
          </cell>
          <cell r="L2247">
            <v>74792.39</v>
          </cell>
          <cell r="M2247" t="str">
            <v>EUR</v>
          </cell>
          <cell r="N2247">
            <v>108171.31</v>
          </cell>
          <cell r="P2247">
            <v>75794.89</v>
          </cell>
          <cell r="Q2247">
            <v>75794.89</v>
          </cell>
          <cell r="R2247">
            <v>-1002.5</v>
          </cell>
          <cell r="S2247">
            <v>-1002.5</v>
          </cell>
          <cell r="T2247">
            <v>0</v>
          </cell>
        </row>
        <row r="2248">
          <cell r="B2248">
            <v>1120000</v>
          </cell>
          <cell r="C2248" t="str">
            <v>Fertige Erz</v>
          </cell>
          <cell r="D2248" t="str">
            <v>RHRD</v>
          </cell>
          <cell r="E2248" t="str">
            <v>03116305</v>
          </cell>
          <cell r="G2248" t="str">
            <v>VORPR.PREVENTOL OF P</v>
          </cell>
          <cell r="H2248" t="str">
            <v>RB00000802</v>
          </cell>
          <cell r="I2248" t="str">
            <v>2280</v>
          </cell>
          <cell r="J2248">
            <v>2182</v>
          </cell>
          <cell r="K2248" t="str">
            <v>KG</v>
          </cell>
          <cell r="L2248">
            <v>3076.18</v>
          </cell>
          <cell r="M2248" t="str">
            <v>EUR</v>
          </cell>
          <cell r="N2248">
            <v>3076.18</v>
          </cell>
          <cell r="P2248">
            <v>3076.18</v>
          </cell>
          <cell r="Q2248">
            <v>3076.18</v>
          </cell>
          <cell r="R2248">
            <v>0</v>
          </cell>
          <cell r="S2248">
            <v>0</v>
          </cell>
          <cell r="T2248">
            <v>0</v>
          </cell>
        </row>
        <row r="2249">
          <cell r="B2249">
            <v>1120000</v>
          </cell>
          <cell r="C2249" t="str">
            <v>Fertige Erz</v>
          </cell>
          <cell r="D2249" t="str">
            <v>RHJK</v>
          </cell>
          <cell r="E2249" t="str">
            <v>02329925</v>
          </cell>
          <cell r="G2249" t="str">
            <v>PREVENTOL A 8-F</v>
          </cell>
          <cell r="H2249" t="str">
            <v>RB00000802</v>
          </cell>
          <cell r="I2249" t="str">
            <v>2280</v>
          </cell>
          <cell r="J2249">
            <v>3856</v>
          </cell>
          <cell r="K2249" t="str">
            <v>KG</v>
          </cell>
          <cell r="L2249">
            <v>66925.89</v>
          </cell>
          <cell r="M2249" t="str">
            <v>EUR</v>
          </cell>
          <cell r="N2249">
            <v>83198.210000000006</v>
          </cell>
          <cell r="P2249">
            <v>64523.99</v>
          </cell>
          <cell r="Q2249">
            <v>64523.99</v>
          </cell>
          <cell r="R2249">
            <v>2401.9</v>
          </cell>
          <cell r="S2249">
            <v>2401.9</v>
          </cell>
          <cell r="T2249">
            <v>0</v>
          </cell>
        </row>
        <row r="2250">
          <cell r="B2250">
            <v>1120000</v>
          </cell>
          <cell r="C2250" t="str">
            <v>Fertige Erz</v>
          </cell>
          <cell r="D2250" t="str">
            <v>RHJK</v>
          </cell>
          <cell r="E2250" t="str">
            <v>02329909</v>
          </cell>
          <cell r="G2250" t="str">
            <v>PREVENTOL A 8-F</v>
          </cell>
          <cell r="H2250" t="str">
            <v>RB00000802</v>
          </cell>
          <cell r="I2250" t="str">
            <v>2280</v>
          </cell>
          <cell r="J2250">
            <v>2147</v>
          </cell>
          <cell r="K2250" t="str">
            <v>KG</v>
          </cell>
          <cell r="L2250">
            <v>37693.379999999997</v>
          </cell>
          <cell r="M2250" t="str">
            <v>EUR</v>
          </cell>
          <cell r="N2250">
            <v>47478.33</v>
          </cell>
          <cell r="P2250">
            <v>37429.51</v>
          </cell>
          <cell r="Q2250">
            <v>37429.51</v>
          </cell>
          <cell r="R2250">
            <v>263.87</v>
          </cell>
          <cell r="S2250">
            <v>263.87</v>
          </cell>
          <cell r="T2250">
            <v>0</v>
          </cell>
        </row>
        <row r="2251">
          <cell r="B2251">
            <v>1120000</v>
          </cell>
          <cell r="C2251" t="str">
            <v>Fertige Erz</v>
          </cell>
          <cell r="D2251" t="str">
            <v>RHKF</v>
          </cell>
          <cell r="E2251" t="str">
            <v>02329909</v>
          </cell>
          <cell r="G2251" t="str">
            <v>PREVENTOL A 8-F</v>
          </cell>
          <cell r="H2251" t="str">
            <v>RB00000802</v>
          </cell>
          <cell r="I2251" t="str">
            <v>2280</v>
          </cell>
          <cell r="J2251">
            <v>87</v>
          </cell>
          <cell r="K2251" t="str">
            <v>KG</v>
          </cell>
          <cell r="L2251">
            <v>1527.41</v>
          </cell>
          <cell r="M2251" t="str">
            <v>EUR</v>
          </cell>
          <cell r="N2251">
            <v>1923.9</v>
          </cell>
          <cell r="P2251">
            <v>1516.71</v>
          </cell>
          <cell r="Q2251">
            <v>1516.71</v>
          </cell>
          <cell r="R2251">
            <v>10.7</v>
          </cell>
          <cell r="S2251">
            <v>10.7</v>
          </cell>
          <cell r="T2251">
            <v>0</v>
          </cell>
        </row>
        <row r="2252">
          <cell r="B2252">
            <v>1120000</v>
          </cell>
          <cell r="C2252" t="str">
            <v>Fertige Erz</v>
          </cell>
          <cell r="D2252" t="str">
            <v>RHRD</v>
          </cell>
          <cell r="E2252" t="str">
            <v>02263126</v>
          </cell>
          <cell r="G2252" t="str">
            <v>PREVENTOL A 4-F</v>
          </cell>
          <cell r="H2252" t="str">
            <v>RB00000802</v>
          </cell>
          <cell r="I2252" t="str">
            <v>2280</v>
          </cell>
          <cell r="J2252">
            <v>54685</v>
          </cell>
          <cell r="K2252" t="str">
            <v>KG</v>
          </cell>
          <cell r="L2252">
            <v>414824.01</v>
          </cell>
          <cell r="M2252" t="str">
            <v>EUR</v>
          </cell>
          <cell r="N2252">
            <v>576904.88</v>
          </cell>
          <cell r="P2252">
            <v>420019.08</v>
          </cell>
          <cell r="Q2252">
            <v>420019.08</v>
          </cell>
          <cell r="R2252">
            <v>-5195.07</v>
          </cell>
          <cell r="S2252">
            <v>-5195.07</v>
          </cell>
          <cell r="T2252">
            <v>0</v>
          </cell>
        </row>
        <row r="2253">
          <cell r="B2253">
            <v>1120000</v>
          </cell>
          <cell r="C2253" t="str">
            <v>Fertige Erz</v>
          </cell>
          <cell r="D2253" t="str">
            <v>RHRD</v>
          </cell>
          <cell r="E2253" t="str">
            <v>02262790</v>
          </cell>
          <cell r="G2253" t="str">
            <v>PREVENTOL A 4-F</v>
          </cell>
          <cell r="H2253" t="str">
            <v>RB00000802</v>
          </cell>
          <cell r="I2253" t="str">
            <v>2280</v>
          </cell>
          <cell r="J2253">
            <v>28693</v>
          </cell>
          <cell r="K2253" t="str">
            <v>KG</v>
          </cell>
          <cell r="L2253">
            <v>227019.02</v>
          </cell>
          <cell r="M2253" t="str">
            <v>EUR</v>
          </cell>
          <cell r="N2253">
            <v>334554.64</v>
          </cell>
          <cell r="P2253">
            <v>229954.31</v>
          </cell>
          <cell r="Q2253">
            <v>229954.31</v>
          </cell>
          <cell r="R2253">
            <v>-2935.29</v>
          </cell>
          <cell r="S2253">
            <v>-2935.29</v>
          </cell>
          <cell r="T2253">
            <v>0</v>
          </cell>
        </row>
        <row r="2254">
          <cell r="B2254">
            <v>1120000</v>
          </cell>
          <cell r="C2254" t="str">
            <v>Fertige Erz</v>
          </cell>
          <cell r="D2254" t="str">
            <v>RHRD</v>
          </cell>
          <cell r="E2254" t="str">
            <v>01011425</v>
          </cell>
          <cell r="G2254" t="str">
            <v>PREVENTOL A 4-D</v>
          </cell>
          <cell r="H2254" t="str">
            <v>RB00000802</v>
          </cell>
          <cell r="I2254" t="str">
            <v>2280</v>
          </cell>
          <cell r="J2254">
            <v>7845</v>
          </cell>
          <cell r="K2254" t="str">
            <v>KG</v>
          </cell>
          <cell r="L2254">
            <v>58193.43</v>
          </cell>
          <cell r="M2254" t="str">
            <v>EUR</v>
          </cell>
          <cell r="N2254">
            <v>85383.41</v>
          </cell>
          <cell r="P2254">
            <v>58712.76</v>
          </cell>
          <cell r="Q2254">
            <v>58712.76</v>
          </cell>
          <cell r="R2254">
            <v>-519.33000000000004</v>
          </cell>
          <cell r="S2254">
            <v>-519.33000000000004</v>
          </cell>
          <cell r="T2254">
            <v>0</v>
          </cell>
        </row>
        <row r="2255">
          <cell r="B2255">
            <v>1120000</v>
          </cell>
          <cell r="C2255" t="str">
            <v>Fertige Erz</v>
          </cell>
          <cell r="D2255" t="str">
            <v>RHEM</v>
          </cell>
          <cell r="E2255" t="str">
            <v>01011417</v>
          </cell>
          <cell r="G2255" t="str">
            <v>PREVENTOL A 4-D</v>
          </cell>
          <cell r="H2255" t="str">
            <v>RB00000802</v>
          </cell>
          <cell r="I2255" t="str">
            <v>2280</v>
          </cell>
          <cell r="J2255">
            <v>500</v>
          </cell>
          <cell r="K2255" t="str">
            <v>KG</v>
          </cell>
          <cell r="L2255">
            <v>3895.55</v>
          </cell>
          <cell r="M2255" t="str">
            <v>EUR</v>
          </cell>
          <cell r="N2255">
            <v>5283.6</v>
          </cell>
          <cell r="P2255">
            <v>3888.55</v>
          </cell>
          <cell r="Q2255">
            <v>3888.55</v>
          </cell>
          <cell r="R2255">
            <v>7</v>
          </cell>
          <cell r="S2255">
            <v>7</v>
          </cell>
          <cell r="T2255">
            <v>0</v>
          </cell>
        </row>
        <row r="2256">
          <cell r="B2256">
            <v>1120000</v>
          </cell>
          <cell r="C2256" t="str">
            <v>Fertige Erz</v>
          </cell>
          <cell r="D2256" t="str">
            <v>RHKF</v>
          </cell>
          <cell r="E2256" t="str">
            <v>01011417</v>
          </cell>
          <cell r="G2256" t="str">
            <v>PREVENTOL A 4-D</v>
          </cell>
          <cell r="H2256" t="str">
            <v>RB00000802</v>
          </cell>
          <cell r="I2256" t="str">
            <v>2280</v>
          </cell>
          <cell r="J2256">
            <v>50</v>
          </cell>
          <cell r="K2256" t="str">
            <v>KG</v>
          </cell>
          <cell r="L2256">
            <v>385.03</v>
          </cell>
          <cell r="M2256" t="str">
            <v>EUR</v>
          </cell>
          <cell r="N2256">
            <v>528.36</v>
          </cell>
          <cell r="P2256">
            <v>388.86</v>
          </cell>
          <cell r="Q2256">
            <v>388.86</v>
          </cell>
          <cell r="R2256">
            <v>-3.83</v>
          </cell>
          <cell r="S2256">
            <v>-3.83</v>
          </cell>
          <cell r="T2256">
            <v>0</v>
          </cell>
        </row>
        <row r="2257">
          <cell r="B2257">
            <v>1120000</v>
          </cell>
          <cell r="C2257" t="str">
            <v>Fertige Erz</v>
          </cell>
          <cell r="D2257" t="str">
            <v>RHRD</v>
          </cell>
          <cell r="E2257" t="str">
            <v>01011417</v>
          </cell>
          <cell r="G2257" t="str">
            <v>PREVENTOL A 4-D</v>
          </cell>
          <cell r="H2257" t="str">
            <v>RB00000802</v>
          </cell>
          <cell r="I2257" t="str">
            <v>2280</v>
          </cell>
          <cell r="J2257">
            <v>2450</v>
          </cell>
          <cell r="K2257" t="str">
            <v>KG</v>
          </cell>
          <cell r="L2257">
            <v>18865.98</v>
          </cell>
          <cell r="M2257" t="str">
            <v>EUR</v>
          </cell>
          <cell r="N2257">
            <v>25889.64</v>
          </cell>
          <cell r="P2257">
            <v>19053.900000000001</v>
          </cell>
          <cell r="Q2257">
            <v>19053.900000000001</v>
          </cell>
          <cell r="R2257">
            <v>-187.92</v>
          </cell>
          <cell r="S2257">
            <v>-187.92</v>
          </cell>
          <cell r="T2257">
            <v>0</v>
          </cell>
        </row>
        <row r="2258">
          <cell r="B2258">
            <v>1120000</v>
          </cell>
          <cell r="C2258" t="str">
            <v>Fertige Erz</v>
          </cell>
          <cell r="D2258" t="str">
            <v>RHRD</v>
          </cell>
          <cell r="E2258" t="str">
            <v>56588330</v>
          </cell>
          <cell r="G2258" t="str">
            <v>PREVENTOL BM 10   10</v>
          </cell>
          <cell r="H2258" t="str">
            <v>RB00000803</v>
          </cell>
          <cell r="I2258" t="str">
            <v>2280</v>
          </cell>
          <cell r="J2258">
            <v>7000</v>
          </cell>
          <cell r="K2258" t="str">
            <v>KG</v>
          </cell>
          <cell r="L2258">
            <v>14812</v>
          </cell>
          <cell r="M2258" t="str">
            <v>EUR</v>
          </cell>
          <cell r="N2258">
            <v>14812</v>
          </cell>
          <cell r="O2258" t="str">
            <v>x</v>
          </cell>
          <cell r="P2258">
            <v>14812</v>
          </cell>
          <cell r="Q2258">
            <v>14812</v>
          </cell>
          <cell r="R2258">
            <v>0</v>
          </cell>
          <cell r="S2258">
            <v>0</v>
          </cell>
          <cell r="T2258">
            <v>0</v>
          </cell>
        </row>
        <row r="2259">
          <cell r="B2259">
            <v>1120000</v>
          </cell>
          <cell r="C2259" t="str">
            <v>Fertige Erz</v>
          </cell>
          <cell r="D2259" t="str">
            <v>RHRD</v>
          </cell>
          <cell r="E2259" t="str">
            <v>56588306</v>
          </cell>
          <cell r="G2259" t="str">
            <v>PREVENTOL BM 10   20</v>
          </cell>
          <cell r="H2259" t="str">
            <v>RB00000803</v>
          </cell>
          <cell r="I2259" t="str">
            <v>2280</v>
          </cell>
          <cell r="J2259">
            <v>2400</v>
          </cell>
          <cell r="K2259" t="str">
            <v>KG</v>
          </cell>
          <cell r="L2259">
            <v>5171.28</v>
          </cell>
          <cell r="M2259" t="str">
            <v>EUR</v>
          </cell>
          <cell r="N2259">
            <v>5171.28</v>
          </cell>
          <cell r="O2259" t="str">
            <v>x</v>
          </cell>
          <cell r="P2259">
            <v>5171.28</v>
          </cell>
          <cell r="Q2259">
            <v>5171.28</v>
          </cell>
          <cell r="R2259">
            <v>0</v>
          </cell>
          <cell r="S2259">
            <v>0</v>
          </cell>
          <cell r="T2259">
            <v>0</v>
          </cell>
        </row>
        <row r="2260">
          <cell r="B2260">
            <v>1120000</v>
          </cell>
          <cell r="C2260" t="str">
            <v>Fertige Erz</v>
          </cell>
          <cell r="D2260" t="str">
            <v>RHRD</v>
          </cell>
          <cell r="E2260" t="str">
            <v>56588292</v>
          </cell>
          <cell r="G2260" t="str">
            <v>PREVENTOL BM 10   25</v>
          </cell>
          <cell r="H2260" t="str">
            <v>RB00000803</v>
          </cell>
          <cell r="I2260" t="str">
            <v>2280</v>
          </cell>
          <cell r="J2260">
            <v>1975</v>
          </cell>
          <cell r="K2260" t="str">
            <v>KG</v>
          </cell>
          <cell r="L2260">
            <v>4392.99</v>
          </cell>
          <cell r="M2260" t="str">
            <v>EUR</v>
          </cell>
          <cell r="N2260">
            <v>4392.99</v>
          </cell>
          <cell r="O2260" t="str">
            <v>x</v>
          </cell>
          <cell r="P2260">
            <v>4392.99</v>
          </cell>
          <cell r="Q2260">
            <v>4392.99</v>
          </cell>
          <cell r="R2260">
            <v>0</v>
          </cell>
          <cell r="S2260">
            <v>0</v>
          </cell>
          <cell r="T2260">
            <v>0</v>
          </cell>
        </row>
        <row r="2261">
          <cell r="B2261">
            <v>1120000</v>
          </cell>
          <cell r="C2261" t="str">
            <v>Fertige Erz</v>
          </cell>
          <cell r="D2261" t="str">
            <v>RHRD</v>
          </cell>
          <cell r="E2261" t="str">
            <v>56584165</v>
          </cell>
          <cell r="G2261" t="str">
            <v>PREVENTOL BM 10</v>
          </cell>
          <cell r="H2261" t="str">
            <v>RB00000803</v>
          </cell>
          <cell r="I2261" t="str">
            <v>2280</v>
          </cell>
          <cell r="J2261">
            <v>675</v>
          </cell>
          <cell r="K2261" t="str">
            <v>KG</v>
          </cell>
          <cell r="L2261">
            <v>1348.31</v>
          </cell>
          <cell r="M2261" t="str">
            <v>EUR</v>
          </cell>
          <cell r="N2261">
            <v>1348.31</v>
          </cell>
          <cell r="O2261" t="str">
            <v>x</v>
          </cell>
          <cell r="P2261">
            <v>1348.31</v>
          </cell>
          <cell r="Q2261">
            <v>1348.31</v>
          </cell>
          <cell r="R2261">
            <v>0</v>
          </cell>
          <cell r="S2261">
            <v>0</v>
          </cell>
          <cell r="T2261">
            <v>0</v>
          </cell>
        </row>
        <row r="2262">
          <cell r="B2262">
            <v>1120000</v>
          </cell>
          <cell r="C2262" t="str">
            <v>Fertige Erz</v>
          </cell>
          <cell r="D2262" t="str">
            <v>RHRD</v>
          </cell>
          <cell r="E2262" t="str">
            <v>56560886</v>
          </cell>
          <cell r="G2262" t="str">
            <v>PREVENTOL BM 5   200</v>
          </cell>
          <cell r="H2262" t="str">
            <v>RB00000803</v>
          </cell>
          <cell r="I2262" t="str">
            <v>2280</v>
          </cell>
          <cell r="J2262">
            <v>800</v>
          </cell>
          <cell r="K2262" t="str">
            <v>KG</v>
          </cell>
          <cell r="L2262">
            <v>986.88</v>
          </cell>
          <cell r="M2262" t="str">
            <v>EUR</v>
          </cell>
          <cell r="N2262">
            <v>1850.48</v>
          </cell>
          <cell r="P2262">
            <v>1017.2</v>
          </cell>
          <cell r="Q2262">
            <v>1017.2</v>
          </cell>
          <cell r="R2262">
            <v>-30.32</v>
          </cell>
          <cell r="S2262">
            <v>-30.32</v>
          </cell>
          <cell r="T2262">
            <v>0</v>
          </cell>
        </row>
        <row r="2263">
          <cell r="B2263">
            <v>1120000</v>
          </cell>
          <cell r="C2263" t="str">
            <v>Fertige Erz</v>
          </cell>
          <cell r="D2263" t="str">
            <v>RHEM</v>
          </cell>
          <cell r="E2263" t="str">
            <v>56560525</v>
          </cell>
          <cell r="G2263" t="str">
            <v>PREVENTOL BM 5   100</v>
          </cell>
          <cell r="H2263" t="str">
            <v>RB00000803</v>
          </cell>
          <cell r="I2263" t="str">
            <v>2280</v>
          </cell>
          <cell r="J2263">
            <v>2000</v>
          </cell>
          <cell r="K2263" t="str">
            <v>KG</v>
          </cell>
          <cell r="L2263">
            <v>2395</v>
          </cell>
          <cell r="M2263" t="str">
            <v>EUR</v>
          </cell>
          <cell r="N2263">
            <v>3916.2</v>
          </cell>
          <cell r="P2263">
            <v>2473.4</v>
          </cell>
          <cell r="Q2263">
            <v>2473.4</v>
          </cell>
          <cell r="R2263">
            <v>-78.400000000000006</v>
          </cell>
          <cell r="S2263">
            <v>-78.400000000000006</v>
          </cell>
          <cell r="T2263">
            <v>0</v>
          </cell>
        </row>
        <row r="2264">
          <cell r="B2264">
            <v>1120000</v>
          </cell>
          <cell r="C2264" t="str">
            <v>Fertige Erz</v>
          </cell>
          <cell r="D2264" t="str">
            <v>RHRD</v>
          </cell>
          <cell r="E2264" t="str">
            <v>56560525</v>
          </cell>
          <cell r="G2264" t="str">
            <v>PREVENTOL BM 5   100</v>
          </cell>
          <cell r="H2264" t="str">
            <v>RB00000803</v>
          </cell>
          <cell r="I2264" t="str">
            <v>2280</v>
          </cell>
          <cell r="J2264">
            <v>9000</v>
          </cell>
          <cell r="K2264" t="str">
            <v>KG</v>
          </cell>
          <cell r="L2264">
            <v>10776.6</v>
          </cell>
          <cell r="M2264" t="str">
            <v>EUR</v>
          </cell>
          <cell r="N2264">
            <v>17622.900000000001</v>
          </cell>
          <cell r="P2264">
            <v>11128.5</v>
          </cell>
          <cell r="Q2264">
            <v>11128.5</v>
          </cell>
          <cell r="R2264">
            <v>-351.9</v>
          </cell>
          <cell r="S2264">
            <v>-351.9</v>
          </cell>
          <cell r="T2264">
            <v>0</v>
          </cell>
        </row>
        <row r="2265">
          <cell r="B2265">
            <v>1120000</v>
          </cell>
          <cell r="C2265" t="str">
            <v>Fertige Erz</v>
          </cell>
          <cell r="D2265" t="str">
            <v>RHEM</v>
          </cell>
          <cell r="E2265" t="str">
            <v>56560517</v>
          </cell>
          <cell r="G2265" t="str">
            <v>PREVENTOL BM 5   50K</v>
          </cell>
          <cell r="H2265" t="str">
            <v>RB00000803</v>
          </cell>
          <cell r="I2265" t="str">
            <v>2280</v>
          </cell>
          <cell r="J2265">
            <v>450</v>
          </cell>
          <cell r="K2265" t="str">
            <v>KG</v>
          </cell>
          <cell r="L2265">
            <v>592.52</v>
          </cell>
          <cell r="M2265" t="str">
            <v>EUR</v>
          </cell>
          <cell r="N2265">
            <v>609.16</v>
          </cell>
          <cell r="P2265">
            <v>609.16</v>
          </cell>
          <cell r="Q2265">
            <v>609.16</v>
          </cell>
          <cell r="R2265">
            <v>-16.64</v>
          </cell>
          <cell r="S2265">
            <v>-16.64</v>
          </cell>
          <cell r="T2265">
            <v>0</v>
          </cell>
        </row>
        <row r="2266">
          <cell r="B2266">
            <v>1120000</v>
          </cell>
          <cell r="C2266" t="str">
            <v>Fertige Erz</v>
          </cell>
          <cell r="D2266" t="str">
            <v>RHKF</v>
          </cell>
          <cell r="E2266" t="str">
            <v>56560517</v>
          </cell>
          <cell r="G2266" t="str">
            <v>PREVENTOL BM 5   50K</v>
          </cell>
          <cell r="H2266" t="str">
            <v>RB00000803</v>
          </cell>
          <cell r="I2266" t="str">
            <v>2280</v>
          </cell>
          <cell r="J2266">
            <v>45</v>
          </cell>
          <cell r="K2266" t="str">
            <v>KG</v>
          </cell>
          <cell r="L2266">
            <v>59.26</v>
          </cell>
          <cell r="M2266" t="str">
            <v>EUR</v>
          </cell>
          <cell r="N2266">
            <v>60.92</v>
          </cell>
          <cell r="P2266">
            <v>60.92</v>
          </cell>
          <cell r="Q2266">
            <v>60.92</v>
          </cell>
          <cell r="R2266">
            <v>-1.66</v>
          </cell>
          <cell r="S2266">
            <v>-1.66</v>
          </cell>
          <cell r="T2266">
            <v>0</v>
          </cell>
        </row>
        <row r="2267">
          <cell r="B2267">
            <v>1120000</v>
          </cell>
          <cell r="C2267" t="str">
            <v>Fertige Erz</v>
          </cell>
          <cell r="D2267" t="str">
            <v>RHRD</v>
          </cell>
          <cell r="E2267" t="str">
            <v>56560517</v>
          </cell>
          <cell r="G2267" t="str">
            <v>PREVENTOL BM 5   50K</v>
          </cell>
          <cell r="H2267" t="str">
            <v>RB00000803</v>
          </cell>
          <cell r="I2267" t="str">
            <v>2280</v>
          </cell>
          <cell r="J2267">
            <v>350</v>
          </cell>
          <cell r="K2267" t="str">
            <v>KG</v>
          </cell>
          <cell r="L2267">
            <v>460.84</v>
          </cell>
          <cell r="M2267" t="str">
            <v>EUR</v>
          </cell>
          <cell r="N2267">
            <v>473.73</v>
          </cell>
          <cell r="P2267">
            <v>473.73</v>
          </cell>
          <cell r="Q2267">
            <v>473.73</v>
          </cell>
          <cell r="R2267">
            <v>-12.89</v>
          </cell>
          <cell r="S2267">
            <v>-12.89</v>
          </cell>
          <cell r="T2267">
            <v>0</v>
          </cell>
        </row>
        <row r="2268">
          <cell r="B2268">
            <v>1120000</v>
          </cell>
          <cell r="C2268" t="str">
            <v>Fertige Erz</v>
          </cell>
          <cell r="D2268" t="str">
            <v>RHJK</v>
          </cell>
          <cell r="E2268" t="str">
            <v>56555157</v>
          </cell>
          <cell r="G2268" t="str">
            <v>PREVENTOL A 6  VORVE</v>
          </cell>
          <cell r="H2268" t="str">
            <v>RB00000803</v>
          </cell>
          <cell r="I2268" t="str">
            <v>2280</v>
          </cell>
          <cell r="J2268">
            <v>5000</v>
          </cell>
          <cell r="K2268" t="str">
            <v>KG</v>
          </cell>
          <cell r="L2268">
            <v>17805</v>
          </cell>
          <cell r="M2268" t="str">
            <v>EUR</v>
          </cell>
          <cell r="N2268">
            <v>12963.57</v>
          </cell>
          <cell r="P2268">
            <v>9221</v>
          </cell>
          <cell r="Q2268">
            <v>9221</v>
          </cell>
          <cell r="R2268">
            <v>8584</v>
          </cell>
          <cell r="S2268">
            <v>8584</v>
          </cell>
          <cell r="T2268">
            <v>0</v>
          </cell>
        </row>
        <row r="2269">
          <cell r="B2269">
            <v>1120000</v>
          </cell>
          <cell r="C2269" t="str">
            <v>Fertige Erz</v>
          </cell>
          <cell r="D2269" t="str">
            <v>RHRD</v>
          </cell>
          <cell r="E2269" t="str">
            <v>56536748</v>
          </cell>
          <cell r="G2269" t="str">
            <v>PREVENTOL P-91 SF</v>
          </cell>
          <cell r="H2269" t="str">
            <v>RB00000803</v>
          </cell>
          <cell r="I2269" t="str">
            <v>2280</v>
          </cell>
          <cell r="J2269">
            <v>7000</v>
          </cell>
          <cell r="K2269" t="str">
            <v>KG</v>
          </cell>
          <cell r="L2269">
            <v>13757.1</v>
          </cell>
          <cell r="M2269" t="str">
            <v>EUR</v>
          </cell>
          <cell r="N2269">
            <v>10126.200000000001</v>
          </cell>
          <cell r="P2269">
            <v>8892.1</v>
          </cell>
          <cell r="Q2269">
            <v>8892.1</v>
          </cell>
          <cell r="R2269">
            <v>4865</v>
          </cell>
          <cell r="S2269">
            <v>4865</v>
          </cell>
          <cell r="T2269">
            <v>0</v>
          </cell>
        </row>
        <row r="2270">
          <cell r="B2270">
            <v>1120000</v>
          </cell>
          <cell r="C2270" t="str">
            <v>Fertige Erz</v>
          </cell>
          <cell r="D2270" t="str">
            <v>RHRD</v>
          </cell>
          <cell r="E2270" t="str">
            <v>56531207</v>
          </cell>
          <cell r="G2270" t="str">
            <v>PREVENTOL CMK PG PAS</v>
          </cell>
          <cell r="H2270" t="str">
            <v>RB00000803</v>
          </cell>
          <cell r="I2270" t="str">
            <v>2280</v>
          </cell>
          <cell r="J2270">
            <v>25</v>
          </cell>
          <cell r="K2270" t="str">
            <v>KG</v>
          </cell>
          <cell r="L2270">
            <v>90.04</v>
          </cell>
          <cell r="M2270" t="str">
            <v>EUR</v>
          </cell>
          <cell r="N2270">
            <v>99.05</v>
          </cell>
          <cell r="P2270">
            <v>99.05</v>
          </cell>
          <cell r="Q2270">
            <v>99.05</v>
          </cell>
          <cell r="R2270">
            <v>-9.01</v>
          </cell>
          <cell r="S2270">
            <v>-9.01</v>
          </cell>
          <cell r="T2270">
            <v>0</v>
          </cell>
        </row>
        <row r="2271">
          <cell r="B2271">
            <v>1120000</v>
          </cell>
          <cell r="C2271" t="str">
            <v>Fertige Erz</v>
          </cell>
          <cell r="D2271" t="str">
            <v>RHKF</v>
          </cell>
          <cell r="E2271" t="str">
            <v>56483598</v>
          </cell>
          <cell r="G2271" t="str">
            <v>PREVENTOL GM</v>
          </cell>
          <cell r="H2271" t="str">
            <v>RB00000803</v>
          </cell>
          <cell r="I2271" t="str">
            <v>2280</v>
          </cell>
          <cell r="J2271">
            <v>4</v>
          </cell>
          <cell r="K2271" t="str">
            <v>KG</v>
          </cell>
          <cell r="L2271">
            <v>8.34</v>
          </cell>
          <cell r="M2271" t="str">
            <v>EUR</v>
          </cell>
          <cell r="N2271">
            <v>9.67</v>
          </cell>
          <cell r="P2271">
            <v>9.67</v>
          </cell>
          <cell r="Q2271">
            <v>9.67</v>
          </cell>
          <cell r="R2271">
            <v>-1.33</v>
          </cell>
          <cell r="S2271">
            <v>-1.33</v>
          </cell>
          <cell r="T2271">
            <v>0</v>
          </cell>
        </row>
        <row r="2272">
          <cell r="B2272">
            <v>1120000</v>
          </cell>
          <cell r="C2272" t="str">
            <v>Fertige Erz</v>
          </cell>
          <cell r="D2272" t="str">
            <v>RHRD</v>
          </cell>
          <cell r="E2272" t="str">
            <v>56467738</v>
          </cell>
          <cell r="G2272" t="str">
            <v>PREVENTOL B 5</v>
          </cell>
          <cell r="H2272" t="str">
            <v>RB00000803</v>
          </cell>
          <cell r="I2272" t="str">
            <v>2280</v>
          </cell>
          <cell r="J2272">
            <v>15167</v>
          </cell>
          <cell r="K2272" t="str">
            <v>KG</v>
          </cell>
          <cell r="L2272">
            <v>121202.53</v>
          </cell>
          <cell r="M2272" t="str">
            <v>EUR</v>
          </cell>
          <cell r="N2272">
            <v>186030.84</v>
          </cell>
          <cell r="P2272">
            <v>118733.34</v>
          </cell>
          <cell r="Q2272">
            <v>118733.34</v>
          </cell>
          <cell r="R2272">
            <v>2469.19</v>
          </cell>
          <cell r="S2272">
            <v>2469.19</v>
          </cell>
          <cell r="T2272">
            <v>0</v>
          </cell>
        </row>
        <row r="2273">
          <cell r="B2273">
            <v>1120000</v>
          </cell>
          <cell r="C2273" t="str">
            <v>Fertige Erz</v>
          </cell>
          <cell r="D2273" t="str">
            <v>RHRD</v>
          </cell>
          <cell r="E2273" t="str">
            <v>56466790</v>
          </cell>
          <cell r="G2273" t="str">
            <v>PREVENTOL BIT 10</v>
          </cell>
          <cell r="H2273" t="str">
            <v>RB00000803</v>
          </cell>
          <cell r="I2273" t="str">
            <v>2280</v>
          </cell>
          <cell r="J2273">
            <v>5000</v>
          </cell>
          <cell r="K2273" t="str">
            <v>KG</v>
          </cell>
          <cell r="L2273">
            <v>8211</v>
          </cell>
          <cell r="M2273" t="str">
            <v>EUR</v>
          </cell>
          <cell r="N2273">
            <v>8059</v>
          </cell>
          <cell r="P2273">
            <v>8059</v>
          </cell>
          <cell r="Q2273">
            <v>8059</v>
          </cell>
          <cell r="R2273">
            <v>152</v>
          </cell>
          <cell r="S2273">
            <v>152</v>
          </cell>
          <cell r="T2273">
            <v>0</v>
          </cell>
        </row>
        <row r="2274">
          <cell r="B2274">
            <v>1120000</v>
          </cell>
          <cell r="C2274" t="str">
            <v>Fertige Erz</v>
          </cell>
          <cell r="D2274" t="str">
            <v>RHEM</v>
          </cell>
          <cell r="E2274" t="str">
            <v>56466758</v>
          </cell>
          <cell r="G2274" t="str">
            <v>PREVENTOL BIT 10</v>
          </cell>
          <cell r="H2274" t="str">
            <v>RB00000803</v>
          </cell>
          <cell r="I2274" t="str">
            <v>2280</v>
          </cell>
          <cell r="J2274">
            <v>800</v>
          </cell>
          <cell r="K2274" t="str">
            <v>KG</v>
          </cell>
          <cell r="L2274">
            <v>1395.44</v>
          </cell>
          <cell r="M2274" t="str">
            <v>EUR</v>
          </cell>
          <cell r="N2274">
            <v>1358.24</v>
          </cell>
          <cell r="P2274">
            <v>1358.24</v>
          </cell>
          <cell r="Q2274">
            <v>1358.24</v>
          </cell>
          <cell r="R2274">
            <v>37.200000000000003</v>
          </cell>
          <cell r="S2274">
            <v>37.200000000000003</v>
          </cell>
          <cell r="T2274">
            <v>0</v>
          </cell>
        </row>
        <row r="2275">
          <cell r="B2275">
            <v>1120000</v>
          </cell>
          <cell r="C2275" t="str">
            <v>Fertige Erz</v>
          </cell>
          <cell r="D2275" t="str">
            <v>RHKF</v>
          </cell>
          <cell r="E2275" t="str">
            <v>56466758</v>
          </cell>
          <cell r="G2275" t="str">
            <v>PREVENTOL BIT 10</v>
          </cell>
          <cell r="H2275" t="str">
            <v>RB00000803</v>
          </cell>
          <cell r="I2275" t="str">
            <v>2280</v>
          </cell>
          <cell r="J2275">
            <v>20</v>
          </cell>
          <cell r="K2275" t="str">
            <v>KG</v>
          </cell>
          <cell r="L2275">
            <v>34.89</v>
          </cell>
          <cell r="M2275" t="str">
            <v>EUR</v>
          </cell>
          <cell r="N2275">
            <v>33.96</v>
          </cell>
          <cell r="P2275">
            <v>33.96</v>
          </cell>
          <cell r="Q2275">
            <v>33.96</v>
          </cell>
          <cell r="R2275">
            <v>0.93</v>
          </cell>
          <cell r="S2275">
            <v>0.93</v>
          </cell>
          <cell r="T2275">
            <v>0</v>
          </cell>
        </row>
        <row r="2276">
          <cell r="B2276">
            <v>1120000</v>
          </cell>
          <cell r="C2276" t="str">
            <v>Fertige Erz</v>
          </cell>
          <cell r="D2276" t="str">
            <v>RHRD</v>
          </cell>
          <cell r="E2276" t="str">
            <v>56466758</v>
          </cell>
          <cell r="G2276" t="str">
            <v>PREVENTOL BIT 10</v>
          </cell>
          <cell r="H2276" t="str">
            <v>RB00000803</v>
          </cell>
          <cell r="I2276" t="str">
            <v>2280</v>
          </cell>
          <cell r="J2276">
            <v>1975</v>
          </cell>
          <cell r="K2276" t="str">
            <v>KG</v>
          </cell>
          <cell r="L2276">
            <v>3444.79</v>
          </cell>
          <cell r="M2276" t="str">
            <v>EUR</v>
          </cell>
          <cell r="N2276">
            <v>3352.76</v>
          </cell>
          <cell r="P2276">
            <v>3352.76</v>
          </cell>
          <cell r="Q2276">
            <v>3352.76</v>
          </cell>
          <cell r="R2276">
            <v>92.03</v>
          </cell>
          <cell r="S2276">
            <v>92.03</v>
          </cell>
          <cell r="T2276">
            <v>0</v>
          </cell>
        </row>
        <row r="2277">
          <cell r="B2277">
            <v>1120000</v>
          </cell>
          <cell r="C2277" t="str">
            <v>Fertige Erz</v>
          </cell>
          <cell r="D2277" t="str">
            <v>RHEM</v>
          </cell>
          <cell r="E2277" t="str">
            <v>56464291</v>
          </cell>
          <cell r="G2277" t="str">
            <v>PREVENTOL D 6 forte</v>
          </cell>
          <cell r="H2277" t="str">
            <v>RB00000803</v>
          </cell>
          <cell r="I2277" t="str">
            <v>2280</v>
          </cell>
          <cell r="J2277">
            <v>1100</v>
          </cell>
          <cell r="K2277" t="str">
            <v>KG</v>
          </cell>
          <cell r="L2277">
            <v>1826.55</v>
          </cell>
          <cell r="M2277" t="str">
            <v>EUR</v>
          </cell>
          <cell r="N2277">
            <v>2452.4499999999998</v>
          </cell>
          <cell r="P2277">
            <v>1384.79</v>
          </cell>
          <cell r="Q2277">
            <v>1384.79</v>
          </cell>
          <cell r="R2277">
            <v>441.76</v>
          </cell>
          <cell r="S2277">
            <v>441.76</v>
          </cell>
          <cell r="T2277">
            <v>0</v>
          </cell>
        </row>
        <row r="2278">
          <cell r="B2278">
            <v>1120000</v>
          </cell>
          <cell r="C2278" t="str">
            <v>Fertige Erz</v>
          </cell>
          <cell r="D2278" t="str">
            <v>RHEM</v>
          </cell>
          <cell r="E2278" t="str">
            <v>56464224</v>
          </cell>
          <cell r="G2278" t="str">
            <v>PREVENTOL BIT-TD</v>
          </cell>
          <cell r="H2278" t="str">
            <v>RB00000803</v>
          </cell>
          <cell r="I2278" t="str">
            <v>2280</v>
          </cell>
          <cell r="J2278">
            <v>2160</v>
          </cell>
          <cell r="K2278" t="str">
            <v>KG</v>
          </cell>
          <cell r="L2278">
            <v>3295.94</v>
          </cell>
          <cell r="M2278" t="str">
            <v>EUR</v>
          </cell>
          <cell r="N2278">
            <v>4290.62</v>
          </cell>
          <cell r="P2278">
            <v>3335.04</v>
          </cell>
          <cell r="Q2278">
            <v>3335.04</v>
          </cell>
          <cell r="R2278">
            <v>-39.1</v>
          </cell>
          <cell r="S2278">
            <v>-39.1</v>
          </cell>
          <cell r="T2278">
            <v>0</v>
          </cell>
        </row>
        <row r="2279">
          <cell r="B2279">
            <v>1120000</v>
          </cell>
          <cell r="C2279" t="str">
            <v>Fertige Erz</v>
          </cell>
          <cell r="D2279" t="str">
            <v>RHRD</v>
          </cell>
          <cell r="E2279" t="str">
            <v>56464224</v>
          </cell>
          <cell r="G2279" t="str">
            <v>PREVENTOL BIT-TD</v>
          </cell>
          <cell r="H2279" t="str">
            <v>RB00000803</v>
          </cell>
          <cell r="I2279" t="str">
            <v>2280</v>
          </cell>
          <cell r="J2279">
            <v>1620</v>
          </cell>
          <cell r="K2279" t="str">
            <v>KG</v>
          </cell>
          <cell r="L2279">
            <v>2471.96</v>
          </cell>
          <cell r="M2279" t="str">
            <v>EUR</v>
          </cell>
          <cell r="N2279">
            <v>3217.97</v>
          </cell>
          <cell r="P2279">
            <v>2501.2800000000002</v>
          </cell>
          <cell r="Q2279">
            <v>2501.2800000000002</v>
          </cell>
          <cell r="R2279">
            <v>-29.32</v>
          </cell>
          <cell r="S2279">
            <v>-29.32</v>
          </cell>
          <cell r="T2279">
            <v>0</v>
          </cell>
        </row>
        <row r="2280">
          <cell r="B2280">
            <v>1120000</v>
          </cell>
          <cell r="C2280" t="str">
            <v>Fertige Erz</v>
          </cell>
          <cell r="D2280" t="str">
            <v>RHEM</v>
          </cell>
          <cell r="E2280" t="str">
            <v>56452390</v>
          </cell>
          <cell r="G2280" t="str">
            <v>PREVENTOL A 14-D</v>
          </cell>
          <cell r="H2280" t="str">
            <v>RB00000803</v>
          </cell>
          <cell r="I2280" t="str">
            <v>2280</v>
          </cell>
          <cell r="J2280">
            <v>120</v>
          </cell>
          <cell r="K2280" t="str">
            <v>KG</v>
          </cell>
          <cell r="L2280">
            <v>367.51</v>
          </cell>
          <cell r="M2280" t="str">
            <v>EUR</v>
          </cell>
          <cell r="N2280">
            <v>444.84</v>
          </cell>
          <cell r="O2280" t="str">
            <v>x</v>
          </cell>
          <cell r="P2280">
            <v>367.51</v>
          </cell>
          <cell r="Q2280">
            <v>367.51</v>
          </cell>
          <cell r="R2280">
            <v>0</v>
          </cell>
          <cell r="S2280">
            <v>0</v>
          </cell>
          <cell r="T2280">
            <v>0</v>
          </cell>
        </row>
        <row r="2281">
          <cell r="B2281">
            <v>1120000</v>
          </cell>
          <cell r="C2281" t="str">
            <v>Fertige Erz</v>
          </cell>
          <cell r="D2281" t="str">
            <v>RHJK</v>
          </cell>
          <cell r="E2281" t="str">
            <v>56452390</v>
          </cell>
          <cell r="G2281" t="str">
            <v>PREVENTOL A 14-D</v>
          </cell>
          <cell r="H2281" t="str">
            <v>RB00000803</v>
          </cell>
          <cell r="I2281" t="str">
            <v>2280</v>
          </cell>
          <cell r="J2281">
            <v>4920</v>
          </cell>
          <cell r="K2281" t="str">
            <v>KG</v>
          </cell>
          <cell r="L2281">
            <v>15067.99</v>
          </cell>
          <cell r="M2281" t="str">
            <v>EUR</v>
          </cell>
          <cell r="N2281">
            <v>18238.439999999999</v>
          </cell>
          <cell r="P2281">
            <v>15054.22</v>
          </cell>
          <cell r="Q2281">
            <v>15054.22</v>
          </cell>
          <cell r="R2281">
            <v>13.77</v>
          </cell>
          <cell r="S2281">
            <v>13.77</v>
          </cell>
          <cell r="T2281">
            <v>0</v>
          </cell>
        </row>
        <row r="2282">
          <cell r="B2282">
            <v>1120000</v>
          </cell>
          <cell r="C2282" t="str">
            <v>Fertige Erz</v>
          </cell>
          <cell r="D2282" t="str">
            <v>RHKF</v>
          </cell>
          <cell r="E2282" t="str">
            <v>56452390</v>
          </cell>
          <cell r="G2282" t="str">
            <v>PREVENTOL A 14-D</v>
          </cell>
          <cell r="H2282" t="str">
            <v>RB00000803</v>
          </cell>
          <cell r="I2282" t="str">
            <v>2280</v>
          </cell>
          <cell r="J2282">
            <v>54</v>
          </cell>
          <cell r="K2282" t="str">
            <v>KG</v>
          </cell>
          <cell r="L2282">
            <v>164.54</v>
          </cell>
          <cell r="M2282" t="str">
            <v>EUR</v>
          </cell>
          <cell r="N2282">
            <v>200.18</v>
          </cell>
          <cell r="P2282">
            <v>183.07</v>
          </cell>
          <cell r="Q2282">
            <v>183.07</v>
          </cell>
          <cell r="R2282">
            <v>-18.53</v>
          </cell>
          <cell r="S2282">
            <v>-18.53</v>
          </cell>
          <cell r="T2282">
            <v>0</v>
          </cell>
        </row>
        <row r="2283">
          <cell r="B2283">
            <v>1120000</v>
          </cell>
          <cell r="C2283" t="str">
            <v>Fertige Erz</v>
          </cell>
          <cell r="D2283" t="str">
            <v>RHKF</v>
          </cell>
          <cell r="E2283" t="str">
            <v>56446684</v>
          </cell>
          <cell r="G2283" t="str">
            <v>PREVENTOL BMX</v>
          </cell>
          <cell r="H2283" t="str">
            <v>RB00000803</v>
          </cell>
          <cell r="I2283" t="str">
            <v>2280</v>
          </cell>
          <cell r="J2283">
            <v>43</v>
          </cell>
          <cell r="K2283" t="str">
            <v>KG</v>
          </cell>
          <cell r="L2283">
            <v>125.84</v>
          </cell>
          <cell r="M2283" t="str">
            <v>EUR</v>
          </cell>
          <cell r="N2283">
            <v>35.29</v>
          </cell>
          <cell r="P2283">
            <v>124.41</v>
          </cell>
          <cell r="Q2283">
            <v>35.29</v>
          </cell>
          <cell r="R2283">
            <v>90.55</v>
          </cell>
          <cell r="S2283">
            <v>1.43</v>
          </cell>
          <cell r="T2283">
            <v>89.12</v>
          </cell>
        </row>
        <row r="2284">
          <cell r="B2284">
            <v>1120000</v>
          </cell>
          <cell r="C2284" t="str">
            <v>Fertige Erz</v>
          </cell>
          <cell r="D2284" t="str">
            <v>RHRD</v>
          </cell>
          <cell r="E2284" t="str">
            <v>56436468</v>
          </cell>
          <cell r="G2284" t="str">
            <v>PREVENTOL B 5</v>
          </cell>
          <cell r="H2284" t="str">
            <v>RB00000803</v>
          </cell>
          <cell r="I2284" t="str">
            <v>2280</v>
          </cell>
          <cell r="J2284">
            <v>588</v>
          </cell>
          <cell r="K2284" t="str">
            <v>KG</v>
          </cell>
          <cell r="L2284">
            <v>4630.8500000000004</v>
          </cell>
          <cell r="M2284" t="str">
            <v>EUR</v>
          </cell>
          <cell r="N2284">
            <v>4535.83</v>
          </cell>
          <cell r="P2284">
            <v>4535.83</v>
          </cell>
          <cell r="Q2284">
            <v>4535.83</v>
          </cell>
          <cell r="R2284">
            <v>95.02</v>
          </cell>
          <cell r="S2284">
            <v>95.02</v>
          </cell>
          <cell r="T2284">
            <v>0</v>
          </cell>
        </row>
        <row r="2285">
          <cell r="B2285">
            <v>1120000</v>
          </cell>
          <cell r="C2285" t="str">
            <v>Fertige Erz</v>
          </cell>
          <cell r="D2285" t="str">
            <v>RHRD</v>
          </cell>
          <cell r="E2285" t="str">
            <v>56434589</v>
          </cell>
          <cell r="G2285" t="str">
            <v>PREVENTOL BMX</v>
          </cell>
          <cell r="H2285" t="str">
            <v>RB00000803</v>
          </cell>
          <cell r="I2285" t="str">
            <v>2280</v>
          </cell>
          <cell r="J2285">
            <v>6112</v>
          </cell>
          <cell r="K2285" t="str">
            <v>KG</v>
          </cell>
          <cell r="L2285">
            <v>16411.330000000002</v>
          </cell>
          <cell r="M2285" t="str">
            <v>EUR</v>
          </cell>
          <cell r="N2285">
            <v>16253.03</v>
          </cell>
          <cell r="P2285">
            <v>16253.03</v>
          </cell>
          <cell r="Q2285">
            <v>16253.03</v>
          </cell>
          <cell r="R2285">
            <v>158.30000000000001</v>
          </cell>
          <cell r="S2285">
            <v>158.30000000000001</v>
          </cell>
          <cell r="T2285">
            <v>0</v>
          </cell>
        </row>
        <row r="2286">
          <cell r="B2286">
            <v>1120000</v>
          </cell>
          <cell r="C2286" t="str">
            <v>Fertige Erz</v>
          </cell>
          <cell r="D2286" t="str">
            <v>RHRD</v>
          </cell>
          <cell r="E2286" t="str">
            <v>56426098</v>
          </cell>
          <cell r="G2286" t="str">
            <v>PREVENTOL BIT 10</v>
          </cell>
          <cell r="H2286" t="str">
            <v>RB00000803</v>
          </cell>
          <cell r="I2286" t="str">
            <v>2280</v>
          </cell>
          <cell r="J2286">
            <v>92</v>
          </cell>
          <cell r="K2286" t="str">
            <v>KG</v>
          </cell>
          <cell r="L2286">
            <v>140.16999999999999</v>
          </cell>
          <cell r="M2286" t="str">
            <v>EUR</v>
          </cell>
          <cell r="N2286">
            <v>137.51</v>
          </cell>
          <cell r="P2286">
            <v>137.51</v>
          </cell>
          <cell r="Q2286">
            <v>137.51</v>
          </cell>
          <cell r="R2286">
            <v>2.66</v>
          </cell>
          <cell r="S2286">
            <v>2.66</v>
          </cell>
          <cell r="T2286">
            <v>0</v>
          </cell>
        </row>
        <row r="2287">
          <cell r="B2287">
            <v>1120000</v>
          </cell>
          <cell r="C2287" t="str">
            <v>Fertige Erz</v>
          </cell>
          <cell r="D2287" t="str">
            <v>RHRD</v>
          </cell>
          <cell r="E2287" t="str">
            <v>56424621</v>
          </cell>
          <cell r="G2287" t="str">
            <v>PREVENTOL P 72 N</v>
          </cell>
          <cell r="H2287" t="str">
            <v>RB00000803</v>
          </cell>
          <cell r="I2287" t="str">
            <v>2280</v>
          </cell>
          <cell r="J2287">
            <v>11000</v>
          </cell>
          <cell r="K2287" t="str">
            <v>KG</v>
          </cell>
          <cell r="L2287">
            <v>11793.1</v>
          </cell>
          <cell r="M2287" t="str">
            <v>EUR</v>
          </cell>
          <cell r="N2287">
            <v>11744.7</v>
          </cell>
          <cell r="P2287">
            <v>13361.7</v>
          </cell>
          <cell r="Q2287">
            <v>11744.7</v>
          </cell>
          <cell r="R2287">
            <v>48.4</v>
          </cell>
          <cell r="S2287">
            <v>-1568.6</v>
          </cell>
          <cell r="T2287">
            <v>1617</v>
          </cell>
        </row>
        <row r="2288">
          <cell r="B2288">
            <v>1120000</v>
          </cell>
          <cell r="C2288" t="str">
            <v>Fertige Erz</v>
          </cell>
          <cell r="D2288" t="str">
            <v>RHRD</v>
          </cell>
          <cell r="E2288" t="str">
            <v>56357339</v>
          </cell>
          <cell r="G2288" t="str">
            <v>PREVENTOL BIT IT 06</v>
          </cell>
          <cell r="H2288" t="str">
            <v>RB00000803</v>
          </cell>
          <cell r="I2288" t="str">
            <v>2280</v>
          </cell>
          <cell r="J2288">
            <v>2000</v>
          </cell>
          <cell r="K2288" t="str">
            <v>KG</v>
          </cell>
          <cell r="L2288">
            <v>6096.4</v>
          </cell>
          <cell r="M2288" t="str">
            <v>EUR</v>
          </cell>
          <cell r="N2288">
            <v>7389.4</v>
          </cell>
          <cell r="P2288">
            <v>6128.8</v>
          </cell>
          <cell r="Q2288">
            <v>6128.8</v>
          </cell>
          <cell r="R2288">
            <v>-32.4</v>
          </cell>
          <cell r="S2288">
            <v>-32.4</v>
          </cell>
          <cell r="T2288">
            <v>0</v>
          </cell>
        </row>
        <row r="2289">
          <cell r="B2289">
            <v>1120000</v>
          </cell>
          <cell r="C2289" t="str">
            <v>Fertige Erz</v>
          </cell>
          <cell r="D2289" t="str">
            <v>RHKF</v>
          </cell>
          <cell r="E2289" t="str">
            <v>56357290</v>
          </cell>
          <cell r="G2289" t="str">
            <v>PREVENTOL BIT IT 06</v>
          </cell>
          <cell r="H2289" t="str">
            <v>RB00000803</v>
          </cell>
          <cell r="I2289" t="str">
            <v>2280</v>
          </cell>
          <cell r="J2289">
            <v>115</v>
          </cell>
          <cell r="K2289" t="str">
            <v>KG</v>
          </cell>
          <cell r="L2289">
            <v>363.97</v>
          </cell>
          <cell r="M2289" t="str">
            <v>EUR</v>
          </cell>
          <cell r="N2289">
            <v>446.33</v>
          </cell>
          <cell r="P2289">
            <v>365.86</v>
          </cell>
          <cell r="Q2289">
            <v>365.86</v>
          </cell>
          <cell r="R2289">
            <v>-1.89</v>
          </cell>
          <cell r="S2289">
            <v>-1.89</v>
          </cell>
          <cell r="T2289">
            <v>0</v>
          </cell>
        </row>
        <row r="2290">
          <cell r="B2290">
            <v>1120000</v>
          </cell>
          <cell r="C2290" t="str">
            <v>Fertige Erz</v>
          </cell>
          <cell r="D2290" t="str">
            <v>RHRD</v>
          </cell>
          <cell r="E2290" t="str">
            <v>56357290</v>
          </cell>
          <cell r="G2290" t="str">
            <v>PREVENTOL BIT IT 06</v>
          </cell>
          <cell r="H2290" t="str">
            <v>RB00000803</v>
          </cell>
          <cell r="I2290" t="str">
            <v>2280</v>
          </cell>
          <cell r="J2290">
            <v>1950</v>
          </cell>
          <cell r="K2290" t="str">
            <v>KG</v>
          </cell>
          <cell r="L2290">
            <v>6171.56</v>
          </cell>
          <cell r="M2290" t="str">
            <v>EUR</v>
          </cell>
          <cell r="N2290">
            <v>7568.15</v>
          </cell>
          <cell r="P2290">
            <v>6203.73</v>
          </cell>
          <cell r="Q2290">
            <v>6203.73</v>
          </cell>
          <cell r="R2290">
            <v>-32.17</v>
          </cell>
          <cell r="S2290">
            <v>-32.17</v>
          </cell>
          <cell r="T2290">
            <v>0</v>
          </cell>
        </row>
        <row r="2291">
          <cell r="B2291">
            <v>1120000</v>
          </cell>
          <cell r="C2291" t="str">
            <v>Fertige Erz</v>
          </cell>
          <cell r="D2291" t="str">
            <v>RHRD</v>
          </cell>
          <cell r="E2291" t="str">
            <v>56319127</v>
          </cell>
          <cell r="G2291" t="str">
            <v>PREVENTOL BIT IT 06</v>
          </cell>
          <cell r="H2291" t="str">
            <v>RB00000803</v>
          </cell>
          <cell r="I2291" t="str">
            <v>2280</v>
          </cell>
          <cell r="J2291">
            <v>11456.5</v>
          </cell>
          <cell r="K2291" t="str">
            <v>KG</v>
          </cell>
          <cell r="L2291">
            <v>33564.11</v>
          </cell>
          <cell r="M2291" t="str">
            <v>EUR</v>
          </cell>
          <cell r="N2291">
            <v>33765.74</v>
          </cell>
          <cell r="P2291">
            <v>33765.74</v>
          </cell>
          <cell r="Q2291">
            <v>33765.74</v>
          </cell>
          <cell r="R2291">
            <v>-201.63</v>
          </cell>
          <cell r="S2291">
            <v>-201.63</v>
          </cell>
          <cell r="T2291">
            <v>0</v>
          </cell>
        </row>
        <row r="2292">
          <cell r="B2292">
            <v>1120000</v>
          </cell>
          <cell r="C2292" t="str">
            <v>Fertige Erz</v>
          </cell>
          <cell r="D2292" t="str">
            <v>RHRD</v>
          </cell>
          <cell r="E2292" t="str">
            <v>56317086</v>
          </cell>
          <cell r="G2292" t="str">
            <v>PREVENTOL P 30</v>
          </cell>
          <cell r="H2292" t="str">
            <v>RB00000803</v>
          </cell>
          <cell r="I2292" t="str">
            <v>2280</v>
          </cell>
          <cell r="J2292">
            <v>5000</v>
          </cell>
          <cell r="K2292" t="str">
            <v>KG</v>
          </cell>
          <cell r="L2292">
            <v>8492</v>
          </cell>
          <cell r="M2292" t="str">
            <v>EUR</v>
          </cell>
          <cell r="N2292">
            <v>9494</v>
          </cell>
          <cell r="P2292">
            <v>9494</v>
          </cell>
          <cell r="Q2292">
            <v>9494</v>
          </cell>
          <cell r="R2292">
            <v>-1002</v>
          </cell>
          <cell r="S2292">
            <v>-1002</v>
          </cell>
          <cell r="T2292">
            <v>0</v>
          </cell>
        </row>
        <row r="2293">
          <cell r="B2293">
            <v>1120000</v>
          </cell>
          <cell r="C2293" t="str">
            <v>Fertige Erz</v>
          </cell>
          <cell r="D2293" t="str">
            <v>RHRD</v>
          </cell>
          <cell r="E2293" t="str">
            <v>56300108</v>
          </cell>
          <cell r="G2293" t="str">
            <v>EMULGATOR RMH 8435</v>
          </cell>
          <cell r="H2293" t="str">
            <v>RB00000803</v>
          </cell>
          <cell r="I2293" t="str">
            <v>2280</v>
          </cell>
          <cell r="J2293">
            <v>1018</v>
          </cell>
          <cell r="K2293" t="str">
            <v>KG</v>
          </cell>
          <cell r="L2293">
            <v>1337.85</v>
          </cell>
          <cell r="M2293" t="str">
            <v>EUR</v>
          </cell>
          <cell r="N2293">
            <v>1432.73</v>
          </cell>
          <cell r="P2293">
            <v>1432.73</v>
          </cell>
          <cell r="Q2293">
            <v>1432.73</v>
          </cell>
          <cell r="R2293">
            <v>-94.88</v>
          </cell>
          <cell r="S2293">
            <v>-94.88</v>
          </cell>
          <cell r="T2293">
            <v>0</v>
          </cell>
        </row>
        <row r="2294">
          <cell r="B2294">
            <v>1120000</v>
          </cell>
          <cell r="C2294" t="str">
            <v>Fertige Erz</v>
          </cell>
          <cell r="D2294" t="str">
            <v>RHJK</v>
          </cell>
          <cell r="E2294" t="str">
            <v>56282770</v>
          </cell>
          <cell r="G2294" t="str">
            <v>PREVENTOL A 19 D</v>
          </cell>
          <cell r="H2294" t="str">
            <v>RB00000803</v>
          </cell>
          <cell r="I2294" t="str">
            <v>2280</v>
          </cell>
          <cell r="J2294">
            <v>68.5</v>
          </cell>
          <cell r="K2294" t="str">
            <v>KG</v>
          </cell>
          <cell r="L2294">
            <v>369.69</v>
          </cell>
          <cell r="M2294" t="str">
            <v>EUR</v>
          </cell>
          <cell r="N2294">
            <v>299.64999999999998</v>
          </cell>
          <cell r="P2294">
            <v>313.8</v>
          </cell>
          <cell r="Q2294">
            <v>299.64999999999998</v>
          </cell>
          <cell r="R2294">
            <v>70.040000000000006</v>
          </cell>
          <cell r="S2294">
            <v>55.89</v>
          </cell>
          <cell r="T2294">
            <v>14.15</v>
          </cell>
        </row>
        <row r="2295">
          <cell r="B2295">
            <v>1120000</v>
          </cell>
          <cell r="C2295" t="str">
            <v>Fertige Erz</v>
          </cell>
          <cell r="D2295" t="str">
            <v>RHKF</v>
          </cell>
          <cell r="E2295" t="str">
            <v>56282770</v>
          </cell>
          <cell r="G2295" t="str">
            <v>PREVENTOL A 19 D</v>
          </cell>
          <cell r="H2295" t="str">
            <v>RB00000803</v>
          </cell>
          <cell r="I2295" t="str">
            <v>2280</v>
          </cell>
          <cell r="J2295">
            <v>15</v>
          </cell>
          <cell r="K2295" t="str">
            <v>KG</v>
          </cell>
          <cell r="L2295">
            <v>122.05</v>
          </cell>
          <cell r="M2295" t="str">
            <v>EUR</v>
          </cell>
          <cell r="N2295">
            <v>65.62</v>
          </cell>
          <cell r="P2295">
            <v>68.709999999999994</v>
          </cell>
          <cell r="Q2295">
            <v>65.62</v>
          </cell>
          <cell r="R2295">
            <v>56.43</v>
          </cell>
          <cell r="S2295">
            <v>53.34</v>
          </cell>
          <cell r="T2295">
            <v>3.09</v>
          </cell>
        </row>
        <row r="2296">
          <cell r="B2296">
            <v>1120000</v>
          </cell>
          <cell r="C2296" t="str">
            <v>Fertige Erz</v>
          </cell>
          <cell r="D2296" t="str">
            <v>RHJK</v>
          </cell>
          <cell r="E2296" t="str">
            <v>56275367</v>
          </cell>
          <cell r="G2296" t="str">
            <v>PREVENTOL A 6-D</v>
          </cell>
          <cell r="H2296" t="str">
            <v>RB00000803</v>
          </cell>
          <cell r="I2296" t="str">
            <v>2280</v>
          </cell>
          <cell r="J2296">
            <v>1232</v>
          </cell>
          <cell r="K2296" t="str">
            <v>KG</v>
          </cell>
          <cell r="L2296">
            <v>3143.82</v>
          </cell>
          <cell r="M2296" t="str">
            <v>EUR</v>
          </cell>
          <cell r="N2296">
            <v>4440.3500000000004</v>
          </cell>
          <cell r="P2296">
            <v>3136.99</v>
          </cell>
          <cell r="Q2296">
            <v>3136.99</v>
          </cell>
          <cell r="R2296">
            <v>6.83</v>
          </cell>
          <cell r="S2296">
            <v>6.83</v>
          </cell>
          <cell r="T2296">
            <v>0</v>
          </cell>
        </row>
        <row r="2297">
          <cell r="B2297">
            <v>1120000</v>
          </cell>
          <cell r="C2297" t="str">
            <v>Fertige Erz</v>
          </cell>
          <cell r="D2297" t="str">
            <v>RHJK</v>
          </cell>
          <cell r="E2297" t="str">
            <v>56275332</v>
          </cell>
          <cell r="G2297" t="str">
            <v>PREVENTOL A 6-D</v>
          </cell>
          <cell r="H2297" t="str">
            <v>RB00000803</v>
          </cell>
          <cell r="I2297" t="str">
            <v>2280</v>
          </cell>
          <cell r="J2297">
            <v>2580</v>
          </cell>
          <cell r="K2297" t="str">
            <v>KG</v>
          </cell>
          <cell r="L2297">
            <v>6919.04</v>
          </cell>
          <cell r="M2297" t="str">
            <v>EUR</v>
          </cell>
          <cell r="N2297">
            <v>6797.78</v>
          </cell>
          <cell r="P2297">
            <v>6904.85</v>
          </cell>
          <cell r="Q2297">
            <v>6797.78</v>
          </cell>
          <cell r="R2297">
            <v>121.26</v>
          </cell>
          <cell r="S2297">
            <v>14.19</v>
          </cell>
          <cell r="T2297">
            <v>107.07</v>
          </cell>
        </row>
        <row r="2298">
          <cell r="B2298">
            <v>1120000</v>
          </cell>
          <cell r="C2298" t="str">
            <v>Fertige Erz</v>
          </cell>
          <cell r="D2298" t="str">
            <v>RHKF</v>
          </cell>
          <cell r="E2298" t="str">
            <v>56275332</v>
          </cell>
          <cell r="G2298" t="str">
            <v>PREVENTOL A 6-D</v>
          </cell>
          <cell r="H2298" t="str">
            <v>RB00000803</v>
          </cell>
          <cell r="I2298" t="str">
            <v>2280</v>
          </cell>
          <cell r="J2298">
            <v>9.9</v>
          </cell>
          <cell r="K2298" t="str">
            <v>KG</v>
          </cell>
          <cell r="L2298">
            <v>26.55</v>
          </cell>
          <cell r="M2298" t="str">
            <v>EUR</v>
          </cell>
          <cell r="N2298">
            <v>26.08</v>
          </cell>
          <cell r="P2298">
            <v>26.5</v>
          </cell>
          <cell r="Q2298">
            <v>26.08</v>
          </cell>
          <cell r="R2298">
            <v>0.47</v>
          </cell>
          <cell r="S2298">
            <v>0.05</v>
          </cell>
          <cell r="T2298">
            <v>0.42</v>
          </cell>
        </row>
        <row r="2299">
          <cell r="B2299">
            <v>1120000</v>
          </cell>
          <cell r="C2299" t="str">
            <v>Fertige Erz</v>
          </cell>
          <cell r="D2299" t="str">
            <v>RHJK</v>
          </cell>
          <cell r="E2299" t="str">
            <v>56266341</v>
          </cell>
          <cell r="G2299" t="str">
            <v>PREVENTOL A 6  VORVE</v>
          </cell>
          <cell r="H2299" t="str">
            <v>RB00000803</v>
          </cell>
          <cell r="I2299" t="str">
            <v>2280</v>
          </cell>
          <cell r="J2299">
            <v>11388.268</v>
          </cell>
          <cell r="K2299" t="str">
            <v>KG</v>
          </cell>
          <cell r="L2299">
            <v>29962.53</v>
          </cell>
          <cell r="M2299" t="str">
            <v>EUR</v>
          </cell>
          <cell r="N2299">
            <v>29838.400000000001</v>
          </cell>
          <cell r="P2299">
            <v>29838.400000000001</v>
          </cell>
          <cell r="Q2299">
            <v>29838.400000000001</v>
          </cell>
          <cell r="R2299">
            <v>124.13</v>
          </cell>
          <cell r="S2299">
            <v>124.13</v>
          </cell>
          <cell r="T2299">
            <v>0</v>
          </cell>
        </row>
        <row r="2300">
          <cell r="B2300">
            <v>1120000</v>
          </cell>
          <cell r="C2300" t="str">
            <v>Fertige Erz</v>
          </cell>
          <cell r="D2300" t="str">
            <v>RHJK</v>
          </cell>
          <cell r="E2300" t="str">
            <v>56192275</v>
          </cell>
          <cell r="G2300" t="str">
            <v>PREVENTOL A17-D</v>
          </cell>
          <cell r="H2300" t="str">
            <v>RB00000803</v>
          </cell>
          <cell r="I2300" t="str">
            <v>2280</v>
          </cell>
          <cell r="J2300">
            <v>1395</v>
          </cell>
          <cell r="K2300" t="str">
            <v>KG</v>
          </cell>
          <cell r="L2300">
            <v>15279.15</v>
          </cell>
          <cell r="M2300" t="str">
            <v>EUR</v>
          </cell>
          <cell r="N2300">
            <v>19670.060000000001</v>
          </cell>
          <cell r="P2300">
            <v>14110.15</v>
          </cell>
          <cell r="Q2300">
            <v>14110.15</v>
          </cell>
          <cell r="R2300">
            <v>1169</v>
          </cell>
          <cell r="S2300">
            <v>1169</v>
          </cell>
          <cell r="T2300">
            <v>0</v>
          </cell>
        </row>
        <row r="2301">
          <cell r="B2301">
            <v>1120000</v>
          </cell>
          <cell r="C2301" t="str">
            <v>Fertige Erz</v>
          </cell>
          <cell r="D2301" t="str">
            <v>RHJK</v>
          </cell>
          <cell r="E2301" t="str">
            <v>56163801</v>
          </cell>
          <cell r="G2301" t="str">
            <v>PREVENTOL A 6   500K</v>
          </cell>
          <cell r="H2301" t="str">
            <v>RB00000803</v>
          </cell>
          <cell r="I2301" t="str">
            <v>2280</v>
          </cell>
          <cell r="J2301">
            <v>19000</v>
          </cell>
          <cell r="K2301" t="str">
            <v>KG</v>
          </cell>
          <cell r="L2301">
            <v>56591.5</v>
          </cell>
          <cell r="M2301" t="str">
            <v>EUR</v>
          </cell>
          <cell r="N2301">
            <v>61533.4</v>
          </cell>
          <cell r="P2301">
            <v>87139.7</v>
          </cell>
          <cell r="Q2301">
            <v>61533.4</v>
          </cell>
          <cell r="R2301">
            <v>-4941.8999999999996</v>
          </cell>
          <cell r="S2301">
            <v>-30548.2</v>
          </cell>
          <cell r="T2301">
            <v>25606.3</v>
          </cell>
        </row>
        <row r="2302">
          <cell r="B2302">
            <v>1120000</v>
          </cell>
          <cell r="C2302" t="str">
            <v>Fertige Erz</v>
          </cell>
          <cell r="D2302" t="str">
            <v>RHRD</v>
          </cell>
          <cell r="E2302" t="str">
            <v>56095768</v>
          </cell>
          <cell r="G2302" t="str">
            <v>PREVENTOL BIT 20-D</v>
          </cell>
          <cell r="H2302" t="str">
            <v>RB00000803</v>
          </cell>
          <cell r="I2302" t="str">
            <v>2280</v>
          </cell>
          <cell r="J2302">
            <v>2000</v>
          </cell>
          <cell r="K2302" t="str">
            <v>KG</v>
          </cell>
          <cell r="L2302">
            <v>5623.2</v>
          </cell>
          <cell r="M2302" t="str">
            <v>EUR</v>
          </cell>
          <cell r="N2302">
            <v>6235.2</v>
          </cell>
          <cell r="P2302">
            <v>5526.6</v>
          </cell>
          <cell r="Q2302">
            <v>5526.6</v>
          </cell>
          <cell r="R2302">
            <v>96.6</v>
          </cell>
          <cell r="S2302">
            <v>96.6</v>
          </cell>
          <cell r="T2302">
            <v>0</v>
          </cell>
        </row>
        <row r="2303">
          <cell r="B2303">
            <v>1120000</v>
          </cell>
          <cell r="C2303" t="str">
            <v>Fertige Erz</v>
          </cell>
          <cell r="D2303" t="str">
            <v>RHJK</v>
          </cell>
          <cell r="E2303" t="str">
            <v>56095709</v>
          </cell>
          <cell r="G2303" t="str">
            <v>PREVENTOL BIT 20-D</v>
          </cell>
          <cell r="H2303" t="str">
            <v>RB00000803</v>
          </cell>
          <cell r="I2303" t="str">
            <v>2280</v>
          </cell>
          <cell r="J2303">
            <v>40</v>
          </cell>
          <cell r="K2303" t="str">
            <v>KG</v>
          </cell>
          <cell r="L2303">
            <v>116.88</v>
          </cell>
          <cell r="M2303" t="str">
            <v>EUR</v>
          </cell>
          <cell r="N2303">
            <v>113.74</v>
          </cell>
          <cell r="P2303">
            <v>114.22</v>
          </cell>
          <cell r="Q2303">
            <v>113.74</v>
          </cell>
          <cell r="R2303">
            <v>3.14</v>
          </cell>
          <cell r="S2303">
            <v>2.66</v>
          </cell>
          <cell r="T2303">
            <v>0.48</v>
          </cell>
        </row>
        <row r="2304">
          <cell r="B2304">
            <v>1120000</v>
          </cell>
          <cell r="C2304" t="str">
            <v>Fertige Erz</v>
          </cell>
          <cell r="D2304" t="str">
            <v>RHRD</v>
          </cell>
          <cell r="E2304" t="str">
            <v>56074272</v>
          </cell>
          <cell r="G2304" t="str">
            <v>PREVENTOL OF 45 GF</v>
          </cell>
          <cell r="H2304" t="str">
            <v>RB00000803</v>
          </cell>
          <cell r="I2304" t="str">
            <v>2280</v>
          </cell>
          <cell r="J2304">
            <v>773</v>
          </cell>
          <cell r="K2304" t="str">
            <v>KG</v>
          </cell>
          <cell r="L2304">
            <v>1088.77</v>
          </cell>
          <cell r="M2304" t="str">
            <v>EUR</v>
          </cell>
          <cell r="N2304">
            <v>1179.44</v>
          </cell>
          <cell r="P2304">
            <v>1179.44</v>
          </cell>
          <cell r="Q2304">
            <v>1179.44</v>
          </cell>
          <cell r="R2304">
            <v>-90.67</v>
          </cell>
          <cell r="S2304">
            <v>-90.67</v>
          </cell>
          <cell r="T2304">
            <v>0</v>
          </cell>
        </row>
        <row r="2305">
          <cell r="B2305">
            <v>1120000</v>
          </cell>
          <cell r="C2305" t="str">
            <v>Fertige Erz</v>
          </cell>
          <cell r="D2305" t="str">
            <v>RHRD</v>
          </cell>
          <cell r="E2305" t="str">
            <v>56046953</v>
          </cell>
          <cell r="G2305" t="str">
            <v>PREVENTOL BIT 20 D</v>
          </cell>
          <cell r="H2305" t="str">
            <v>RB00000803</v>
          </cell>
          <cell r="I2305" t="str">
            <v>2280</v>
          </cell>
          <cell r="J2305">
            <v>8659</v>
          </cell>
          <cell r="K2305" t="str">
            <v>KG</v>
          </cell>
          <cell r="L2305">
            <v>23319.55</v>
          </cell>
          <cell r="M2305" t="str">
            <v>EUR</v>
          </cell>
          <cell r="N2305">
            <v>22913.45</v>
          </cell>
          <cell r="P2305">
            <v>22913.45</v>
          </cell>
          <cell r="Q2305">
            <v>22913.45</v>
          </cell>
          <cell r="R2305">
            <v>406.1</v>
          </cell>
          <cell r="S2305">
            <v>406.1</v>
          </cell>
          <cell r="T2305">
            <v>0</v>
          </cell>
        </row>
        <row r="2306">
          <cell r="B2306">
            <v>1120000</v>
          </cell>
          <cell r="C2306" t="str">
            <v>Fertige Erz</v>
          </cell>
          <cell r="D2306" t="str">
            <v>RHRD</v>
          </cell>
          <cell r="E2306" t="str">
            <v>56039140</v>
          </cell>
          <cell r="G2306" t="str">
            <v>PREVENTOL D 8</v>
          </cell>
          <cell r="H2306" t="str">
            <v>RB00000803</v>
          </cell>
          <cell r="I2306" t="str">
            <v>2280</v>
          </cell>
          <cell r="J2306">
            <v>24000</v>
          </cell>
          <cell r="K2306" t="str">
            <v>KG</v>
          </cell>
          <cell r="L2306">
            <v>23313.599999999999</v>
          </cell>
          <cell r="M2306" t="str">
            <v>EUR</v>
          </cell>
          <cell r="N2306">
            <v>23198.400000000001</v>
          </cell>
          <cell r="P2306">
            <v>24316.799999999999</v>
          </cell>
          <cell r="Q2306">
            <v>23198.400000000001</v>
          </cell>
          <cell r="R2306">
            <v>115.2</v>
          </cell>
          <cell r="S2306">
            <v>-1003.2</v>
          </cell>
          <cell r="T2306">
            <v>1118.4000000000001</v>
          </cell>
        </row>
        <row r="2307">
          <cell r="B2307">
            <v>1120000</v>
          </cell>
          <cell r="C2307" t="str">
            <v>Fertige Erz</v>
          </cell>
          <cell r="D2307" t="str">
            <v>RHRD</v>
          </cell>
          <cell r="E2307" t="str">
            <v>56039132</v>
          </cell>
          <cell r="G2307" t="str">
            <v>PREVENTOL D 8</v>
          </cell>
          <cell r="H2307" t="str">
            <v>RB00000803</v>
          </cell>
          <cell r="I2307" t="str">
            <v>2280</v>
          </cell>
          <cell r="J2307">
            <v>3660</v>
          </cell>
          <cell r="K2307" t="str">
            <v>KG</v>
          </cell>
          <cell r="L2307">
            <v>3834.22</v>
          </cell>
          <cell r="M2307" t="str">
            <v>EUR</v>
          </cell>
          <cell r="N2307">
            <v>3648.65</v>
          </cell>
          <cell r="P2307">
            <v>3989.03</v>
          </cell>
          <cell r="Q2307">
            <v>3648.65</v>
          </cell>
          <cell r="R2307">
            <v>185.57</v>
          </cell>
          <cell r="S2307">
            <v>-154.81</v>
          </cell>
          <cell r="T2307">
            <v>340.38</v>
          </cell>
        </row>
        <row r="2308">
          <cell r="B2308">
            <v>1120000</v>
          </cell>
          <cell r="C2308" t="str">
            <v>Fertige Erz</v>
          </cell>
          <cell r="D2308" t="str">
            <v>RHRD</v>
          </cell>
          <cell r="E2308" t="str">
            <v>56012587</v>
          </cell>
          <cell r="G2308" t="str">
            <v>PREVENTOL D 8</v>
          </cell>
          <cell r="H2308" t="str">
            <v>RB00000803</v>
          </cell>
          <cell r="I2308" t="str">
            <v>2280</v>
          </cell>
          <cell r="J2308">
            <v>660</v>
          </cell>
          <cell r="K2308" t="str">
            <v>KG</v>
          </cell>
          <cell r="L2308">
            <v>562.91</v>
          </cell>
          <cell r="M2308" t="str">
            <v>EUR</v>
          </cell>
          <cell r="N2308">
            <v>591.42999999999995</v>
          </cell>
          <cell r="P2308">
            <v>591.42999999999995</v>
          </cell>
          <cell r="Q2308">
            <v>591.42999999999995</v>
          </cell>
          <cell r="R2308">
            <v>-28.52</v>
          </cell>
          <cell r="S2308">
            <v>-28.52</v>
          </cell>
          <cell r="T2308">
            <v>0</v>
          </cell>
        </row>
        <row r="2309">
          <cell r="B2309">
            <v>1120000</v>
          </cell>
          <cell r="C2309" t="str">
            <v>Fertige Erz</v>
          </cell>
          <cell r="D2309" t="str">
            <v>RHRD</v>
          </cell>
          <cell r="E2309" t="str">
            <v>06416268</v>
          </cell>
          <cell r="G2309" t="str">
            <v>PREVENTOL BIT-TD</v>
          </cell>
          <cell r="H2309" t="str">
            <v>RB00000803</v>
          </cell>
          <cell r="I2309" t="str">
            <v>2280</v>
          </cell>
          <cell r="J2309">
            <v>42</v>
          </cell>
          <cell r="K2309" t="str">
            <v>KG</v>
          </cell>
          <cell r="L2309">
            <v>55.35</v>
          </cell>
          <cell r="M2309" t="str">
            <v>EUR</v>
          </cell>
          <cell r="N2309">
            <v>56.39</v>
          </cell>
          <cell r="P2309">
            <v>56.39</v>
          </cell>
          <cell r="Q2309">
            <v>56.39</v>
          </cell>
          <cell r="R2309">
            <v>-1.04</v>
          </cell>
          <cell r="S2309">
            <v>-1.04</v>
          </cell>
          <cell r="T2309">
            <v>0</v>
          </cell>
        </row>
        <row r="2310">
          <cell r="B2310">
            <v>1120000</v>
          </cell>
          <cell r="C2310" t="str">
            <v>Fertige Erz</v>
          </cell>
          <cell r="D2310" t="str">
            <v>RHRD</v>
          </cell>
          <cell r="E2310" t="str">
            <v>06411614</v>
          </cell>
          <cell r="G2310" t="str">
            <v>PREVENTOL BIT 20 N</v>
          </cell>
          <cell r="H2310" t="str">
            <v>RB00000803</v>
          </cell>
          <cell r="I2310" t="str">
            <v>2280</v>
          </cell>
          <cell r="J2310">
            <v>120</v>
          </cell>
          <cell r="K2310" t="str">
            <v>KG</v>
          </cell>
          <cell r="L2310">
            <v>388.78</v>
          </cell>
          <cell r="M2310" t="str">
            <v>EUR</v>
          </cell>
          <cell r="N2310">
            <v>360.5</v>
          </cell>
          <cell r="P2310">
            <v>360.5</v>
          </cell>
          <cell r="Q2310">
            <v>360.5</v>
          </cell>
          <cell r="R2310">
            <v>28.28</v>
          </cell>
          <cell r="S2310">
            <v>28.28</v>
          </cell>
          <cell r="T2310">
            <v>0</v>
          </cell>
        </row>
        <row r="2311">
          <cell r="B2311">
            <v>1120000</v>
          </cell>
          <cell r="C2311" t="str">
            <v>Fertige Erz</v>
          </cell>
          <cell r="D2311" t="str">
            <v>RHAX</v>
          </cell>
          <cell r="E2311" t="str">
            <v>06321828</v>
          </cell>
          <cell r="G2311" t="str">
            <v>Katalysator K 4500 A</v>
          </cell>
          <cell r="H2311" t="str">
            <v>RB00000803</v>
          </cell>
          <cell r="I2311" t="str">
            <v>2280</v>
          </cell>
          <cell r="J2311">
            <v>2142.85</v>
          </cell>
          <cell r="K2311" t="str">
            <v>KG</v>
          </cell>
          <cell r="L2311">
            <v>396898.68</v>
          </cell>
          <cell r="M2311" t="str">
            <v>EUR</v>
          </cell>
          <cell r="N2311">
            <v>396898.68</v>
          </cell>
          <cell r="P2311">
            <v>396898.68</v>
          </cell>
          <cell r="Q2311">
            <v>396898.68</v>
          </cell>
          <cell r="R2311">
            <v>0</v>
          </cell>
          <cell r="S2311">
            <v>0</v>
          </cell>
          <cell r="T2311">
            <v>0</v>
          </cell>
        </row>
        <row r="2312">
          <cell r="B2312">
            <v>1120000</v>
          </cell>
          <cell r="C2312" t="str">
            <v>Fertige Erz</v>
          </cell>
          <cell r="D2312" t="str">
            <v>RHRD</v>
          </cell>
          <cell r="E2312" t="str">
            <v>06224660</v>
          </cell>
          <cell r="G2312" t="str">
            <v>PREVENTOL RC</v>
          </cell>
          <cell r="H2312" t="str">
            <v>RB00000803</v>
          </cell>
          <cell r="I2312" t="str">
            <v>2280</v>
          </cell>
          <cell r="J2312">
            <v>895</v>
          </cell>
          <cell r="K2312" t="str">
            <v>KG</v>
          </cell>
          <cell r="L2312">
            <v>8206.52</v>
          </cell>
          <cell r="M2312" t="str">
            <v>EUR</v>
          </cell>
          <cell r="N2312">
            <v>6698.36</v>
          </cell>
          <cell r="P2312">
            <v>6698.36</v>
          </cell>
          <cell r="Q2312">
            <v>6698.36</v>
          </cell>
          <cell r="R2312">
            <v>1508.16</v>
          </cell>
          <cell r="S2312">
            <v>1508.16</v>
          </cell>
          <cell r="T2312">
            <v>0</v>
          </cell>
        </row>
        <row r="2313">
          <cell r="B2313">
            <v>1120000</v>
          </cell>
          <cell r="C2313" t="str">
            <v>Fertige Erz</v>
          </cell>
          <cell r="D2313" t="str">
            <v>RHRD</v>
          </cell>
          <cell r="E2313" t="str">
            <v>06015255</v>
          </cell>
          <cell r="G2313" t="str">
            <v>PREVENTOL BIT-BN 2</v>
          </cell>
          <cell r="H2313" t="str">
            <v>RB00000803</v>
          </cell>
          <cell r="I2313" t="str">
            <v>2280</v>
          </cell>
          <cell r="J2313">
            <v>5887</v>
          </cell>
          <cell r="K2313" t="str">
            <v>KG</v>
          </cell>
          <cell r="L2313">
            <v>13601.92</v>
          </cell>
          <cell r="M2313" t="str">
            <v>EUR</v>
          </cell>
          <cell r="N2313">
            <v>12071.88</v>
          </cell>
          <cell r="P2313">
            <v>12071.88</v>
          </cell>
          <cell r="Q2313">
            <v>12071.88</v>
          </cell>
          <cell r="R2313">
            <v>1530.04</v>
          </cell>
          <cell r="S2313">
            <v>1530.04</v>
          </cell>
          <cell r="T2313">
            <v>0</v>
          </cell>
        </row>
        <row r="2314">
          <cell r="B2314">
            <v>1120000</v>
          </cell>
          <cell r="C2314" t="str">
            <v>Fertige Erz</v>
          </cell>
          <cell r="D2314" t="str">
            <v>RHRD</v>
          </cell>
          <cell r="E2314" t="str">
            <v>05997178</v>
          </cell>
          <cell r="G2314" t="str">
            <v>PREVENTOL P 301 S</v>
          </cell>
          <cell r="H2314" t="str">
            <v>RB00000803</v>
          </cell>
          <cell r="I2314" t="str">
            <v>2280</v>
          </cell>
          <cell r="J2314">
            <v>846</v>
          </cell>
          <cell r="K2314" t="str">
            <v>KG</v>
          </cell>
          <cell r="L2314">
            <v>906.66</v>
          </cell>
          <cell r="M2314" t="str">
            <v>EUR</v>
          </cell>
          <cell r="N2314">
            <v>1030.68</v>
          </cell>
          <cell r="P2314">
            <v>1030.68</v>
          </cell>
          <cell r="Q2314">
            <v>1030.68</v>
          </cell>
          <cell r="R2314">
            <v>-124.02</v>
          </cell>
          <cell r="S2314">
            <v>-124.02</v>
          </cell>
          <cell r="T2314">
            <v>0</v>
          </cell>
        </row>
        <row r="2315">
          <cell r="B2315">
            <v>1120000</v>
          </cell>
          <cell r="C2315" t="str">
            <v>Fertige Erz</v>
          </cell>
          <cell r="D2315" t="str">
            <v>RHRD</v>
          </cell>
          <cell r="E2315" t="str">
            <v>05802741</v>
          </cell>
          <cell r="G2315" t="str">
            <v>PREVENTOL P 840 N</v>
          </cell>
          <cell r="H2315" t="str">
            <v>RB00000803</v>
          </cell>
          <cell r="I2315" t="str">
            <v>2280</v>
          </cell>
          <cell r="J2315">
            <v>405</v>
          </cell>
          <cell r="K2315" t="str">
            <v>KG</v>
          </cell>
          <cell r="L2315">
            <v>314.56</v>
          </cell>
          <cell r="M2315" t="str">
            <v>EUR</v>
          </cell>
          <cell r="N2315">
            <v>351.66</v>
          </cell>
          <cell r="P2315">
            <v>351.66</v>
          </cell>
          <cell r="Q2315">
            <v>351.66</v>
          </cell>
          <cell r="R2315">
            <v>-37.1</v>
          </cell>
          <cell r="S2315">
            <v>-37.1</v>
          </cell>
          <cell r="T2315">
            <v>0</v>
          </cell>
        </row>
        <row r="2316">
          <cell r="B2316">
            <v>1120000</v>
          </cell>
          <cell r="C2316" t="str">
            <v>Fertige Erz</v>
          </cell>
          <cell r="D2316" t="str">
            <v>RHRD</v>
          </cell>
          <cell r="E2316" t="str">
            <v>05802733</v>
          </cell>
          <cell r="G2316" t="str">
            <v>PREVENTOL P 109 N</v>
          </cell>
          <cell r="H2316" t="str">
            <v>RB00000803</v>
          </cell>
          <cell r="I2316" t="str">
            <v>2280</v>
          </cell>
          <cell r="J2316">
            <v>88</v>
          </cell>
          <cell r="K2316" t="str">
            <v>KG</v>
          </cell>
          <cell r="L2316">
            <v>105.29</v>
          </cell>
          <cell r="M2316" t="str">
            <v>EUR</v>
          </cell>
          <cell r="N2316">
            <v>116.99</v>
          </cell>
          <cell r="P2316">
            <v>116.99</v>
          </cell>
          <cell r="Q2316">
            <v>116.99</v>
          </cell>
          <cell r="R2316">
            <v>-11.7</v>
          </cell>
          <cell r="S2316">
            <v>-11.7</v>
          </cell>
          <cell r="T2316">
            <v>0</v>
          </cell>
        </row>
        <row r="2317">
          <cell r="B2317">
            <v>1120000</v>
          </cell>
          <cell r="C2317" t="str">
            <v>Fertige Erz</v>
          </cell>
          <cell r="D2317" t="str">
            <v>RHRD</v>
          </cell>
          <cell r="E2317" t="str">
            <v>05802725</v>
          </cell>
          <cell r="G2317" t="str">
            <v>PREVENTOL P 72 N</v>
          </cell>
          <cell r="H2317" t="str">
            <v>RB00000803</v>
          </cell>
          <cell r="I2317" t="str">
            <v>2280</v>
          </cell>
          <cell r="J2317">
            <v>1262</v>
          </cell>
          <cell r="K2317" t="str">
            <v>KG</v>
          </cell>
          <cell r="L2317">
            <v>1198.77</v>
          </cell>
          <cell r="M2317" t="str">
            <v>EUR</v>
          </cell>
          <cell r="N2317">
            <v>1380.25</v>
          </cell>
          <cell r="P2317">
            <v>1380.25</v>
          </cell>
          <cell r="Q2317">
            <v>1380.25</v>
          </cell>
          <cell r="R2317">
            <v>-181.48</v>
          </cell>
          <cell r="S2317">
            <v>-181.48</v>
          </cell>
          <cell r="T2317">
            <v>0</v>
          </cell>
        </row>
        <row r="2318">
          <cell r="B2318">
            <v>1120000</v>
          </cell>
          <cell r="C2318" t="str">
            <v>Fertige Erz</v>
          </cell>
          <cell r="D2318" t="str">
            <v>RHRD</v>
          </cell>
          <cell r="E2318" t="str">
            <v>05625173</v>
          </cell>
          <cell r="G2318" t="str">
            <v>PREVENTOL OF 45</v>
          </cell>
          <cell r="H2318" t="str">
            <v>RB00000803</v>
          </cell>
          <cell r="I2318" t="str">
            <v>2280</v>
          </cell>
          <cell r="J2318">
            <v>21599</v>
          </cell>
          <cell r="K2318" t="str">
            <v>KG</v>
          </cell>
          <cell r="L2318">
            <v>31463.26</v>
          </cell>
          <cell r="M2318" t="str">
            <v>EUR</v>
          </cell>
          <cell r="N2318">
            <v>34005.47</v>
          </cell>
          <cell r="P2318">
            <v>34005.47</v>
          </cell>
          <cell r="Q2318">
            <v>34005.47</v>
          </cell>
          <cell r="R2318">
            <v>-2542.21</v>
          </cell>
          <cell r="S2318">
            <v>-2542.21</v>
          </cell>
          <cell r="T2318">
            <v>0</v>
          </cell>
        </row>
        <row r="2319">
          <cell r="B2319">
            <v>1120000</v>
          </cell>
          <cell r="C2319" t="str">
            <v>Fertige Erz</v>
          </cell>
          <cell r="D2319" t="str">
            <v>RHRD</v>
          </cell>
          <cell r="E2319" t="str">
            <v>05617340</v>
          </cell>
          <cell r="G2319" t="str">
            <v>PREVENTOL D 7 LT</v>
          </cell>
          <cell r="H2319" t="str">
            <v>RB00000803</v>
          </cell>
          <cell r="I2319" t="str">
            <v>2280</v>
          </cell>
          <cell r="J2319">
            <v>983</v>
          </cell>
          <cell r="K2319" t="str">
            <v>KG</v>
          </cell>
          <cell r="L2319">
            <v>641.41</v>
          </cell>
          <cell r="M2319" t="str">
            <v>EUR</v>
          </cell>
          <cell r="N2319">
            <v>633.25</v>
          </cell>
          <cell r="P2319">
            <v>633.25</v>
          </cell>
          <cell r="Q2319">
            <v>633.25</v>
          </cell>
          <cell r="R2319">
            <v>8.16</v>
          </cell>
          <cell r="S2319">
            <v>8.16</v>
          </cell>
          <cell r="T2319">
            <v>0</v>
          </cell>
        </row>
        <row r="2320">
          <cell r="B2320">
            <v>1120000</v>
          </cell>
          <cell r="C2320" t="str">
            <v>Fertige Erz</v>
          </cell>
          <cell r="D2320" t="str">
            <v>RHRD</v>
          </cell>
          <cell r="E2320" t="str">
            <v>05596416</v>
          </cell>
          <cell r="G2320" t="str">
            <v>PREVENTOL A 14-D</v>
          </cell>
          <cell r="H2320" t="str">
            <v>RB00000803</v>
          </cell>
          <cell r="I2320" t="str">
            <v>2280</v>
          </cell>
          <cell r="J2320">
            <v>880</v>
          </cell>
          <cell r="K2320" t="str">
            <v>KG</v>
          </cell>
          <cell r="L2320">
            <v>2518.91</v>
          </cell>
          <cell r="M2320" t="str">
            <v>EUR</v>
          </cell>
          <cell r="N2320">
            <v>2806.06</v>
          </cell>
          <cell r="P2320">
            <v>2806.06</v>
          </cell>
          <cell r="Q2320">
            <v>2806.06</v>
          </cell>
          <cell r="R2320">
            <v>-287.14999999999998</v>
          </cell>
          <cell r="S2320">
            <v>-287.14999999999998</v>
          </cell>
          <cell r="T2320">
            <v>0</v>
          </cell>
        </row>
        <row r="2321">
          <cell r="B2321">
            <v>1120000</v>
          </cell>
          <cell r="C2321" t="str">
            <v>Fertige Erz</v>
          </cell>
          <cell r="D2321" t="str">
            <v>RHRD</v>
          </cell>
          <cell r="E2321" t="str">
            <v>05564379</v>
          </cell>
          <cell r="G2321" t="str">
            <v>PREVENTOL BP 75</v>
          </cell>
          <cell r="H2321" t="str">
            <v>RB00000803</v>
          </cell>
          <cell r="I2321" t="str">
            <v>2280</v>
          </cell>
          <cell r="J2321">
            <v>273</v>
          </cell>
          <cell r="K2321" t="str">
            <v>KG</v>
          </cell>
          <cell r="L2321">
            <v>895.33</v>
          </cell>
          <cell r="M2321" t="str">
            <v>EUR</v>
          </cell>
          <cell r="N2321">
            <v>973</v>
          </cell>
          <cell r="P2321">
            <v>973</v>
          </cell>
          <cell r="Q2321">
            <v>973</v>
          </cell>
          <cell r="R2321">
            <v>-77.67</v>
          </cell>
          <cell r="S2321">
            <v>-77.67</v>
          </cell>
          <cell r="T2321">
            <v>0</v>
          </cell>
        </row>
        <row r="2322">
          <cell r="B2322">
            <v>1120000</v>
          </cell>
          <cell r="C2322" t="str">
            <v>Fertige Erz</v>
          </cell>
          <cell r="D2322" t="str">
            <v>RHRD</v>
          </cell>
          <cell r="E2322" t="str">
            <v>05496357</v>
          </cell>
          <cell r="G2322" t="str">
            <v>PREVENTOL P-91 SF</v>
          </cell>
          <cell r="H2322" t="str">
            <v>RB00000803</v>
          </cell>
          <cell r="I2322" t="str">
            <v>2280</v>
          </cell>
          <cell r="J2322">
            <v>147</v>
          </cell>
          <cell r="K2322" t="str">
            <v>KG</v>
          </cell>
          <cell r="L2322">
            <v>151.87</v>
          </cell>
          <cell r="M2322" t="str">
            <v>EUR</v>
          </cell>
          <cell r="N2322">
            <v>168.96</v>
          </cell>
          <cell r="P2322">
            <v>168.96</v>
          </cell>
          <cell r="Q2322">
            <v>168.96</v>
          </cell>
          <cell r="R2322">
            <v>-17.09</v>
          </cell>
          <cell r="S2322">
            <v>-17.09</v>
          </cell>
          <cell r="T2322">
            <v>0</v>
          </cell>
        </row>
        <row r="2323">
          <cell r="B2323">
            <v>1120000</v>
          </cell>
          <cell r="C2323" t="str">
            <v>Fertige Erz</v>
          </cell>
          <cell r="D2323" t="str">
            <v>RHRD</v>
          </cell>
          <cell r="E2323" t="str">
            <v>05460255</v>
          </cell>
          <cell r="G2323" t="str">
            <v>PREVENTOL P-91</v>
          </cell>
          <cell r="H2323" t="str">
            <v>RB00000803</v>
          </cell>
          <cell r="I2323" t="str">
            <v>2280</v>
          </cell>
          <cell r="J2323">
            <v>238</v>
          </cell>
          <cell r="K2323" t="str">
            <v>KG</v>
          </cell>
          <cell r="L2323">
            <v>164.65</v>
          </cell>
          <cell r="M2323" t="str">
            <v>EUR</v>
          </cell>
          <cell r="N2323">
            <v>184.19</v>
          </cell>
          <cell r="P2323">
            <v>184.19</v>
          </cell>
          <cell r="Q2323">
            <v>184.19</v>
          </cell>
          <cell r="R2323">
            <v>-19.54</v>
          </cell>
          <cell r="S2323">
            <v>-19.54</v>
          </cell>
          <cell r="T2323">
            <v>0</v>
          </cell>
        </row>
        <row r="2324">
          <cell r="B2324">
            <v>1120000</v>
          </cell>
          <cell r="C2324" t="str">
            <v>Fertige Erz</v>
          </cell>
          <cell r="D2324" t="str">
            <v>RHRD</v>
          </cell>
          <cell r="E2324" t="str">
            <v>05409632</v>
          </cell>
          <cell r="G2324" t="str">
            <v>PREVENTOL ON 20</v>
          </cell>
          <cell r="H2324" t="str">
            <v>RB00000803</v>
          </cell>
          <cell r="I2324" t="str">
            <v>2280</v>
          </cell>
          <cell r="J2324">
            <v>323</v>
          </cell>
          <cell r="K2324" t="str">
            <v>KG</v>
          </cell>
          <cell r="L2324">
            <v>221.1</v>
          </cell>
          <cell r="M2324" t="str">
            <v>EUR</v>
          </cell>
          <cell r="N2324">
            <v>242.8</v>
          </cell>
          <cell r="P2324">
            <v>242.8</v>
          </cell>
          <cell r="Q2324">
            <v>242.8</v>
          </cell>
          <cell r="R2324">
            <v>-21.7</v>
          </cell>
          <cell r="S2324">
            <v>-21.7</v>
          </cell>
          <cell r="T2324">
            <v>0</v>
          </cell>
        </row>
        <row r="2325">
          <cell r="B2325">
            <v>1120000</v>
          </cell>
          <cell r="C2325" t="str">
            <v>Fertige Erz</v>
          </cell>
          <cell r="D2325" t="str">
            <v>RHRD</v>
          </cell>
          <cell r="E2325" t="str">
            <v>05296013</v>
          </cell>
          <cell r="G2325" t="str">
            <v>PREVENTOL IT 14</v>
          </cell>
          <cell r="H2325" t="str">
            <v>RB00000803</v>
          </cell>
          <cell r="I2325" t="str">
            <v>2280</v>
          </cell>
          <cell r="J2325">
            <v>13880</v>
          </cell>
          <cell r="K2325" t="str">
            <v>KG</v>
          </cell>
          <cell r="L2325">
            <v>39963.29</v>
          </cell>
          <cell r="M2325" t="str">
            <v>EUR</v>
          </cell>
          <cell r="N2325">
            <v>39452.51</v>
          </cell>
          <cell r="P2325">
            <v>39452.51</v>
          </cell>
          <cell r="Q2325">
            <v>39452.51</v>
          </cell>
          <cell r="R2325">
            <v>510.78</v>
          </cell>
          <cell r="S2325">
            <v>510.78</v>
          </cell>
          <cell r="T2325">
            <v>0</v>
          </cell>
        </row>
        <row r="2326">
          <cell r="B2326">
            <v>1120000</v>
          </cell>
          <cell r="C2326" t="str">
            <v>Fertige Erz</v>
          </cell>
          <cell r="D2326" t="str">
            <v>RHRD</v>
          </cell>
          <cell r="E2326" t="str">
            <v>05234352</v>
          </cell>
          <cell r="G2326" t="str">
            <v>PREVENTOL WB PLUS</v>
          </cell>
          <cell r="H2326" t="str">
            <v>RB00000803</v>
          </cell>
          <cell r="I2326" t="str">
            <v>2280</v>
          </cell>
          <cell r="J2326">
            <v>13271</v>
          </cell>
          <cell r="K2326" t="str">
            <v>KG</v>
          </cell>
          <cell r="L2326">
            <v>25420.6</v>
          </cell>
          <cell r="M2326" t="str">
            <v>EUR</v>
          </cell>
          <cell r="N2326">
            <v>27512.11</v>
          </cell>
          <cell r="P2326">
            <v>27512.11</v>
          </cell>
          <cell r="Q2326">
            <v>27512.11</v>
          </cell>
          <cell r="R2326">
            <v>-2091.5100000000002</v>
          </cell>
          <cell r="S2326">
            <v>-2091.5100000000002</v>
          </cell>
          <cell r="T2326">
            <v>0</v>
          </cell>
        </row>
        <row r="2327">
          <cell r="B2327">
            <v>1120000</v>
          </cell>
          <cell r="C2327" t="str">
            <v>Fertige Erz</v>
          </cell>
          <cell r="D2327" t="str">
            <v>RHRD</v>
          </cell>
          <cell r="E2327" t="str">
            <v>05230993</v>
          </cell>
          <cell r="G2327" t="str">
            <v>PREVENTOL CMK FLÜSSI</v>
          </cell>
          <cell r="H2327" t="str">
            <v>RB00000803</v>
          </cell>
          <cell r="I2327" t="str">
            <v>2280</v>
          </cell>
          <cell r="J2327">
            <v>6797</v>
          </cell>
          <cell r="K2327" t="str">
            <v>KG</v>
          </cell>
          <cell r="L2327">
            <v>23717.45</v>
          </cell>
          <cell r="M2327" t="str">
            <v>EUR</v>
          </cell>
          <cell r="N2327">
            <v>26052.9</v>
          </cell>
          <cell r="P2327">
            <v>26052.9</v>
          </cell>
          <cell r="Q2327">
            <v>26052.9</v>
          </cell>
          <cell r="R2327">
            <v>-2335.4499999999998</v>
          </cell>
          <cell r="S2327">
            <v>-2335.4499999999998</v>
          </cell>
          <cell r="T2327">
            <v>0</v>
          </cell>
        </row>
        <row r="2328">
          <cell r="B2328">
            <v>1120000</v>
          </cell>
          <cell r="C2328" t="str">
            <v>Fertige Erz</v>
          </cell>
          <cell r="D2328" t="str">
            <v>RHRD</v>
          </cell>
          <cell r="E2328" t="str">
            <v>05111161</v>
          </cell>
          <cell r="G2328" t="str">
            <v>PREVENTOL D 6 forte</v>
          </cell>
          <cell r="H2328" t="str">
            <v>RB00000803</v>
          </cell>
          <cell r="I2328" t="str">
            <v>2280</v>
          </cell>
          <cell r="J2328">
            <v>41115</v>
          </cell>
          <cell r="K2328" t="str">
            <v>KG</v>
          </cell>
          <cell r="L2328">
            <v>44173.95</v>
          </cell>
          <cell r="M2328" t="str">
            <v>EUR</v>
          </cell>
          <cell r="N2328">
            <v>47052.01</v>
          </cell>
          <cell r="P2328">
            <v>47052.01</v>
          </cell>
          <cell r="Q2328">
            <v>47052.01</v>
          </cell>
          <cell r="R2328">
            <v>-2878.06</v>
          </cell>
          <cell r="S2328">
            <v>-2878.06</v>
          </cell>
          <cell r="T2328">
            <v>0</v>
          </cell>
        </row>
        <row r="2329">
          <cell r="B2329">
            <v>1120000</v>
          </cell>
          <cell r="C2329" t="str">
            <v>Fertige Erz</v>
          </cell>
          <cell r="D2329" t="str">
            <v>RHRD</v>
          </cell>
          <cell r="E2329" t="str">
            <v>04942647</v>
          </cell>
          <cell r="G2329" t="str">
            <v>PREVENTOL CD 601</v>
          </cell>
          <cell r="H2329" t="str">
            <v>RB00000803</v>
          </cell>
          <cell r="I2329" t="str">
            <v>2280</v>
          </cell>
          <cell r="J2329">
            <v>441</v>
          </cell>
          <cell r="K2329" t="str">
            <v>KG</v>
          </cell>
          <cell r="L2329">
            <v>585.12</v>
          </cell>
          <cell r="M2329" t="str">
            <v>EUR</v>
          </cell>
          <cell r="N2329">
            <v>658.02</v>
          </cell>
          <cell r="P2329">
            <v>658.02</v>
          </cell>
          <cell r="Q2329">
            <v>658.02</v>
          </cell>
          <cell r="R2329">
            <v>-72.900000000000006</v>
          </cell>
          <cell r="S2329">
            <v>-72.900000000000006</v>
          </cell>
          <cell r="T2329">
            <v>0</v>
          </cell>
        </row>
        <row r="2330">
          <cell r="B2330">
            <v>1120000</v>
          </cell>
          <cell r="C2330" t="str">
            <v>Fertige Erz</v>
          </cell>
          <cell r="D2330" t="str">
            <v>RHRD</v>
          </cell>
          <cell r="E2330" t="str">
            <v>04942388</v>
          </cell>
          <cell r="G2330" t="str">
            <v>PREVENTOL CD 590</v>
          </cell>
          <cell r="H2330" t="str">
            <v>RB00000803</v>
          </cell>
          <cell r="I2330" t="str">
            <v>2280</v>
          </cell>
          <cell r="J2330">
            <v>726</v>
          </cell>
          <cell r="K2330" t="str">
            <v>KG</v>
          </cell>
          <cell r="L2330">
            <v>871.85</v>
          </cell>
          <cell r="M2330" t="str">
            <v>EUR</v>
          </cell>
          <cell r="N2330">
            <v>1013.35</v>
          </cell>
          <cell r="P2330">
            <v>1013.35</v>
          </cell>
          <cell r="Q2330">
            <v>1013.35</v>
          </cell>
          <cell r="R2330">
            <v>-141.5</v>
          </cell>
          <cell r="S2330">
            <v>-141.5</v>
          </cell>
          <cell r="T2330">
            <v>0</v>
          </cell>
        </row>
        <row r="2331">
          <cell r="B2331">
            <v>1120000</v>
          </cell>
          <cell r="C2331" t="str">
            <v>Fertige Erz</v>
          </cell>
          <cell r="D2331" t="str">
            <v>RHKF</v>
          </cell>
          <cell r="E2331" t="str">
            <v>04313112</v>
          </cell>
          <cell r="G2331" t="str">
            <v>PREVENTOL BIT 85</v>
          </cell>
          <cell r="H2331" t="str">
            <v>RB00000803</v>
          </cell>
          <cell r="I2331" t="str">
            <v>2280</v>
          </cell>
          <cell r="J2331">
            <v>64.5</v>
          </cell>
          <cell r="K2331" t="str">
            <v>KG</v>
          </cell>
          <cell r="L2331">
            <v>541.82000000000005</v>
          </cell>
          <cell r="M2331" t="str">
            <v>EUR</v>
          </cell>
          <cell r="N2331">
            <v>515.29999999999995</v>
          </cell>
          <cell r="P2331">
            <v>541.82000000000005</v>
          </cell>
          <cell r="Q2331">
            <v>515.29999999999995</v>
          </cell>
          <cell r="R2331">
            <v>26.52</v>
          </cell>
          <cell r="S2331">
            <v>0</v>
          </cell>
          <cell r="T2331">
            <v>26.52</v>
          </cell>
        </row>
        <row r="2332">
          <cell r="B2332">
            <v>1120000</v>
          </cell>
          <cell r="C2332" t="str">
            <v>Fertige Erz</v>
          </cell>
          <cell r="D2332" t="str">
            <v>RHRD</v>
          </cell>
          <cell r="E2332" t="str">
            <v>04313112</v>
          </cell>
          <cell r="G2332" t="str">
            <v>PREVENTOL BIT 85</v>
          </cell>
          <cell r="H2332" t="str">
            <v>RB00000803</v>
          </cell>
          <cell r="I2332" t="str">
            <v>2280</v>
          </cell>
          <cell r="J2332">
            <v>615</v>
          </cell>
          <cell r="K2332" t="str">
            <v>KG</v>
          </cell>
          <cell r="L2332">
            <v>5166.1899999999996</v>
          </cell>
          <cell r="M2332" t="str">
            <v>EUR</v>
          </cell>
          <cell r="N2332">
            <v>4913.3599999999997</v>
          </cell>
          <cell r="P2332">
            <v>5166.1899999999996</v>
          </cell>
          <cell r="Q2332">
            <v>4913.3599999999997</v>
          </cell>
          <cell r="R2332">
            <v>252.83</v>
          </cell>
          <cell r="S2332">
            <v>0</v>
          </cell>
          <cell r="T2332">
            <v>252.83</v>
          </cell>
        </row>
        <row r="2333">
          <cell r="B2333">
            <v>1120000</v>
          </cell>
          <cell r="C2333" t="str">
            <v>Fertige Erz</v>
          </cell>
          <cell r="D2333" t="str">
            <v>RHST</v>
          </cell>
          <cell r="E2333" t="str">
            <v>04313112</v>
          </cell>
          <cell r="G2333" t="str">
            <v>PREVENTOL BIT 85</v>
          </cell>
          <cell r="H2333" t="str">
            <v>RB00000803</v>
          </cell>
          <cell r="I2333" t="str">
            <v>2280</v>
          </cell>
          <cell r="J2333">
            <v>7100</v>
          </cell>
          <cell r="K2333" t="str">
            <v>KG</v>
          </cell>
          <cell r="L2333">
            <v>59642.13</v>
          </cell>
          <cell r="M2333" t="str">
            <v>EUR</v>
          </cell>
          <cell r="N2333">
            <v>56723.32</v>
          </cell>
          <cell r="P2333">
            <v>59642.13</v>
          </cell>
          <cell r="Q2333">
            <v>56723.32</v>
          </cell>
          <cell r="R2333">
            <v>2918.81</v>
          </cell>
          <cell r="S2333">
            <v>0</v>
          </cell>
          <cell r="T2333">
            <v>2918.81</v>
          </cell>
        </row>
        <row r="2334">
          <cell r="B2334">
            <v>1120000</v>
          </cell>
          <cell r="C2334" t="str">
            <v>Fertige Erz</v>
          </cell>
          <cell r="D2334" t="str">
            <v>RHRD</v>
          </cell>
          <cell r="E2334" t="str">
            <v>04311306</v>
          </cell>
          <cell r="G2334" t="str">
            <v>PREVENTOL O EXTRA PR</v>
          </cell>
          <cell r="H2334" t="str">
            <v>RB00000803</v>
          </cell>
          <cell r="I2334" t="str">
            <v>2280</v>
          </cell>
          <cell r="J2334">
            <v>15000</v>
          </cell>
          <cell r="K2334" t="str">
            <v>KG</v>
          </cell>
          <cell r="L2334">
            <v>37893</v>
          </cell>
          <cell r="M2334" t="str">
            <v>EUR</v>
          </cell>
          <cell r="N2334">
            <v>51793.5</v>
          </cell>
          <cell r="P2334">
            <v>39607.5</v>
          </cell>
          <cell r="Q2334">
            <v>39607.5</v>
          </cell>
          <cell r="R2334">
            <v>-1714.5</v>
          </cell>
          <cell r="S2334">
            <v>-1714.5</v>
          </cell>
          <cell r="T2334">
            <v>0</v>
          </cell>
        </row>
        <row r="2335">
          <cell r="B2335">
            <v>1120000</v>
          </cell>
          <cell r="C2335" t="str">
            <v>Fertige Erz</v>
          </cell>
          <cell r="D2335" t="str">
            <v>RHRD</v>
          </cell>
          <cell r="E2335" t="str">
            <v>04293274</v>
          </cell>
          <cell r="G2335" t="str">
            <v>PREVENTOL CMK 40</v>
          </cell>
          <cell r="H2335" t="str">
            <v>RB00000803</v>
          </cell>
          <cell r="I2335" t="str">
            <v>2280</v>
          </cell>
          <cell r="J2335">
            <v>625</v>
          </cell>
          <cell r="K2335" t="str">
            <v>KG</v>
          </cell>
          <cell r="L2335">
            <v>1171.56</v>
          </cell>
          <cell r="M2335" t="str">
            <v>EUR</v>
          </cell>
          <cell r="N2335">
            <v>1306.56</v>
          </cell>
          <cell r="P2335">
            <v>1306.56</v>
          </cell>
          <cell r="Q2335">
            <v>1306.56</v>
          </cell>
          <cell r="R2335">
            <v>-135</v>
          </cell>
          <cell r="S2335">
            <v>-135</v>
          </cell>
          <cell r="T2335">
            <v>0</v>
          </cell>
        </row>
        <row r="2336">
          <cell r="B2336">
            <v>1120000</v>
          </cell>
          <cell r="C2336" t="str">
            <v>Fertige Erz</v>
          </cell>
          <cell r="D2336" t="str">
            <v>RHRD</v>
          </cell>
          <cell r="E2336" t="str">
            <v>04262611</v>
          </cell>
          <cell r="G2336" t="str">
            <v>PREVENTOL D 2 PLUS</v>
          </cell>
          <cell r="H2336" t="str">
            <v>RB00000803</v>
          </cell>
          <cell r="I2336" t="str">
            <v>2280</v>
          </cell>
          <cell r="J2336">
            <v>872</v>
          </cell>
          <cell r="K2336" t="str">
            <v>KG</v>
          </cell>
          <cell r="L2336">
            <v>1635.09</v>
          </cell>
          <cell r="M2336" t="str">
            <v>EUR</v>
          </cell>
          <cell r="N2336">
            <v>1887.36</v>
          </cell>
          <cell r="P2336">
            <v>1887.36</v>
          </cell>
          <cell r="Q2336">
            <v>1887.36</v>
          </cell>
          <cell r="R2336">
            <v>-252.27</v>
          </cell>
          <cell r="S2336">
            <v>-252.27</v>
          </cell>
          <cell r="T2336">
            <v>0</v>
          </cell>
        </row>
        <row r="2337">
          <cell r="B2337">
            <v>1120000</v>
          </cell>
          <cell r="C2337" t="str">
            <v>Fertige Erz</v>
          </cell>
          <cell r="D2337" t="str">
            <v>RHRD</v>
          </cell>
          <cell r="E2337" t="str">
            <v>04097041</v>
          </cell>
          <cell r="G2337" t="str">
            <v>PREVENTOL D 7</v>
          </cell>
          <cell r="H2337" t="str">
            <v>RB00000803</v>
          </cell>
          <cell r="I2337" t="str">
            <v>2280</v>
          </cell>
          <cell r="J2337">
            <v>387</v>
          </cell>
          <cell r="K2337" t="str">
            <v>KG</v>
          </cell>
          <cell r="L2337">
            <v>175.39</v>
          </cell>
          <cell r="M2337" t="str">
            <v>EUR</v>
          </cell>
          <cell r="N2337">
            <v>187</v>
          </cell>
          <cell r="P2337">
            <v>187</v>
          </cell>
          <cell r="Q2337">
            <v>187</v>
          </cell>
          <cell r="R2337">
            <v>-11.61</v>
          </cell>
          <cell r="S2337">
            <v>-11.61</v>
          </cell>
          <cell r="T2337">
            <v>0</v>
          </cell>
        </row>
        <row r="2338">
          <cell r="B2338">
            <v>1120000</v>
          </cell>
          <cell r="C2338" t="str">
            <v>Fertige Erz</v>
          </cell>
          <cell r="D2338" t="str">
            <v>RHJK</v>
          </cell>
          <cell r="E2338" t="str">
            <v>03955579</v>
          </cell>
          <cell r="G2338" t="str">
            <v>PREVENTOL A 6</v>
          </cell>
          <cell r="H2338" t="str">
            <v>RB00000803</v>
          </cell>
          <cell r="I2338" t="str">
            <v>2280</v>
          </cell>
          <cell r="J2338">
            <v>12500</v>
          </cell>
          <cell r="K2338" t="str">
            <v>KG</v>
          </cell>
          <cell r="L2338">
            <v>36512.5</v>
          </cell>
          <cell r="M2338" t="str">
            <v>EUR</v>
          </cell>
          <cell r="N2338">
            <v>40942.5</v>
          </cell>
          <cell r="P2338">
            <v>21472.5</v>
          </cell>
          <cell r="Q2338">
            <v>21472.5</v>
          </cell>
          <cell r="R2338">
            <v>15040</v>
          </cell>
          <cell r="S2338">
            <v>15040</v>
          </cell>
          <cell r="T2338">
            <v>0</v>
          </cell>
        </row>
        <row r="2339">
          <cell r="B2339">
            <v>1120000</v>
          </cell>
          <cell r="C2339" t="str">
            <v>Fertige Erz</v>
          </cell>
          <cell r="D2339" t="str">
            <v>RHEM</v>
          </cell>
          <cell r="E2339" t="str">
            <v>03946049</v>
          </cell>
          <cell r="G2339" t="str">
            <v>PREVENTOL A 6  PALET</v>
          </cell>
          <cell r="H2339" t="str">
            <v>RB00000803</v>
          </cell>
          <cell r="I2339" t="str">
            <v>2280</v>
          </cell>
          <cell r="J2339">
            <v>2225</v>
          </cell>
          <cell r="K2339" t="str">
            <v>KG</v>
          </cell>
          <cell r="L2339">
            <v>6458.29</v>
          </cell>
          <cell r="M2339" t="str">
            <v>EUR</v>
          </cell>
          <cell r="N2339">
            <v>7423.27</v>
          </cell>
          <cell r="P2339">
            <v>6470.52</v>
          </cell>
          <cell r="Q2339">
            <v>6470.52</v>
          </cell>
          <cell r="R2339">
            <v>-12.23</v>
          </cell>
          <cell r="S2339">
            <v>-12.23</v>
          </cell>
          <cell r="T2339">
            <v>0</v>
          </cell>
        </row>
        <row r="2340">
          <cell r="B2340">
            <v>1120000</v>
          </cell>
          <cell r="C2340" t="str">
            <v>Fertige Erz</v>
          </cell>
          <cell r="D2340" t="str">
            <v>RHJK</v>
          </cell>
          <cell r="E2340" t="str">
            <v>03946049</v>
          </cell>
          <cell r="G2340" t="str">
            <v>PREVENTOL A 6  PALET</v>
          </cell>
          <cell r="H2340" t="str">
            <v>RB00000803</v>
          </cell>
          <cell r="I2340" t="str">
            <v>2280</v>
          </cell>
          <cell r="J2340">
            <v>83672.800000000003</v>
          </cell>
          <cell r="K2340" t="str">
            <v>KG</v>
          </cell>
          <cell r="L2340">
            <v>244408.25</v>
          </cell>
          <cell r="M2340" t="str">
            <v>EUR</v>
          </cell>
          <cell r="N2340">
            <v>279157.56</v>
          </cell>
          <cell r="P2340">
            <v>243328.87</v>
          </cell>
          <cell r="Q2340">
            <v>243328.87</v>
          </cell>
          <cell r="R2340">
            <v>1079.3800000000001</v>
          </cell>
          <cell r="S2340">
            <v>1079.3800000000001</v>
          </cell>
          <cell r="T2340">
            <v>0</v>
          </cell>
        </row>
        <row r="2341">
          <cell r="B2341">
            <v>1120000</v>
          </cell>
          <cell r="C2341" t="str">
            <v>Fertige Erz</v>
          </cell>
          <cell r="D2341" t="str">
            <v>RHKF</v>
          </cell>
          <cell r="E2341" t="str">
            <v>03946049</v>
          </cell>
          <cell r="G2341" t="str">
            <v>PREVENTOL A 6  PALET</v>
          </cell>
          <cell r="H2341" t="str">
            <v>RB00000803</v>
          </cell>
          <cell r="I2341" t="str">
            <v>2280</v>
          </cell>
          <cell r="J2341">
            <v>28</v>
          </cell>
          <cell r="K2341" t="str">
            <v>KG</v>
          </cell>
          <cell r="L2341">
            <v>81.790000000000006</v>
          </cell>
          <cell r="M2341" t="str">
            <v>EUR</v>
          </cell>
          <cell r="N2341">
            <v>93.42</v>
          </cell>
          <cell r="P2341">
            <v>81.430000000000007</v>
          </cell>
          <cell r="Q2341">
            <v>81.430000000000007</v>
          </cell>
          <cell r="R2341">
            <v>0.36</v>
          </cell>
          <cell r="S2341">
            <v>0.36</v>
          </cell>
          <cell r="T2341">
            <v>0</v>
          </cell>
        </row>
        <row r="2342">
          <cell r="B2342">
            <v>1120000</v>
          </cell>
          <cell r="C2342" t="str">
            <v>Fertige Erz</v>
          </cell>
          <cell r="D2342" t="str">
            <v>RHRD</v>
          </cell>
          <cell r="E2342" t="str">
            <v>03946049</v>
          </cell>
          <cell r="G2342" t="str">
            <v>PREVENTOL A 6  PALET</v>
          </cell>
          <cell r="H2342" t="str">
            <v>RB00000803</v>
          </cell>
          <cell r="I2342" t="str">
            <v>2280</v>
          </cell>
          <cell r="J2342">
            <v>900</v>
          </cell>
          <cell r="K2342" t="str">
            <v>KG</v>
          </cell>
          <cell r="L2342">
            <v>2628.9</v>
          </cell>
          <cell r="M2342" t="str">
            <v>EUR</v>
          </cell>
          <cell r="N2342">
            <v>3002.67</v>
          </cell>
          <cell r="P2342">
            <v>2617.29</v>
          </cell>
          <cell r="Q2342">
            <v>2617.29</v>
          </cell>
          <cell r="R2342">
            <v>11.61</v>
          </cell>
          <cell r="S2342">
            <v>11.61</v>
          </cell>
          <cell r="T2342">
            <v>0</v>
          </cell>
        </row>
        <row r="2343">
          <cell r="B2343">
            <v>1120000</v>
          </cell>
          <cell r="C2343" t="str">
            <v>Fertige Erz</v>
          </cell>
          <cell r="D2343" t="str">
            <v>RHJK</v>
          </cell>
          <cell r="E2343" t="str">
            <v>03946030</v>
          </cell>
          <cell r="G2343" t="str">
            <v>PREVENTOL A 6</v>
          </cell>
          <cell r="H2343" t="str">
            <v>RB00000803</v>
          </cell>
          <cell r="I2343" t="str">
            <v>2280</v>
          </cell>
          <cell r="J2343">
            <v>4425</v>
          </cell>
          <cell r="K2343" t="str">
            <v>KG</v>
          </cell>
          <cell r="L2343">
            <v>12925.42</v>
          </cell>
          <cell r="M2343" t="str">
            <v>EUR</v>
          </cell>
          <cell r="N2343">
            <v>14508.69</v>
          </cell>
          <cell r="P2343">
            <v>6918.05</v>
          </cell>
          <cell r="Q2343">
            <v>6918.05</v>
          </cell>
          <cell r="R2343">
            <v>6007.37</v>
          </cell>
          <cell r="S2343">
            <v>6007.37</v>
          </cell>
          <cell r="T2343">
            <v>0</v>
          </cell>
        </row>
        <row r="2344">
          <cell r="B2344">
            <v>1120000</v>
          </cell>
          <cell r="C2344" t="str">
            <v>Fertige Erz</v>
          </cell>
          <cell r="D2344" t="str">
            <v>RHJK</v>
          </cell>
          <cell r="E2344" t="str">
            <v>03946022</v>
          </cell>
          <cell r="G2344" t="str">
            <v>PREVENTOL A 6  SCHUP</v>
          </cell>
          <cell r="H2344" t="str">
            <v>RB00000803</v>
          </cell>
          <cell r="I2344" t="str">
            <v>2280</v>
          </cell>
          <cell r="J2344">
            <v>60664.667000000001</v>
          </cell>
          <cell r="K2344" t="str">
            <v>KG</v>
          </cell>
          <cell r="L2344">
            <v>149295.75</v>
          </cell>
          <cell r="M2344" t="str">
            <v>EUR</v>
          </cell>
          <cell r="N2344">
            <v>143235.35</v>
          </cell>
          <cell r="P2344">
            <v>148634.5</v>
          </cell>
          <cell r="Q2344">
            <v>143235.35</v>
          </cell>
          <cell r="R2344">
            <v>6060.4</v>
          </cell>
          <cell r="S2344">
            <v>661.25</v>
          </cell>
          <cell r="T2344">
            <v>5399.15</v>
          </cell>
        </row>
        <row r="2345">
          <cell r="B2345">
            <v>1120000</v>
          </cell>
          <cell r="C2345" t="str">
            <v>Fertige Erz</v>
          </cell>
          <cell r="D2345" t="str">
            <v>RHEM</v>
          </cell>
          <cell r="E2345" t="str">
            <v>03861906</v>
          </cell>
          <cell r="G2345" t="str">
            <v>PREVENTOL BIT-TD</v>
          </cell>
          <cell r="H2345" t="str">
            <v>RB00000803</v>
          </cell>
          <cell r="I2345" t="str">
            <v>2280</v>
          </cell>
          <cell r="J2345">
            <v>2000</v>
          </cell>
          <cell r="K2345" t="str">
            <v>KG</v>
          </cell>
          <cell r="L2345">
            <v>3061.6</v>
          </cell>
          <cell r="M2345" t="str">
            <v>EUR</v>
          </cell>
          <cell r="N2345">
            <v>3490.6</v>
          </cell>
          <cell r="P2345">
            <v>2919.6</v>
          </cell>
          <cell r="Q2345">
            <v>2919.6</v>
          </cell>
          <cell r="R2345">
            <v>142</v>
          </cell>
          <cell r="S2345">
            <v>142</v>
          </cell>
          <cell r="T2345">
            <v>0</v>
          </cell>
        </row>
        <row r="2346">
          <cell r="B2346">
            <v>1120000</v>
          </cell>
          <cell r="C2346" t="str">
            <v>Fertige Erz</v>
          </cell>
          <cell r="D2346" t="str">
            <v>RHRD</v>
          </cell>
          <cell r="E2346" t="str">
            <v>03861906</v>
          </cell>
          <cell r="G2346" t="str">
            <v>PREVENTOL BIT-TD</v>
          </cell>
          <cell r="H2346" t="str">
            <v>RB00000803</v>
          </cell>
          <cell r="I2346" t="str">
            <v>2280</v>
          </cell>
          <cell r="J2346">
            <v>7000</v>
          </cell>
          <cell r="K2346" t="str">
            <v>KG</v>
          </cell>
          <cell r="L2346">
            <v>10054.1</v>
          </cell>
          <cell r="M2346" t="str">
            <v>EUR</v>
          </cell>
          <cell r="N2346">
            <v>12217.1</v>
          </cell>
          <cell r="P2346">
            <v>10218.6</v>
          </cell>
          <cell r="Q2346">
            <v>10218.6</v>
          </cell>
          <cell r="R2346">
            <v>-164.5</v>
          </cell>
          <cell r="S2346">
            <v>-164.5</v>
          </cell>
          <cell r="T2346">
            <v>0</v>
          </cell>
        </row>
        <row r="2347">
          <cell r="B2347">
            <v>1120000</v>
          </cell>
          <cell r="C2347" t="str">
            <v>Fertige Erz</v>
          </cell>
          <cell r="D2347" t="str">
            <v>RHEM</v>
          </cell>
          <cell r="E2347" t="str">
            <v>03861876</v>
          </cell>
          <cell r="G2347" t="str">
            <v>PREVENTOL BIT 20 N</v>
          </cell>
          <cell r="H2347" t="str">
            <v>RB00000803</v>
          </cell>
          <cell r="I2347" t="str">
            <v>2280</v>
          </cell>
          <cell r="J2347">
            <v>2000</v>
          </cell>
          <cell r="K2347" t="str">
            <v>KG</v>
          </cell>
          <cell r="L2347">
            <v>7666.2</v>
          </cell>
          <cell r="M2347" t="str">
            <v>EUR</v>
          </cell>
          <cell r="N2347">
            <v>5612.6</v>
          </cell>
          <cell r="P2347">
            <v>6242.8</v>
          </cell>
          <cell r="Q2347">
            <v>5612.6</v>
          </cell>
          <cell r="R2347">
            <v>2053.6</v>
          </cell>
          <cell r="S2347">
            <v>1423.4</v>
          </cell>
          <cell r="T2347">
            <v>630.20000000000005</v>
          </cell>
        </row>
        <row r="2348">
          <cell r="B2348">
            <v>1120000</v>
          </cell>
          <cell r="C2348" t="str">
            <v>Fertige Erz</v>
          </cell>
          <cell r="D2348" t="str">
            <v>RHRD</v>
          </cell>
          <cell r="E2348" t="str">
            <v>03861876</v>
          </cell>
          <cell r="G2348" t="str">
            <v>PREVENTOL BIT 20 N</v>
          </cell>
          <cell r="H2348" t="str">
            <v>RB00000803</v>
          </cell>
          <cell r="I2348" t="str">
            <v>2280</v>
          </cell>
          <cell r="J2348">
            <v>21000</v>
          </cell>
          <cell r="K2348" t="str">
            <v>KG</v>
          </cell>
          <cell r="L2348">
            <v>70526.399999999994</v>
          </cell>
          <cell r="M2348" t="str">
            <v>EUR</v>
          </cell>
          <cell r="N2348">
            <v>58932.3</v>
          </cell>
          <cell r="P2348">
            <v>65547.3</v>
          </cell>
          <cell r="Q2348">
            <v>58932.3</v>
          </cell>
          <cell r="R2348">
            <v>11594.1</v>
          </cell>
          <cell r="S2348">
            <v>4979.1000000000004</v>
          </cell>
          <cell r="T2348">
            <v>6615</v>
          </cell>
        </row>
        <row r="2349">
          <cell r="B2349">
            <v>1120000</v>
          </cell>
          <cell r="C2349" t="str">
            <v>Fertige Erz</v>
          </cell>
          <cell r="D2349" t="str">
            <v>RHEM</v>
          </cell>
          <cell r="E2349" t="str">
            <v>03861868</v>
          </cell>
          <cell r="G2349" t="str">
            <v>PREVENTOL BIT 20 N</v>
          </cell>
          <cell r="H2349" t="str">
            <v>RB00000803</v>
          </cell>
          <cell r="I2349" t="str">
            <v>2280</v>
          </cell>
          <cell r="J2349">
            <v>3050</v>
          </cell>
          <cell r="K2349" t="str">
            <v>KG</v>
          </cell>
          <cell r="L2349">
            <v>11961.8</v>
          </cell>
          <cell r="M2349" t="str">
            <v>EUR</v>
          </cell>
          <cell r="N2349">
            <v>8991.4</v>
          </cell>
          <cell r="P2349">
            <v>9801.48</v>
          </cell>
          <cell r="Q2349">
            <v>8991.4</v>
          </cell>
          <cell r="R2349">
            <v>2970.4</v>
          </cell>
          <cell r="S2349">
            <v>2160.3200000000002</v>
          </cell>
          <cell r="T2349">
            <v>810.08</v>
          </cell>
        </row>
        <row r="2350">
          <cell r="B2350">
            <v>1120000</v>
          </cell>
          <cell r="C2350" t="str">
            <v>Fertige Erz</v>
          </cell>
          <cell r="D2350" t="str">
            <v>RHKF</v>
          </cell>
          <cell r="E2350" t="str">
            <v>03861868</v>
          </cell>
          <cell r="G2350" t="str">
            <v>PREVENTOL BIT 20 N</v>
          </cell>
          <cell r="H2350" t="str">
            <v>RB00000803</v>
          </cell>
          <cell r="I2350" t="str">
            <v>2280</v>
          </cell>
          <cell r="J2350">
            <v>35</v>
          </cell>
          <cell r="K2350" t="str">
            <v>KG</v>
          </cell>
          <cell r="L2350">
            <v>121.4</v>
          </cell>
          <cell r="M2350" t="str">
            <v>EUR</v>
          </cell>
          <cell r="N2350">
            <v>103.18</v>
          </cell>
          <cell r="P2350">
            <v>112.47</v>
          </cell>
          <cell r="Q2350">
            <v>103.18</v>
          </cell>
          <cell r="R2350">
            <v>18.22</v>
          </cell>
          <cell r="S2350">
            <v>8.93</v>
          </cell>
          <cell r="T2350">
            <v>9.2899999999999991</v>
          </cell>
        </row>
        <row r="2351">
          <cell r="B2351">
            <v>1120000</v>
          </cell>
          <cell r="C2351" t="str">
            <v>Fertige Erz</v>
          </cell>
          <cell r="D2351" t="str">
            <v>RHRD</v>
          </cell>
          <cell r="E2351" t="str">
            <v>03861868</v>
          </cell>
          <cell r="G2351" t="str">
            <v>PREVENTOL BIT 20 N</v>
          </cell>
          <cell r="H2351" t="str">
            <v>RB00000803</v>
          </cell>
          <cell r="I2351" t="str">
            <v>2280</v>
          </cell>
          <cell r="J2351">
            <v>14725</v>
          </cell>
          <cell r="K2351" t="str">
            <v>KG</v>
          </cell>
          <cell r="L2351">
            <v>51073.66</v>
          </cell>
          <cell r="M2351" t="str">
            <v>EUR</v>
          </cell>
          <cell r="N2351">
            <v>43409.3</v>
          </cell>
          <cell r="P2351">
            <v>47318.79</v>
          </cell>
          <cell r="Q2351">
            <v>43409.3</v>
          </cell>
          <cell r="R2351">
            <v>7664.36</v>
          </cell>
          <cell r="S2351">
            <v>3754.87</v>
          </cell>
          <cell r="T2351">
            <v>3909.49</v>
          </cell>
        </row>
        <row r="2352">
          <cell r="B2352">
            <v>1120000</v>
          </cell>
          <cell r="C2352" t="str">
            <v>Fertige Erz</v>
          </cell>
          <cell r="D2352" t="str">
            <v>RHAX</v>
          </cell>
          <cell r="E2352" t="str">
            <v>03752201</v>
          </cell>
          <cell r="G2352" t="str">
            <v>Katalysator K-4578 F</v>
          </cell>
          <cell r="H2352" t="str">
            <v>RB00000803</v>
          </cell>
          <cell r="I2352" t="str">
            <v>2280</v>
          </cell>
          <cell r="J2352">
            <v>33</v>
          </cell>
          <cell r="K2352" t="str">
            <v>KG</v>
          </cell>
          <cell r="L2352">
            <v>9017.2999999999993</v>
          </cell>
          <cell r="M2352" t="str">
            <v>EUR</v>
          </cell>
          <cell r="N2352">
            <v>9017.2999999999993</v>
          </cell>
          <cell r="P2352">
            <v>9017.2999999999993</v>
          </cell>
          <cell r="Q2352">
            <v>9017.2999999999993</v>
          </cell>
          <cell r="R2352">
            <v>0</v>
          </cell>
          <cell r="S2352">
            <v>0</v>
          </cell>
          <cell r="T2352">
            <v>0</v>
          </cell>
        </row>
        <row r="2353">
          <cell r="B2353">
            <v>1120000</v>
          </cell>
          <cell r="C2353" t="str">
            <v>Fertige Erz</v>
          </cell>
          <cell r="D2353" t="str">
            <v>RHAX</v>
          </cell>
          <cell r="E2353" t="str">
            <v>03751531</v>
          </cell>
          <cell r="G2353" t="str">
            <v>Katalysator K 4500</v>
          </cell>
          <cell r="H2353" t="str">
            <v>RB00000803</v>
          </cell>
          <cell r="I2353" t="str">
            <v>2280</v>
          </cell>
          <cell r="J2353">
            <v>196.4</v>
          </cell>
          <cell r="K2353" t="str">
            <v>KG</v>
          </cell>
          <cell r="L2353">
            <v>214828.17</v>
          </cell>
          <cell r="M2353" t="str">
            <v>EUR</v>
          </cell>
          <cell r="N2353">
            <v>79431.78</v>
          </cell>
          <cell r="P2353">
            <v>334273.8</v>
          </cell>
          <cell r="Q2353">
            <v>79431.78</v>
          </cell>
          <cell r="R2353">
            <v>135396.39000000001</v>
          </cell>
          <cell r="S2353">
            <v>-119445.63</v>
          </cell>
          <cell r="T2353">
            <v>254842.02</v>
          </cell>
        </row>
        <row r="2354">
          <cell r="B2354">
            <v>1120000</v>
          </cell>
          <cell r="C2354" t="str">
            <v>Fertige Erz</v>
          </cell>
          <cell r="D2354" t="str">
            <v>RHRD</v>
          </cell>
          <cell r="E2354" t="str">
            <v>03641957</v>
          </cell>
          <cell r="G2354" t="str">
            <v>PREVENTOL RC</v>
          </cell>
          <cell r="H2354" t="str">
            <v>RB00000803</v>
          </cell>
          <cell r="I2354" t="str">
            <v>2280</v>
          </cell>
          <cell r="J2354">
            <v>2200</v>
          </cell>
          <cell r="K2354" t="str">
            <v>KG</v>
          </cell>
          <cell r="L2354">
            <v>20426.78</v>
          </cell>
          <cell r="M2354" t="str">
            <v>EUR</v>
          </cell>
          <cell r="N2354">
            <v>37113.339999999997</v>
          </cell>
          <cell r="P2354">
            <v>16716.919999999998</v>
          </cell>
          <cell r="Q2354">
            <v>16716.919999999998</v>
          </cell>
          <cell r="R2354">
            <v>3709.86</v>
          </cell>
          <cell r="S2354">
            <v>3709.86</v>
          </cell>
          <cell r="T2354">
            <v>0</v>
          </cell>
        </row>
        <row r="2355">
          <cell r="B2355">
            <v>1120000</v>
          </cell>
          <cell r="C2355" t="str">
            <v>Fertige Erz</v>
          </cell>
          <cell r="D2355" t="str">
            <v>RHKF</v>
          </cell>
          <cell r="E2355" t="str">
            <v>03641930</v>
          </cell>
          <cell r="G2355" t="str">
            <v>PREVENTOL RC</v>
          </cell>
          <cell r="H2355" t="str">
            <v>RB00000803</v>
          </cell>
          <cell r="I2355" t="str">
            <v>2280</v>
          </cell>
          <cell r="J2355">
            <v>5</v>
          </cell>
          <cell r="K2355" t="str">
            <v>KG</v>
          </cell>
          <cell r="L2355">
            <v>47.16</v>
          </cell>
          <cell r="M2355" t="str">
            <v>EUR</v>
          </cell>
          <cell r="N2355">
            <v>62.93</v>
          </cell>
          <cell r="P2355">
            <v>38.770000000000003</v>
          </cell>
          <cell r="Q2355">
            <v>38.770000000000003</v>
          </cell>
          <cell r="R2355">
            <v>8.39</v>
          </cell>
          <cell r="S2355">
            <v>8.39</v>
          </cell>
          <cell r="T2355">
            <v>0</v>
          </cell>
        </row>
        <row r="2356">
          <cell r="B2356">
            <v>1120000</v>
          </cell>
          <cell r="C2356" t="str">
            <v>Fertige Erz</v>
          </cell>
          <cell r="D2356" t="str">
            <v>RHRD</v>
          </cell>
          <cell r="E2356" t="str">
            <v>03641930</v>
          </cell>
          <cell r="G2356" t="str">
            <v>PREVENTOL RC</v>
          </cell>
          <cell r="H2356" t="str">
            <v>RB00000803</v>
          </cell>
          <cell r="I2356" t="str">
            <v>2280</v>
          </cell>
          <cell r="J2356">
            <v>120</v>
          </cell>
          <cell r="K2356" t="str">
            <v>KG</v>
          </cell>
          <cell r="L2356">
            <v>1131.9100000000001</v>
          </cell>
          <cell r="M2356" t="str">
            <v>EUR</v>
          </cell>
          <cell r="N2356">
            <v>1510.32</v>
          </cell>
          <cell r="P2356">
            <v>930.53</v>
          </cell>
          <cell r="Q2356">
            <v>930.53</v>
          </cell>
          <cell r="R2356">
            <v>201.38</v>
          </cell>
          <cell r="S2356">
            <v>201.38</v>
          </cell>
          <cell r="T2356">
            <v>0</v>
          </cell>
        </row>
        <row r="2357">
          <cell r="B2357">
            <v>1120000</v>
          </cell>
          <cell r="C2357" t="str">
            <v>Fertige Erz</v>
          </cell>
          <cell r="D2357" t="str">
            <v>RHEM</v>
          </cell>
          <cell r="E2357" t="str">
            <v>03124634</v>
          </cell>
          <cell r="G2357" t="str">
            <v>PREVENTOL BIT-BN 2</v>
          </cell>
          <cell r="H2357" t="str">
            <v>RB00000803</v>
          </cell>
          <cell r="I2357" t="str">
            <v>2280</v>
          </cell>
          <cell r="J2357">
            <v>320</v>
          </cell>
          <cell r="K2357" t="str">
            <v>KG</v>
          </cell>
          <cell r="L2357">
            <v>829.69</v>
          </cell>
          <cell r="M2357" t="str">
            <v>EUR</v>
          </cell>
          <cell r="N2357">
            <v>953.66</v>
          </cell>
          <cell r="P2357">
            <v>740.58</v>
          </cell>
          <cell r="Q2357">
            <v>740.58</v>
          </cell>
          <cell r="R2357">
            <v>89.11</v>
          </cell>
          <cell r="S2357">
            <v>89.11</v>
          </cell>
          <cell r="T2357">
            <v>0</v>
          </cell>
        </row>
        <row r="2358">
          <cell r="B2358">
            <v>1120000</v>
          </cell>
          <cell r="C2358" t="str">
            <v>Fertige Erz</v>
          </cell>
          <cell r="D2358" t="str">
            <v>RHRD</v>
          </cell>
          <cell r="E2358" t="str">
            <v>03124634</v>
          </cell>
          <cell r="G2358" t="str">
            <v>PREVENTOL BIT-BN 2</v>
          </cell>
          <cell r="H2358" t="str">
            <v>RB00000803</v>
          </cell>
          <cell r="I2358" t="str">
            <v>2280</v>
          </cell>
          <cell r="J2358">
            <v>480</v>
          </cell>
          <cell r="K2358" t="str">
            <v>KG</v>
          </cell>
          <cell r="L2358">
            <v>1244.49</v>
          </cell>
          <cell r="M2358" t="str">
            <v>EUR</v>
          </cell>
          <cell r="N2358">
            <v>1430.5</v>
          </cell>
          <cell r="P2358">
            <v>1110.82</v>
          </cell>
          <cell r="Q2358">
            <v>1110.82</v>
          </cell>
          <cell r="R2358">
            <v>133.66999999999999</v>
          </cell>
          <cell r="S2358">
            <v>133.66999999999999</v>
          </cell>
          <cell r="T2358">
            <v>0</v>
          </cell>
        </row>
        <row r="2359">
          <cell r="B2359">
            <v>1120000</v>
          </cell>
          <cell r="C2359" t="str">
            <v>Fertige Erz</v>
          </cell>
          <cell r="D2359" t="str">
            <v>RHRD</v>
          </cell>
          <cell r="E2359" t="str">
            <v>03102193</v>
          </cell>
          <cell r="G2359" t="str">
            <v>PREVENTOL P 301 S</v>
          </cell>
          <cell r="H2359" t="str">
            <v>RB00000803</v>
          </cell>
          <cell r="I2359" t="str">
            <v>2280</v>
          </cell>
          <cell r="J2359">
            <v>5500</v>
          </cell>
          <cell r="K2359" t="str">
            <v>KG</v>
          </cell>
          <cell r="L2359">
            <v>6546.65</v>
          </cell>
          <cell r="M2359" t="str">
            <v>EUR</v>
          </cell>
          <cell r="N2359">
            <v>6960.25</v>
          </cell>
          <cell r="P2359">
            <v>7344.7</v>
          </cell>
          <cell r="Q2359">
            <v>6960.25</v>
          </cell>
          <cell r="R2359">
            <v>-413.6</v>
          </cell>
          <cell r="S2359">
            <v>-798.05</v>
          </cell>
          <cell r="T2359">
            <v>384.45</v>
          </cell>
        </row>
        <row r="2360">
          <cell r="B2360">
            <v>1120000</v>
          </cell>
          <cell r="C2360" t="str">
            <v>Fertige Erz</v>
          </cell>
          <cell r="D2360" t="str">
            <v>RHRD</v>
          </cell>
          <cell r="E2360" t="str">
            <v>03102150</v>
          </cell>
          <cell r="G2360" t="str">
            <v>PREVENTOL P 301 S</v>
          </cell>
          <cell r="H2360" t="str">
            <v>RB00000803</v>
          </cell>
          <cell r="I2360" t="str">
            <v>2280</v>
          </cell>
          <cell r="J2360">
            <v>1920</v>
          </cell>
          <cell r="K2360" t="str">
            <v>KG</v>
          </cell>
          <cell r="L2360">
            <v>2431.4899999999998</v>
          </cell>
          <cell r="M2360" t="str">
            <v>EUR</v>
          </cell>
          <cell r="N2360">
            <v>2923.39</v>
          </cell>
          <cell r="P2360">
            <v>2711.42</v>
          </cell>
          <cell r="Q2360">
            <v>2711.42</v>
          </cell>
          <cell r="R2360">
            <v>-279.93</v>
          </cell>
          <cell r="S2360">
            <v>-279.93</v>
          </cell>
          <cell r="T2360">
            <v>0</v>
          </cell>
        </row>
        <row r="2361">
          <cell r="B2361">
            <v>1120000</v>
          </cell>
          <cell r="C2361" t="str">
            <v>Fertige Erz</v>
          </cell>
          <cell r="D2361" t="str">
            <v>RHRD</v>
          </cell>
          <cell r="E2361" t="str">
            <v>02850048</v>
          </cell>
          <cell r="G2361" t="str">
            <v>PREVENTOL P 72 N</v>
          </cell>
          <cell r="H2361" t="str">
            <v>RB00000803</v>
          </cell>
          <cell r="I2361" t="str">
            <v>2280</v>
          </cell>
          <cell r="J2361">
            <v>13000</v>
          </cell>
          <cell r="K2361" t="str">
            <v>KG</v>
          </cell>
          <cell r="L2361">
            <v>13890.5</v>
          </cell>
          <cell r="M2361" t="str">
            <v>EUR</v>
          </cell>
          <cell r="N2361">
            <v>28548</v>
          </cell>
          <cell r="P2361">
            <v>15741.7</v>
          </cell>
          <cell r="Q2361">
            <v>15741.7</v>
          </cell>
          <cell r="R2361">
            <v>-1851.2</v>
          </cell>
          <cell r="S2361">
            <v>-1851.2</v>
          </cell>
          <cell r="T2361">
            <v>0</v>
          </cell>
        </row>
        <row r="2362">
          <cell r="B2362">
            <v>1120000</v>
          </cell>
          <cell r="C2362" t="str">
            <v>Fertige Erz</v>
          </cell>
          <cell r="D2362" t="str">
            <v>RHRD</v>
          </cell>
          <cell r="E2362" t="str">
            <v>02849953</v>
          </cell>
          <cell r="G2362" t="str">
            <v>PREVENTOL P 109 N</v>
          </cell>
          <cell r="H2362" t="str">
            <v>RB00000803</v>
          </cell>
          <cell r="I2362" t="str">
            <v>2280</v>
          </cell>
          <cell r="J2362">
            <v>15000</v>
          </cell>
          <cell r="K2362" t="str">
            <v>KG</v>
          </cell>
          <cell r="L2362">
            <v>19725</v>
          </cell>
          <cell r="M2362" t="str">
            <v>EUR</v>
          </cell>
          <cell r="N2362">
            <v>42987</v>
          </cell>
          <cell r="P2362">
            <v>21697.5</v>
          </cell>
          <cell r="Q2362">
            <v>21697.5</v>
          </cell>
          <cell r="R2362">
            <v>-1972.5</v>
          </cell>
          <cell r="S2362">
            <v>-1972.5</v>
          </cell>
          <cell r="T2362">
            <v>0</v>
          </cell>
        </row>
        <row r="2363">
          <cell r="B2363">
            <v>1120000</v>
          </cell>
          <cell r="C2363" t="str">
            <v>Fertige Erz</v>
          </cell>
          <cell r="D2363" t="str">
            <v>RHRD</v>
          </cell>
          <cell r="E2363" t="str">
            <v>02849937</v>
          </cell>
          <cell r="G2363" t="str">
            <v>PREVENTOL P 109 N</v>
          </cell>
          <cell r="H2363" t="str">
            <v>RB00000803</v>
          </cell>
          <cell r="I2363" t="str">
            <v>2280</v>
          </cell>
          <cell r="J2363">
            <v>1600</v>
          </cell>
          <cell r="K2363" t="str">
            <v>KG</v>
          </cell>
          <cell r="L2363">
            <v>2159.04</v>
          </cell>
          <cell r="M2363" t="str">
            <v>EUR</v>
          </cell>
          <cell r="N2363">
            <v>2128</v>
          </cell>
          <cell r="P2363">
            <v>2370.4</v>
          </cell>
          <cell r="Q2363">
            <v>2128</v>
          </cell>
          <cell r="R2363">
            <v>31.04</v>
          </cell>
          <cell r="S2363">
            <v>-211.36</v>
          </cell>
          <cell r="T2363">
            <v>242.4</v>
          </cell>
        </row>
        <row r="2364">
          <cell r="B2364">
            <v>1120000</v>
          </cell>
          <cell r="C2364" t="str">
            <v>Fertige Erz</v>
          </cell>
          <cell r="D2364" t="str">
            <v>RHRD</v>
          </cell>
          <cell r="E2364" t="str">
            <v>02849929</v>
          </cell>
          <cell r="G2364" t="str">
            <v>PREVENTOL P 109 N</v>
          </cell>
          <cell r="H2364" t="str">
            <v>RB00000803</v>
          </cell>
          <cell r="I2364" t="str">
            <v>2280</v>
          </cell>
          <cell r="J2364">
            <v>600</v>
          </cell>
          <cell r="K2364" t="str">
            <v>KG</v>
          </cell>
          <cell r="L2364">
            <v>859.02</v>
          </cell>
          <cell r="M2364" t="str">
            <v>EUR</v>
          </cell>
          <cell r="N2364">
            <v>4197.6000000000004</v>
          </cell>
          <cell r="P2364">
            <v>938.1</v>
          </cell>
          <cell r="Q2364">
            <v>938.1</v>
          </cell>
          <cell r="R2364">
            <v>-79.08</v>
          </cell>
          <cell r="S2364">
            <v>-79.08</v>
          </cell>
          <cell r="T2364">
            <v>0</v>
          </cell>
        </row>
        <row r="2365">
          <cell r="B2365">
            <v>1120000</v>
          </cell>
          <cell r="C2365" t="str">
            <v>Fertige Erz</v>
          </cell>
          <cell r="D2365" t="str">
            <v>RHEM</v>
          </cell>
          <cell r="E2365" t="str">
            <v>02849902</v>
          </cell>
          <cell r="G2365" t="str">
            <v>PREVENTOL P 840 N</v>
          </cell>
          <cell r="H2365" t="str">
            <v>RB00000803</v>
          </cell>
          <cell r="I2365" t="str">
            <v>2280</v>
          </cell>
          <cell r="J2365">
            <v>6000</v>
          </cell>
          <cell r="K2365" t="str">
            <v>KG</v>
          </cell>
          <cell r="L2365">
            <v>6405</v>
          </cell>
          <cell r="M2365" t="str">
            <v>EUR</v>
          </cell>
          <cell r="N2365">
            <v>9160.2000000000007</v>
          </cell>
          <cell r="P2365">
            <v>5913</v>
          </cell>
          <cell r="Q2365">
            <v>5913</v>
          </cell>
          <cell r="R2365">
            <v>492</v>
          </cell>
          <cell r="S2365">
            <v>492</v>
          </cell>
          <cell r="T2365">
            <v>0</v>
          </cell>
        </row>
        <row r="2366">
          <cell r="B2366">
            <v>1120000</v>
          </cell>
          <cell r="C2366" t="str">
            <v>Fertige Erz</v>
          </cell>
          <cell r="D2366" t="str">
            <v>RHRD</v>
          </cell>
          <cell r="E2366" t="str">
            <v>02849902</v>
          </cell>
          <cell r="G2366" t="str">
            <v>PREVENTOL P 840 N</v>
          </cell>
          <cell r="H2366" t="str">
            <v>RB00000803</v>
          </cell>
          <cell r="I2366" t="str">
            <v>2280</v>
          </cell>
          <cell r="J2366">
            <v>4000</v>
          </cell>
          <cell r="K2366" t="str">
            <v>KG</v>
          </cell>
          <cell r="L2366">
            <v>3581.2</v>
          </cell>
          <cell r="M2366" t="str">
            <v>EUR</v>
          </cell>
          <cell r="N2366">
            <v>6106.8</v>
          </cell>
          <cell r="P2366">
            <v>3942</v>
          </cell>
          <cell r="Q2366">
            <v>3942</v>
          </cell>
          <cell r="R2366">
            <v>-360.8</v>
          </cell>
          <cell r="S2366">
            <v>-360.8</v>
          </cell>
          <cell r="T2366">
            <v>0</v>
          </cell>
        </row>
        <row r="2367">
          <cell r="B2367">
            <v>1120000</v>
          </cell>
          <cell r="C2367" t="str">
            <v>Fertige Erz</v>
          </cell>
          <cell r="D2367" t="str">
            <v>RHRD</v>
          </cell>
          <cell r="E2367" t="str">
            <v>02849880</v>
          </cell>
          <cell r="G2367" t="str">
            <v>PREVENTOL P 840 N</v>
          </cell>
          <cell r="H2367" t="str">
            <v>RB00000803</v>
          </cell>
          <cell r="I2367" t="str">
            <v>2280</v>
          </cell>
          <cell r="J2367">
            <v>1600</v>
          </cell>
          <cell r="K2367" t="str">
            <v>KG</v>
          </cell>
          <cell r="L2367">
            <v>1487.52</v>
          </cell>
          <cell r="M2367" t="str">
            <v>EUR</v>
          </cell>
          <cell r="N2367">
            <v>4016.8</v>
          </cell>
          <cell r="P2367">
            <v>1632.8</v>
          </cell>
          <cell r="Q2367">
            <v>1632.8</v>
          </cell>
          <cell r="R2367">
            <v>-145.28</v>
          </cell>
          <cell r="S2367">
            <v>-145.28</v>
          </cell>
          <cell r="T2367">
            <v>0</v>
          </cell>
        </row>
        <row r="2368">
          <cell r="B2368">
            <v>1120000</v>
          </cell>
          <cell r="C2368" t="str">
            <v>Fertige Erz</v>
          </cell>
          <cell r="D2368" t="str">
            <v>RHRD</v>
          </cell>
          <cell r="E2368" t="str">
            <v>02849872</v>
          </cell>
          <cell r="G2368" t="str">
            <v>PREVENTOL P 840 N</v>
          </cell>
          <cell r="H2368" t="str">
            <v>RB00000803</v>
          </cell>
          <cell r="I2368" t="str">
            <v>2280</v>
          </cell>
          <cell r="J2368">
            <v>8100</v>
          </cell>
          <cell r="K2368" t="str">
            <v>KG</v>
          </cell>
          <cell r="L2368">
            <v>8197.2000000000007</v>
          </cell>
          <cell r="M2368" t="str">
            <v>EUR</v>
          </cell>
          <cell r="N2368">
            <v>11562.75</v>
          </cell>
          <cell r="P2368">
            <v>8930.25</v>
          </cell>
          <cell r="Q2368">
            <v>8930.25</v>
          </cell>
          <cell r="R2368">
            <v>-733.05</v>
          </cell>
          <cell r="S2368">
            <v>-733.05</v>
          </cell>
          <cell r="T2368">
            <v>0</v>
          </cell>
        </row>
        <row r="2369">
          <cell r="B2369">
            <v>1120000</v>
          </cell>
          <cell r="C2369" t="str">
            <v>Fertige Erz</v>
          </cell>
          <cell r="D2369" t="str">
            <v>RHRD</v>
          </cell>
          <cell r="E2369" t="str">
            <v>02800849</v>
          </cell>
          <cell r="G2369" t="str">
            <v>MERSOLAT W 93     30</v>
          </cell>
          <cell r="H2369" t="str">
            <v>RB00000803</v>
          </cell>
          <cell r="I2369" t="str">
            <v>2280</v>
          </cell>
          <cell r="J2369">
            <v>10</v>
          </cell>
          <cell r="K2369" t="str">
            <v>KG</v>
          </cell>
          <cell r="L2369">
            <v>16.79</v>
          </cell>
          <cell r="M2369" t="str">
            <v>EUR</v>
          </cell>
          <cell r="N2369">
            <v>21.56</v>
          </cell>
          <cell r="P2369">
            <v>21.56</v>
          </cell>
          <cell r="Q2369">
            <v>21.56</v>
          </cell>
          <cell r="R2369">
            <v>-4.7699999999999996</v>
          </cell>
          <cell r="S2369">
            <v>-4.7699999999999996</v>
          </cell>
          <cell r="T2369">
            <v>0</v>
          </cell>
        </row>
        <row r="2370">
          <cell r="B2370">
            <v>1120000</v>
          </cell>
          <cell r="C2370" t="str">
            <v>Fertige Erz</v>
          </cell>
          <cell r="D2370" t="str">
            <v>RHRD</v>
          </cell>
          <cell r="E2370" t="str">
            <v>02603652</v>
          </cell>
          <cell r="G2370" t="str">
            <v>PREVENTOL CD 590</v>
          </cell>
          <cell r="H2370" t="str">
            <v>RB00000803</v>
          </cell>
          <cell r="I2370" t="str">
            <v>2280</v>
          </cell>
          <cell r="J2370">
            <v>50</v>
          </cell>
          <cell r="K2370" t="str">
            <v>KG</v>
          </cell>
          <cell r="L2370">
            <v>71.81</v>
          </cell>
          <cell r="M2370" t="str">
            <v>EUR</v>
          </cell>
          <cell r="N2370">
            <v>180.1</v>
          </cell>
          <cell r="P2370">
            <v>81.5</v>
          </cell>
          <cell r="Q2370">
            <v>81.5</v>
          </cell>
          <cell r="R2370">
            <v>-9.69</v>
          </cell>
          <cell r="S2370">
            <v>-9.69</v>
          </cell>
          <cell r="T2370">
            <v>0</v>
          </cell>
        </row>
        <row r="2371">
          <cell r="B2371">
            <v>1120000</v>
          </cell>
          <cell r="C2371" t="str">
            <v>Fertige Erz</v>
          </cell>
          <cell r="D2371" t="str">
            <v>RHRD</v>
          </cell>
          <cell r="E2371" t="str">
            <v>02603423</v>
          </cell>
          <cell r="G2371" t="str">
            <v>PREVENTOL OF 45</v>
          </cell>
          <cell r="H2371" t="str">
            <v>RB00000803</v>
          </cell>
          <cell r="I2371" t="str">
            <v>2280</v>
          </cell>
          <cell r="J2371">
            <v>19800</v>
          </cell>
          <cell r="K2371" t="str">
            <v>KG</v>
          </cell>
          <cell r="L2371">
            <v>31131.54</v>
          </cell>
          <cell r="M2371" t="str">
            <v>EUR</v>
          </cell>
          <cell r="N2371">
            <v>40279.14</v>
          </cell>
          <cell r="P2371">
            <v>33438.239999999998</v>
          </cell>
          <cell r="Q2371">
            <v>33438.239999999998</v>
          </cell>
          <cell r="R2371">
            <v>-2306.6999999999998</v>
          </cell>
          <cell r="S2371">
            <v>-2306.6999999999998</v>
          </cell>
          <cell r="T2371">
            <v>0</v>
          </cell>
        </row>
        <row r="2372">
          <cell r="B2372">
            <v>1120000</v>
          </cell>
          <cell r="C2372" t="str">
            <v>Fertige Erz</v>
          </cell>
          <cell r="D2372" t="str">
            <v>RHRD</v>
          </cell>
          <cell r="E2372" t="str">
            <v>02595498</v>
          </cell>
          <cell r="G2372" t="str">
            <v>PREVENTOL D 7 LT   1</v>
          </cell>
          <cell r="H2372" t="str">
            <v>RB00000803</v>
          </cell>
          <cell r="I2372" t="str">
            <v>2280</v>
          </cell>
          <cell r="J2372">
            <v>3924</v>
          </cell>
          <cell r="K2372" t="str">
            <v>KG</v>
          </cell>
          <cell r="L2372">
            <v>3025.4</v>
          </cell>
          <cell r="M2372" t="str">
            <v>EUR</v>
          </cell>
          <cell r="N2372">
            <v>3178.05</v>
          </cell>
          <cell r="P2372">
            <v>2987.34</v>
          </cell>
          <cell r="Q2372">
            <v>2987.34</v>
          </cell>
          <cell r="R2372">
            <v>38.06</v>
          </cell>
          <cell r="S2372">
            <v>38.06</v>
          </cell>
          <cell r="T2372">
            <v>0</v>
          </cell>
        </row>
        <row r="2373">
          <cell r="B2373">
            <v>1120000</v>
          </cell>
          <cell r="C2373" t="str">
            <v>Fertige Erz</v>
          </cell>
          <cell r="D2373" t="str">
            <v>RHRD</v>
          </cell>
          <cell r="E2373" t="str">
            <v>02572315</v>
          </cell>
          <cell r="G2373" t="str">
            <v>PREVENTOL BP 75</v>
          </cell>
          <cell r="H2373" t="str">
            <v>RB00000803</v>
          </cell>
          <cell r="I2373" t="str">
            <v>2280</v>
          </cell>
          <cell r="J2373">
            <v>14400</v>
          </cell>
          <cell r="K2373" t="str">
            <v>KG</v>
          </cell>
          <cell r="L2373">
            <v>50329.440000000002</v>
          </cell>
          <cell r="M2373" t="str">
            <v>EUR</v>
          </cell>
          <cell r="N2373">
            <v>41140.800000000003</v>
          </cell>
          <cell r="P2373">
            <v>54623.519999999997</v>
          </cell>
          <cell r="Q2373">
            <v>41140.800000000003</v>
          </cell>
          <cell r="R2373">
            <v>9188.64</v>
          </cell>
          <cell r="S2373">
            <v>-4294.08</v>
          </cell>
          <cell r="T2373">
            <v>13482.72</v>
          </cell>
        </row>
        <row r="2374">
          <cell r="B2374">
            <v>1120000</v>
          </cell>
          <cell r="C2374" t="str">
            <v>Fertige Erz</v>
          </cell>
          <cell r="D2374" t="str">
            <v>RHEM</v>
          </cell>
          <cell r="E2374" t="str">
            <v>02534022</v>
          </cell>
          <cell r="G2374" t="str">
            <v>PREVENTOL A 14-D</v>
          </cell>
          <cell r="H2374" t="str">
            <v>RB00000803</v>
          </cell>
          <cell r="I2374" t="str">
            <v>2280</v>
          </cell>
          <cell r="J2374">
            <v>2000</v>
          </cell>
          <cell r="K2374" t="str">
            <v>KG</v>
          </cell>
          <cell r="L2374">
            <v>6125.2</v>
          </cell>
          <cell r="M2374" t="str">
            <v>EUR</v>
          </cell>
          <cell r="N2374">
            <v>7414.2</v>
          </cell>
          <cell r="P2374">
            <v>6129.6</v>
          </cell>
          <cell r="Q2374">
            <v>6129.6</v>
          </cell>
          <cell r="R2374">
            <v>-4.4000000000000004</v>
          </cell>
          <cell r="S2374">
            <v>-4.4000000000000004</v>
          </cell>
          <cell r="T2374">
            <v>0</v>
          </cell>
        </row>
        <row r="2375">
          <cell r="B2375">
            <v>1120000</v>
          </cell>
          <cell r="C2375" t="str">
            <v>Fertige Erz</v>
          </cell>
          <cell r="D2375" t="str">
            <v>RHJK</v>
          </cell>
          <cell r="E2375" t="str">
            <v>02534022</v>
          </cell>
          <cell r="G2375" t="str">
            <v>PREVENTOL A 14-D</v>
          </cell>
          <cell r="H2375" t="str">
            <v>RB00000803</v>
          </cell>
          <cell r="I2375" t="str">
            <v>2280</v>
          </cell>
          <cell r="J2375">
            <v>21000</v>
          </cell>
          <cell r="K2375" t="str">
            <v>KG</v>
          </cell>
          <cell r="L2375">
            <v>64314.6</v>
          </cell>
          <cell r="M2375" t="str">
            <v>EUR</v>
          </cell>
          <cell r="N2375">
            <v>77849.100000000006</v>
          </cell>
          <cell r="P2375">
            <v>64360.800000000003</v>
          </cell>
          <cell r="Q2375">
            <v>64360.800000000003</v>
          </cell>
          <cell r="R2375">
            <v>-46.2</v>
          </cell>
          <cell r="S2375">
            <v>-46.2</v>
          </cell>
          <cell r="T2375">
            <v>0</v>
          </cell>
        </row>
        <row r="2376">
          <cell r="B2376">
            <v>1120000</v>
          </cell>
          <cell r="C2376" t="str">
            <v>Fertige Erz</v>
          </cell>
          <cell r="D2376" t="str">
            <v>RHRD</v>
          </cell>
          <cell r="E2376" t="str">
            <v>02534022</v>
          </cell>
          <cell r="G2376" t="str">
            <v>PREVENTOL A 14-D</v>
          </cell>
          <cell r="H2376" t="str">
            <v>RB00000803</v>
          </cell>
          <cell r="I2376" t="str">
            <v>2280</v>
          </cell>
          <cell r="J2376">
            <v>12000</v>
          </cell>
          <cell r="K2376" t="str">
            <v>KG</v>
          </cell>
          <cell r="L2376">
            <v>35794.800000000003</v>
          </cell>
          <cell r="M2376" t="str">
            <v>EUR</v>
          </cell>
          <cell r="N2376">
            <v>44485.2</v>
          </cell>
          <cell r="P2376">
            <v>39669.599999999999</v>
          </cell>
          <cell r="Q2376">
            <v>39669.599999999999</v>
          </cell>
          <cell r="R2376">
            <v>-3874.8</v>
          </cell>
          <cell r="S2376">
            <v>-3874.8</v>
          </cell>
          <cell r="T2376">
            <v>0</v>
          </cell>
        </row>
        <row r="2377">
          <cell r="B2377">
            <v>1120000</v>
          </cell>
          <cell r="C2377" t="str">
            <v>Fertige Erz</v>
          </cell>
          <cell r="D2377" t="str">
            <v>RHRD</v>
          </cell>
          <cell r="E2377" t="str">
            <v>02517551</v>
          </cell>
          <cell r="G2377" t="str">
            <v>M-KRESOL REIN CONTAI</v>
          </cell>
          <cell r="H2377" t="str">
            <v>RB00000803</v>
          </cell>
          <cell r="I2377" t="str">
            <v>2280</v>
          </cell>
          <cell r="J2377">
            <v>116500</v>
          </cell>
          <cell r="K2377" t="str">
            <v>KG</v>
          </cell>
          <cell r="L2377">
            <v>252047.75</v>
          </cell>
          <cell r="M2377" t="str">
            <v>EUR</v>
          </cell>
          <cell r="N2377">
            <v>266004.45</v>
          </cell>
          <cell r="P2377">
            <v>266004.45</v>
          </cell>
          <cell r="Q2377">
            <v>266004.45</v>
          </cell>
          <cell r="R2377">
            <v>-13956.7</v>
          </cell>
          <cell r="S2377">
            <v>-13956.7</v>
          </cell>
          <cell r="T2377">
            <v>0</v>
          </cell>
        </row>
        <row r="2378">
          <cell r="B2378">
            <v>1120000</v>
          </cell>
          <cell r="C2378" t="str">
            <v>Fertige Erz</v>
          </cell>
          <cell r="D2378" t="str">
            <v>RHRD</v>
          </cell>
          <cell r="E2378" t="str">
            <v>02379728</v>
          </cell>
          <cell r="G2378" t="str">
            <v>PREVENTOL P-91 SF</v>
          </cell>
          <cell r="H2378" t="str">
            <v>RB00000803</v>
          </cell>
          <cell r="I2378" t="str">
            <v>2280</v>
          </cell>
          <cell r="J2378">
            <v>12000</v>
          </cell>
          <cell r="K2378" t="str">
            <v>KG</v>
          </cell>
          <cell r="L2378">
            <v>13783.2</v>
          </cell>
          <cell r="M2378" t="str">
            <v>EUR</v>
          </cell>
          <cell r="N2378">
            <v>15384</v>
          </cell>
          <cell r="P2378">
            <v>15166.8</v>
          </cell>
          <cell r="Q2378">
            <v>15166.8</v>
          </cell>
          <cell r="R2378">
            <v>-1383.6</v>
          </cell>
          <cell r="S2378">
            <v>-1383.6</v>
          </cell>
          <cell r="T2378">
            <v>0</v>
          </cell>
        </row>
        <row r="2379">
          <cell r="B2379">
            <v>1120000</v>
          </cell>
          <cell r="C2379" t="str">
            <v>Fertige Erz</v>
          </cell>
          <cell r="D2379" t="str">
            <v>RHEM</v>
          </cell>
          <cell r="E2379" t="str">
            <v>02329739</v>
          </cell>
          <cell r="G2379" t="str">
            <v>PREVENTOL P-100</v>
          </cell>
          <cell r="H2379" t="str">
            <v>RB00000803</v>
          </cell>
          <cell r="I2379" t="str">
            <v>2280</v>
          </cell>
          <cell r="J2379">
            <v>2400</v>
          </cell>
          <cell r="K2379" t="str">
            <v>KG</v>
          </cell>
          <cell r="L2379">
            <v>6702.24</v>
          </cell>
          <cell r="M2379" t="str">
            <v>EUR</v>
          </cell>
          <cell r="N2379">
            <v>7367.04</v>
          </cell>
          <cell r="P2379">
            <v>8056.08</v>
          </cell>
          <cell r="Q2379">
            <v>7367.04</v>
          </cell>
          <cell r="R2379">
            <v>-664.8</v>
          </cell>
          <cell r="S2379">
            <v>-1353.84</v>
          </cell>
          <cell r="T2379">
            <v>689.04</v>
          </cell>
        </row>
        <row r="2380">
          <cell r="B2380">
            <v>1120000</v>
          </cell>
          <cell r="C2380" t="str">
            <v>Fertige Erz</v>
          </cell>
          <cell r="D2380" t="str">
            <v>RHKF</v>
          </cell>
          <cell r="E2380" t="str">
            <v>02329739</v>
          </cell>
          <cell r="G2380" t="str">
            <v>PREVENTOL P-100</v>
          </cell>
          <cell r="H2380" t="str">
            <v>RB00000803</v>
          </cell>
          <cell r="I2380" t="str">
            <v>2280</v>
          </cell>
          <cell r="J2380">
            <v>35</v>
          </cell>
          <cell r="K2380" t="str">
            <v>KG</v>
          </cell>
          <cell r="L2380">
            <v>97.75</v>
          </cell>
          <cell r="M2380" t="str">
            <v>EUR</v>
          </cell>
          <cell r="N2380">
            <v>107.44</v>
          </cell>
          <cell r="P2380">
            <v>117.48</v>
          </cell>
          <cell r="Q2380">
            <v>107.44</v>
          </cell>
          <cell r="R2380">
            <v>-9.69</v>
          </cell>
          <cell r="S2380">
            <v>-19.73</v>
          </cell>
          <cell r="T2380">
            <v>10.039999999999999</v>
          </cell>
        </row>
        <row r="2381">
          <cell r="B2381">
            <v>1120000</v>
          </cell>
          <cell r="C2381" t="str">
            <v>Fertige Erz</v>
          </cell>
          <cell r="D2381" t="str">
            <v>RHST</v>
          </cell>
          <cell r="E2381" t="str">
            <v>02329739</v>
          </cell>
          <cell r="G2381" t="str">
            <v>PREVENTOL P-100</v>
          </cell>
          <cell r="H2381" t="str">
            <v>RB00000803</v>
          </cell>
          <cell r="I2381" t="str">
            <v>2280</v>
          </cell>
          <cell r="J2381">
            <v>7200</v>
          </cell>
          <cell r="K2381" t="str">
            <v>KG</v>
          </cell>
          <cell r="L2381">
            <v>20106.759999999998</v>
          </cell>
          <cell r="M2381" t="str">
            <v>EUR</v>
          </cell>
          <cell r="N2381">
            <v>22101.119999999999</v>
          </cell>
          <cell r="P2381">
            <v>24168.240000000002</v>
          </cell>
          <cell r="Q2381">
            <v>22101.119999999999</v>
          </cell>
          <cell r="R2381">
            <v>-1994.36</v>
          </cell>
          <cell r="S2381">
            <v>-4061.48</v>
          </cell>
          <cell r="T2381">
            <v>2067.12</v>
          </cell>
        </row>
        <row r="2382">
          <cell r="B2382">
            <v>1120000</v>
          </cell>
          <cell r="C2382" t="str">
            <v>Fertige Erz</v>
          </cell>
          <cell r="D2382" t="str">
            <v>RHRD</v>
          </cell>
          <cell r="E2382" t="str">
            <v>02321770</v>
          </cell>
          <cell r="G2382" t="str">
            <v>PREVENTOL P-91</v>
          </cell>
          <cell r="H2382" t="str">
            <v>RB00000803</v>
          </cell>
          <cell r="I2382" t="str">
            <v>2280</v>
          </cell>
          <cell r="J2382">
            <v>2400</v>
          </cell>
          <cell r="K2382" t="str">
            <v>KG</v>
          </cell>
          <cell r="L2382">
            <v>2027.28</v>
          </cell>
          <cell r="M2382" t="str">
            <v>EUR</v>
          </cell>
          <cell r="N2382">
            <v>1993.92</v>
          </cell>
          <cell r="P2382">
            <v>2222.4</v>
          </cell>
          <cell r="Q2382">
            <v>1993.92</v>
          </cell>
          <cell r="R2382">
            <v>33.36</v>
          </cell>
          <cell r="S2382">
            <v>-195.12</v>
          </cell>
          <cell r="T2382">
            <v>228.48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haltsverzeichnis"/>
      <sheetName val="5.1.1 - Management PL ..."/>
      <sheetName val="5.1.2 - Legal PL - All..."/>
      <sheetName val="5.4.1 - Kennzahlen GuV..."/>
      <sheetName val="5.4.2 - Kennzahlen Bilanz"/>
      <sheetName val="5.5.2 - Bilanz Langfri..."/>
      <sheetName val="5.5.3 - Bilanz Kurzfri..."/>
      <sheetName val="5.5.5 - Bilanz Langfri..."/>
      <sheetName val="5.5.6 - Bilanz Kurzfri..."/>
      <sheetName val="5.5.9 - Umsatzbrcke Pr..."/>
      <sheetName val="5.5.10 - Kennzahlen na..."/>
      <sheetName val="5.5.18 - Kapitalflussr..."/>
      <sheetName val="5.6.3 - Umsatzbrcke Pr..."/>
      <sheetName val="5.6.4 - Kennzahlen nac..."/>
      <sheetName val="5.6.9 - Kapitalflussre..."/>
      <sheetName val="5.7.7 - Sonstige betri..."/>
      <sheetName val="5.7.8 - Sonstige betri..."/>
      <sheetName val="5.7.9 - Finanzergebnis..."/>
      <sheetName val="5.9.1.4 - Herleitun..."/>
      <sheetName val="5.9.2.1 - Entwicklu..."/>
      <sheetName val="5.9.3.1 - Working C..."/>
      <sheetName val="SNVeryHiddenParameterSheet"/>
      <sheetName val="5.9.4 - Bilanz - Eigen..."/>
    </sheetNames>
    <sheetDataSet>
      <sheetData sheetId="0"/>
      <sheetData sheetId="1"/>
      <sheetData sheetId="2"/>
      <sheetData sheetId="3"/>
      <sheetData sheetId="4"/>
      <sheetData sheetId="5">
        <row r="19">
          <cell r="G19">
            <v>2531</v>
          </cell>
        </row>
        <row r="24">
          <cell r="G24">
            <v>3148</v>
          </cell>
        </row>
        <row r="26">
          <cell r="G26">
            <v>56</v>
          </cell>
        </row>
        <row r="28">
          <cell r="G28">
            <v>28</v>
          </cell>
        </row>
        <row r="36">
          <cell r="G36">
            <v>62</v>
          </cell>
        </row>
        <row r="37">
          <cell r="G37">
            <v>56</v>
          </cell>
        </row>
        <row r="38">
          <cell r="G38">
            <v>192</v>
          </cell>
        </row>
        <row r="44">
          <cell r="G44">
            <v>56</v>
          </cell>
        </row>
        <row r="45">
          <cell r="G45">
            <v>6129</v>
          </cell>
        </row>
      </sheetData>
      <sheetData sheetId="6">
        <row r="17">
          <cell r="G17">
            <v>1633</v>
          </cell>
        </row>
        <row r="20">
          <cell r="G20">
            <v>1050</v>
          </cell>
        </row>
        <row r="21">
          <cell r="G21">
            <v>34</v>
          </cell>
        </row>
        <row r="29">
          <cell r="G29">
            <v>249.00000000009999</v>
          </cell>
        </row>
        <row r="30">
          <cell r="G30">
            <v>96</v>
          </cell>
        </row>
        <row r="36">
          <cell r="G36">
            <v>0</v>
          </cell>
        </row>
        <row r="37">
          <cell r="G37">
            <v>193</v>
          </cell>
        </row>
        <row r="38">
          <cell r="G38">
            <v>491</v>
          </cell>
        </row>
        <row r="39">
          <cell r="G39">
            <v>643</v>
          </cell>
        </row>
        <row r="40">
          <cell r="G40">
            <v>0</v>
          </cell>
        </row>
        <row r="41">
          <cell r="G41">
            <v>4389.0000000001</v>
          </cell>
        </row>
        <row r="42">
          <cell r="G42">
            <v>10518</v>
          </cell>
        </row>
      </sheetData>
      <sheetData sheetId="7">
        <row r="13">
          <cell r="G13">
            <v>877</v>
          </cell>
        </row>
        <row r="23">
          <cell r="G23">
            <v>360</v>
          </cell>
        </row>
        <row r="24">
          <cell r="G24">
            <v>1</v>
          </cell>
        </row>
        <row r="29">
          <cell r="G29">
            <v>2829</v>
          </cell>
        </row>
        <row r="30">
          <cell r="G30">
            <v>37</v>
          </cell>
        </row>
        <row r="36">
          <cell r="G36">
            <v>50.000000000100002</v>
          </cell>
        </row>
        <row r="37">
          <cell r="G37">
            <v>223</v>
          </cell>
        </row>
        <row r="38">
          <cell r="G38">
            <v>4377.0000000001</v>
          </cell>
        </row>
      </sheetData>
      <sheetData sheetId="8">
        <row r="24">
          <cell r="G24">
            <v>492</v>
          </cell>
        </row>
        <row r="25">
          <cell r="G25">
            <v>1008</v>
          </cell>
        </row>
        <row r="26">
          <cell r="G26">
            <v>21</v>
          </cell>
        </row>
        <row r="32">
          <cell r="G32">
            <v>675</v>
          </cell>
        </row>
        <row r="33">
          <cell r="G33">
            <v>25</v>
          </cell>
        </row>
        <row r="40">
          <cell r="G40">
            <v>157</v>
          </cell>
        </row>
        <row r="41">
          <cell r="G41">
            <v>1</v>
          </cell>
        </row>
        <row r="42">
          <cell r="G42">
            <v>2379</v>
          </cell>
        </row>
        <row r="43">
          <cell r="G43">
            <v>10518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3">
          <cell r="G13">
            <v>1317</v>
          </cell>
        </row>
        <row r="14">
          <cell r="G14">
            <v>2401</v>
          </cell>
        </row>
        <row r="15">
          <cell r="G15">
            <v>267</v>
          </cell>
        </row>
        <row r="17">
          <cell r="G17">
            <v>-257</v>
          </cell>
        </row>
        <row r="18">
          <cell r="G18">
            <v>28</v>
          </cell>
        </row>
        <row r="19">
          <cell r="G19">
            <v>6</v>
          </cell>
        </row>
        <row r="20">
          <cell r="G20">
            <v>3762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haltsverzeichnis"/>
      <sheetName val="5.1.1 - Management PL ..."/>
      <sheetName val="5.1.2 - Legal PL - All..."/>
      <sheetName val="5.4.1 - Kennzahlen GuV..."/>
      <sheetName val="5.4.2 - Kennzahlen Bilanz"/>
      <sheetName val="5.5.2 - Bilanz Langfri..."/>
      <sheetName val="5.5.3 - Bilanz Kurzfri..."/>
      <sheetName val="5.5.5 - Bilanz Langfri..."/>
      <sheetName val="5.5.6 - Bilanz Kurzfri..."/>
      <sheetName val="5.5.9 - Umsatzbrcke Pr..."/>
      <sheetName val="5.5.10 - Kennzahlen na..."/>
      <sheetName val="5.5.18 - Kapitalflussr..."/>
      <sheetName val="5.6.3 - Umsatzbrcke Pr..."/>
      <sheetName val="5.6.4 - Kennzahlen nac..."/>
      <sheetName val="5.6.9 - Kapitalflussre..."/>
      <sheetName val="5.7.7 - Sonstige betri..."/>
      <sheetName val="5.7.8 - Sonstige betri..."/>
      <sheetName val="5.7.9 - Finanzergebnis..."/>
      <sheetName val="5.9.1.4 - Herleitun..."/>
      <sheetName val="5.9.2.1 - Entwicklu..."/>
      <sheetName val="5.9.3.1 - Working C..."/>
      <sheetName val="SNVeryHiddenParameterSheet"/>
      <sheetName val="5.9.4 - Bilanz - Eigen..."/>
    </sheetNames>
    <sheetDataSet>
      <sheetData sheetId="0"/>
      <sheetData sheetId="1"/>
      <sheetData sheetId="2"/>
      <sheetData sheetId="3"/>
      <sheetData sheetId="4"/>
      <sheetData sheetId="5">
        <row r="19">
          <cell r="G19">
            <v>2469</v>
          </cell>
        </row>
        <row r="24">
          <cell r="G24">
            <v>2961</v>
          </cell>
        </row>
        <row r="26">
          <cell r="G26">
            <v>46</v>
          </cell>
        </row>
        <row r="28">
          <cell r="G28">
            <v>20</v>
          </cell>
        </row>
        <row r="36">
          <cell r="G36">
            <v>50</v>
          </cell>
        </row>
        <row r="37">
          <cell r="G37">
            <v>81</v>
          </cell>
        </row>
        <row r="38">
          <cell r="G38">
            <v>274</v>
          </cell>
        </row>
        <row r="44">
          <cell r="G44">
            <v>50</v>
          </cell>
        </row>
        <row r="45">
          <cell r="G45">
            <v>5951</v>
          </cell>
        </row>
      </sheetData>
      <sheetData sheetId="6">
        <row r="17">
          <cell r="G17">
            <v>1505</v>
          </cell>
        </row>
        <row r="20">
          <cell r="G20">
            <v>1076</v>
          </cell>
        </row>
        <row r="21">
          <cell r="G21">
            <v>16</v>
          </cell>
        </row>
        <row r="29">
          <cell r="G29">
            <v>219.00000000009999</v>
          </cell>
        </row>
        <row r="30">
          <cell r="G30">
            <v>86</v>
          </cell>
        </row>
        <row r="37">
          <cell r="G37">
            <v>217</v>
          </cell>
        </row>
        <row r="38">
          <cell r="G38">
            <v>226</v>
          </cell>
        </row>
        <row r="39">
          <cell r="G39">
            <v>274</v>
          </cell>
        </row>
        <row r="40">
          <cell r="G40">
            <v>0</v>
          </cell>
        </row>
        <row r="41">
          <cell r="G41">
            <v>3619.0000000001</v>
          </cell>
        </row>
        <row r="42">
          <cell r="G42">
            <v>9570</v>
          </cell>
        </row>
      </sheetData>
      <sheetData sheetId="7">
        <row r="13">
          <cell r="G13">
            <v>903</v>
          </cell>
        </row>
        <row r="23">
          <cell r="G23">
            <v>363</v>
          </cell>
        </row>
        <row r="24">
          <cell r="G24">
            <v>3</v>
          </cell>
        </row>
        <row r="29">
          <cell r="G29">
            <v>2684</v>
          </cell>
        </row>
        <row r="30">
          <cell r="G30">
            <v>77</v>
          </cell>
        </row>
        <row r="36">
          <cell r="G36">
            <v>48.000000000100002</v>
          </cell>
        </row>
        <row r="37">
          <cell r="G37">
            <v>244</v>
          </cell>
        </row>
        <row r="38">
          <cell r="G38">
            <v>4322.0000000001</v>
          </cell>
        </row>
      </sheetData>
      <sheetData sheetId="8">
        <row r="24">
          <cell r="G24">
            <v>422</v>
          </cell>
        </row>
        <row r="25">
          <cell r="G25">
            <v>824</v>
          </cell>
        </row>
        <row r="26">
          <cell r="G26">
            <v>19</v>
          </cell>
        </row>
        <row r="32">
          <cell r="G32">
            <v>188.00000000009999</v>
          </cell>
        </row>
        <row r="33">
          <cell r="G33">
            <v>31</v>
          </cell>
        </row>
        <row r="40">
          <cell r="G40">
            <v>161</v>
          </cell>
        </row>
        <row r="41">
          <cell r="G41">
            <v>1</v>
          </cell>
        </row>
        <row r="42">
          <cell r="G42">
            <v>1646.0000000001</v>
          </cell>
        </row>
        <row r="43">
          <cell r="G43">
            <v>9570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3">
          <cell r="G13">
            <v>1317</v>
          </cell>
        </row>
        <row r="14">
          <cell r="G14">
            <v>2382</v>
          </cell>
        </row>
        <row r="15">
          <cell r="G15">
            <v>238</v>
          </cell>
        </row>
        <row r="17">
          <cell r="G17">
            <v>-354</v>
          </cell>
        </row>
        <row r="18">
          <cell r="G18">
            <v>13</v>
          </cell>
        </row>
        <row r="19">
          <cell r="G19">
            <v>6</v>
          </cell>
        </row>
        <row r="20">
          <cell r="G20">
            <v>3602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haltsverzeichnis"/>
      <sheetName val="5.1.1 - Management PL ..."/>
      <sheetName val="5.1.2 - Legal PL - All..."/>
      <sheetName val="5.4.1 - Kennzahlen GuV..."/>
      <sheetName val="5.4.2 - Kennzahlen Bilanz"/>
      <sheetName val="5.5.2 - Bilanz Langfri..."/>
      <sheetName val="5.5.3 - Bilanz Kurzfri..."/>
      <sheetName val="5.5.5 - Bilanz Langfri..."/>
      <sheetName val="5.5.6 - Bilanz Kurzfri..."/>
      <sheetName val="5.5.9 - Umsatzbrcke Pr..."/>
      <sheetName val="5.5.10 - Kennzahlen na..."/>
      <sheetName val="5.5.18 - Kapitalflussr..."/>
      <sheetName val="5.6.3 - Umsatzbrcke Pr..."/>
      <sheetName val="5.6.4 - Kennzahlen nac..."/>
      <sheetName val="5.6.9 - Kapitalflussre..."/>
      <sheetName val="5.7.7 - Sonstige betri..."/>
      <sheetName val="5.7.8 - Sonstige betri..."/>
      <sheetName val="5.7.9 - Finanzergebnis..."/>
      <sheetName val="5.9.1.4 - Herleitun..."/>
      <sheetName val="5.9.2.1 - Entwicklu..."/>
      <sheetName val="5.9.3.1 - Working C..."/>
      <sheetName val="SNVeryHiddenParameterSheet"/>
      <sheetName val="5.9.4 - Bilanz - Eigen..."/>
    </sheetNames>
    <sheetDataSet>
      <sheetData sheetId="0"/>
      <sheetData sheetId="1"/>
      <sheetData sheetId="2"/>
      <sheetData sheetId="3"/>
      <sheetData sheetId="4"/>
      <sheetData sheetId="5">
        <row r="19">
          <cell r="G19">
            <v>1742</v>
          </cell>
        </row>
        <row r="24">
          <cell r="G24">
            <v>2687</v>
          </cell>
        </row>
        <row r="26">
          <cell r="G26">
            <v>24</v>
          </cell>
        </row>
        <row r="28">
          <cell r="G28">
            <v>10</v>
          </cell>
        </row>
        <row r="36">
          <cell r="G36">
            <v>43</v>
          </cell>
        </row>
        <row r="37">
          <cell r="G37">
            <v>81</v>
          </cell>
        </row>
        <row r="38">
          <cell r="G38">
            <v>264</v>
          </cell>
        </row>
        <row r="44">
          <cell r="G44">
            <v>47</v>
          </cell>
        </row>
        <row r="45">
          <cell r="G45">
            <v>4898</v>
          </cell>
        </row>
      </sheetData>
      <sheetData sheetId="6">
        <row r="17">
          <cell r="G17">
            <v>1307</v>
          </cell>
        </row>
        <row r="20">
          <cell r="G20">
            <v>961</v>
          </cell>
        </row>
        <row r="21">
          <cell r="G21">
            <v>30</v>
          </cell>
        </row>
        <row r="29">
          <cell r="G29">
            <v>136.00000000009999</v>
          </cell>
        </row>
        <row r="30">
          <cell r="G30">
            <v>102</v>
          </cell>
        </row>
        <row r="37">
          <cell r="G37">
            <v>210</v>
          </cell>
        </row>
        <row r="38">
          <cell r="G38">
            <v>655</v>
          </cell>
        </row>
        <row r="39">
          <cell r="G39">
            <v>847</v>
          </cell>
        </row>
        <row r="40">
          <cell r="G40">
            <v>3</v>
          </cell>
        </row>
        <row r="41">
          <cell r="G41">
            <v>4251.0000000001</v>
          </cell>
        </row>
        <row r="42">
          <cell r="G42">
            <v>9149</v>
          </cell>
        </row>
      </sheetData>
      <sheetData sheetId="7">
        <row r="13">
          <cell r="G13">
            <v>990</v>
          </cell>
        </row>
        <row r="23">
          <cell r="G23">
            <v>358</v>
          </cell>
        </row>
        <row r="24">
          <cell r="G24">
            <v>5</v>
          </cell>
        </row>
        <row r="29">
          <cell r="G29">
            <v>2262</v>
          </cell>
        </row>
        <row r="30">
          <cell r="G30">
            <v>77</v>
          </cell>
        </row>
        <row r="36">
          <cell r="G36">
            <v>47.000000000100002</v>
          </cell>
        </row>
        <row r="37">
          <cell r="G37">
            <v>135</v>
          </cell>
        </row>
        <row r="38">
          <cell r="G38">
            <v>3874.0000000001</v>
          </cell>
        </row>
      </sheetData>
      <sheetData sheetId="8">
        <row r="24">
          <cell r="G24">
            <v>345</v>
          </cell>
        </row>
        <row r="25">
          <cell r="G25">
            <v>806</v>
          </cell>
        </row>
        <row r="26">
          <cell r="G26">
            <v>7</v>
          </cell>
        </row>
        <row r="32">
          <cell r="G32">
            <v>566.00000000010004</v>
          </cell>
        </row>
        <row r="33">
          <cell r="G33">
            <v>23</v>
          </cell>
        </row>
        <row r="40">
          <cell r="G40">
            <v>166</v>
          </cell>
        </row>
        <row r="41">
          <cell r="G41">
            <v>10</v>
          </cell>
        </row>
        <row r="42">
          <cell r="G42">
            <v>1923.0000000001</v>
          </cell>
        </row>
        <row r="43">
          <cell r="G43">
            <v>9149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haltsverzeichnis"/>
      <sheetName val="5.1.1 - Management PL ..."/>
      <sheetName val="5.1.2 - Legal PL - All..."/>
      <sheetName val="5.4.1 - Kennzahlen GuV..."/>
      <sheetName val="5.4.2 - Kennzahlen Bilanz"/>
      <sheetName val="5.5.2 - Bilanz Langfri..."/>
      <sheetName val="5.5.3 - Bilanz Kurzfri..."/>
      <sheetName val="5.5.5 - Bilanz Langfri..."/>
      <sheetName val="5.5.6 - Bilanz Kurzfri..."/>
      <sheetName val="5.5.9 - Umsatzbrcke Pr..."/>
      <sheetName val="5.5.10 - Kennzahlen na..."/>
      <sheetName val="5.5.18 - Kapitalflussr..."/>
      <sheetName val="5.6.3 - Umsatzbrcke Pr..."/>
      <sheetName val="5.6.4 - Kennzahlen nac..."/>
      <sheetName val="5.6.9 - Kapitalflussre..."/>
      <sheetName val="5.7.7 - Sonstige betri..."/>
      <sheetName val="5.7.8 - Sonstige betri..."/>
      <sheetName val="5.7.9 - Finanzergebnis..."/>
      <sheetName val="5.9.1.4 - Herleitun..."/>
      <sheetName val="5.9.2.1 - Entwicklu..."/>
      <sheetName val="5.9.3.1 - Working C..."/>
      <sheetName val="SNVeryHiddenParameterSheet"/>
      <sheetName val="5.9.4 - Bilanz - Eigen..."/>
    </sheetNames>
    <sheetDataSet>
      <sheetData sheetId="0"/>
      <sheetData sheetId="1"/>
      <sheetData sheetId="2"/>
      <sheetData sheetId="3"/>
      <sheetData sheetId="4"/>
      <sheetData sheetId="5">
        <row r="19">
          <cell r="G19">
            <v>1700</v>
          </cell>
        </row>
        <row r="24">
          <cell r="G24">
            <v>2695</v>
          </cell>
        </row>
        <row r="26">
          <cell r="G26">
            <v>2</v>
          </cell>
        </row>
        <row r="28">
          <cell r="G28">
            <v>1</v>
          </cell>
        </row>
        <row r="36">
          <cell r="G36">
            <v>52.000000000100002</v>
          </cell>
        </row>
        <row r="37">
          <cell r="G37">
            <v>81</v>
          </cell>
        </row>
        <row r="38">
          <cell r="G38">
            <v>280</v>
          </cell>
        </row>
        <row r="44">
          <cell r="G44">
            <v>49</v>
          </cell>
        </row>
        <row r="45">
          <cell r="G45">
            <v>4860.0000000001</v>
          </cell>
        </row>
      </sheetData>
      <sheetData sheetId="6"/>
      <sheetData sheetId="7">
        <row r="13">
          <cell r="G13">
            <v>1016</v>
          </cell>
        </row>
        <row r="23">
          <cell r="G23">
            <v>358</v>
          </cell>
        </row>
        <row r="24">
          <cell r="G24">
            <v>3</v>
          </cell>
        </row>
        <row r="29">
          <cell r="G29">
            <v>2267</v>
          </cell>
        </row>
        <row r="30">
          <cell r="G30">
            <v>76</v>
          </cell>
        </row>
        <row r="36">
          <cell r="G36">
            <v>51.000000000100002</v>
          </cell>
        </row>
        <row r="37">
          <cell r="G37">
            <v>121</v>
          </cell>
        </row>
        <row r="38">
          <cell r="G38">
            <v>3892.0000000001</v>
          </cell>
        </row>
      </sheetData>
      <sheetData sheetId="8">
        <row r="24">
          <cell r="G24">
            <v>362</v>
          </cell>
        </row>
        <row r="25">
          <cell r="G25">
            <v>712</v>
          </cell>
        </row>
        <row r="26">
          <cell r="G26">
            <v>14</v>
          </cell>
        </row>
        <row r="32">
          <cell r="G32">
            <v>582.00000000020009</v>
          </cell>
        </row>
        <row r="33">
          <cell r="G33">
            <v>20</v>
          </cell>
        </row>
        <row r="40">
          <cell r="G40">
            <v>138</v>
          </cell>
        </row>
        <row r="41">
          <cell r="G41">
            <v>68</v>
          </cell>
        </row>
        <row r="42">
          <cell r="G42">
            <v>1896.0000000002001</v>
          </cell>
        </row>
        <row r="43">
          <cell r="G43">
            <v>9118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haltsverzeichnis"/>
      <sheetName val="5.1.1 - Management P+L..."/>
      <sheetName val="5.1.2 - Legal P+L - Al..."/>
      <sheetName val="5.4.1 - Kennzahlen GuV..."/>
      <sheetName val="5.4.2 - Kennzahlen Bilanz"/>
      <sheetName val="5.5.2 - Bilanz Langfri..."/>
      <sheetName val="5.5.3 - Bilanz Kurzfri..."/>
      <sheetName val="5.5.5 - Bilanz Langfri..."/>
      <sheetName val="5.5.6 - Bilanz Kurzfri..."/>
      <sheetName val="5.5.9 - Umsatzbrücke P..."/>
      <sheetName val="5.5.10 - Kennzahlen na..."/>
      <sheetName val="5.5.18 - Kapitalflussr..."/>
      <sheetName val="5.6.3 - Umsatzbrücke P..."/>
      <sheetName val="5.6.4 - Kennzahlen nac..."/>
      <sheetName val="5.6.13 - Kapitalflussr..."/>
      <sheetName val="5.7.7 - Sonstige betri..."/>
      <sheetName val="5.7.8 - Sonstige betri..."/>
      <sheetName val="5.7.9 - Finanzergebnis..."/>
      <sheetName val="5.9.1.4 - Herleitun..."/>
      <sheetName val="5.9.2.1 - Entwicklu..."/>
      <sheetName val="5.9.3.1 - Working C..."/>
      <sheetName val="5.9.4 - Bilanz - Eigen..."/>
    </sheetNames>
    <sheetDataSet>
      <sheetData sheetId="0"/>
      <sheetData sheetId="1"/>
      <sheetData sheetId="2"/>
      <sheetData sheetId="3"/>
      <sheetData sheetId="4"/>
      <sheetData sheetId="5">
        <row r="19">
          <cell r="G19">
            <v>1786</v>
          </cell>
        </row>
        <row r="24">
          <cell r="G24">
            <v>2717</v>
          </cell>
        </row>
        <row r="26">
          <cell r="G26">
            <v>2</v>
          </cell>
        </row>
        <row r="28">
          <cell r="G28">
            <v>1E-10</v>
          </cell>
        </row>
        <row r="36">
          <cell r="G36">
            <v>25.000000000100002</v>
          </cell>
        </row>
        <row r="37">
          <cell r="G37">
            <v>14</v>
          </cell>
        </row>
        <row r="38">
          <cell r="G38">
            <v>307</v>
          </cell>
        </row>
        <row r="44">
          <cell r="G44">
            <v>126</v>
          </cell>
        </row>
        <row r="45">
          <cell r="G45">
            <v>4977.0000000003001</v>
          </cell>
        </row>
      </sheetData>
      <sheetData sheetId="6">
        <row r="17">
          <cell r="G17">
            <v>1386</v>
          </cell>
        </row>
        <row r="20">
          <cell r="G20">
            <v>975</v>
          </cell>
        </row>
        <row r="21">
          <cell r="G21">
            <v>8</v>
          </cell>
        </row>
        <row r="29">
          <cell r="G29">
            <v>789.00000000010004</v>
          </cell>
        </row>
        <row r="30">
          <cell r="G30">
            <v>66</v>
          </cell>
        </row>
        <row r="36">
          <cell r="G36">
            <v>202</v>
          </cell>
        </row>
        <row r="37">
          <cell r="G37">
            <v>0</v>
          </cell>
        </row>
        <row r="38">
          <cell r="G38">
            <v>434</v>
          </cell>
        </row>
        <row r="39">
          <cell r="G39">
            <v>0</v>
          </cell>
        </row>
        <row r="40">
          <cell r="G40">
            <v>3860.0000000001</v>
          </cell>
        </row>
        <row r="41">
          <cell r="G41">
            <v>8837</v>
          </cell>
        </row>
      </sheetData>
      <sheetData sheetId="7">
        <row r="13">
          <cell r="G13">
            <v>1110</v>
          </cell>
        </row>
        <row r="23">
          <cell r="G23">
            <v>351</v>
          </cell>
        </row>
        <row r="24">
          <cell r="G24">
            <v>3</v>
          </cell>
        </row>
        <row r="29">
          <cell r="G29">
            <v>2783</v>
          </cell>
        </row>
        <row r="30">
          <cell r="G30">
            <v>129</v>
          </cell>
        </row>
        <row r="36">
          <cell r="G36">
            <v>76.000000000100002</v>
          </cell>
        </row>
        <row r="37">
          <cell r="G37">
            <v>94</v>
          </cell>
        </row>
        <row r="38">
          <cell r="G38">
            <v>4546.0000000001</v>
          </cell>
        </row>
      </sheetData>
      <sheetData sheetId="8">
        <row r="24">
          <cell r="G24">
            <v>479</v>
          </cell>
        </row>
        <row r="25">
          <cell r="G25">
            <v>725</v>
          </cell>
        </row>
        <row r="26">
          <cell r="G26">
            <v>22</v>
          </cell>
        </row>
        <row r="32">
          <cell r="G32">
            <v>78.000000000100002</v>
          </cell>
        </row>
        <row r="33">
          <cell r="G33">
            <v>48</v>
          </cell>
        </row>
        <row r="40">
          <cell r="G40">
            <v>126</v>
          </cell>
        </row>
        <row r="41">
          <cell r="G41">
            <v>0</v>
          </cell>
        </row>
        <row r="42">
          <cell r="G42">
            <v>1478.0000000001</v>
          </cell>
        </row>
        <row r="43">
          <cell r="G43">
            <v>8837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haltsverzeichnis"/>
      <sheetName val="5.1.1 - Management P+L..."/>
      <sheetName val="5.1.2 - Legal P+L - Al..."/>
      <sheetName val="5.4.1 - Kennzahlen GuV..."/>
      <sheetName val="5.4.2 - Kennzahlen Bilanz"/>
      <sheetName val="5.5.2 - Bilanz Langfri..."/>
      <sheetName val="5.5.3 - Bilanz Kurzfri..."/>
      <sheetName val="5.5.5 - Bilanz Langfri..."/>
      <sheetName val="5.5.6 - Bilanz Kurzfri..."/>
      <sheetName val="5.5.9 - Umsatzbrücke P..."/>
      <sheetName val="5.5.10 - Kennzahlen na..."/>
      <sheetName val="5.5.18 - Kapitalflussr..."/>
      <sheetName val="5.6.3 - Umsatzbrücke P..."/>
      <sheetName val="5.6.4 - Kennzahlen nac..."/>
      <sheetName val="5.6.13 - Kapitalflussr..."/>
      <sheetName val="5.7.7 - Sonstige betri..."/>
      <sheetName val="5.7.8 - Sonstige betri..."/>
      <sheetName val="5.7.9 - Finanzergebnis..."/>
      <sheetName val="5.9.1.4 - Herleitun..."/>
      <sheetName val="5.9.2.1 - Entwicklu..."/>
      <sheetName val="5.9.3.1 - Working C..."/>
      <sheetName val="5.9.4 - Bilanz - Eigen..."/>
    </sheetNames>
    <sheetDataSet>
      <sheetData sheetId="0"/>
      <sheetData sheetId="1">
        <row r="17">
          <cell r="AZ17">
            <v>2565</v>
          </cell>
        </row>
        <row r="18">
          <cell r="AZ18">
            <v>-1966</v>
          </cell>
        </row>
        <row r="19">
          <cell r="AZ19">
            <v>599</v>
          </cell>
        </row>
        <row r="20">
          <cell r="AZ20">
            <v>-248</v>
          </cell>
        </row>
        <row r="21">
          <cell r="AZ21">
            <v>-39</v>
          </cell>
        </row>
        <row r="22">
          <cell r="AZ22">
            <v>-98</v>
          </cell>
        </row>
        <row r="25">
          <cell r="AZ25">
            <v>204.00000000069997</v>
          </cell>
        </row>
        <row r="27">
          <cell r="AZ27">
            <v>358.00000000069997</v>
          </cell>
        </row>
        <row r="28">
          <cell r="AZ28">
            <v>17.000000000399996</v>
          </cell>
        </row>
        <row r="29">
          <cell r="AZ29">
            <v>17.000000000399996</v>
          </cell>
        </row>
        <row r="30">
          <cell r="AZ30">
            <v>375.00000000110003</v>
          </cell>
        </row>
      </sheetData>
      <sheetData sheetId="2">
        <row r="22">
          <cell r="G22">
            <v>21</v>
          </cell>
        </row>
        <row r="23">
          <cell r="G23">
            <v>-31</v>
          </cell>
        </row>
        <row r="25">
          <cell r="G25">
            <v>0</v>
          </cell>
        </row>
        <row r="26">
          <cell r="G26">
            <v>2</v>
          </cell>
        </row>
        <row r="27">
          <cell r="G27">
            <v>-21</v>
          </cell>
        </row>
        <row r="30">
          <cell r="G30">
            <v>-22</v>
          </cell>
        </row>
        <row r="31">
          <cell r="G31">
            <v>-41</v>
          </cell>
        </row>
        <row r="32">
          <cell r="G32">
            <v>163.00000000009999</v>
          </cell>
        </row>
        <row r="33">
          <cell r="G33">
            <v>-54</v>
          </cell>
        </row>
        <row r="34">
          <cell r="G34">
            <v>109.00000000009999</v>
          </cell>
        </row>
        <row r="35">
          <cell r="G35">
            <v>13</v>
          </cell>
        </row>
        <row r="36">
          <cell r="G36">
            <v>96.000000000099988</v>
          </cell>
        </row>
      </sheetData>
      <sheetData sheetId="3"/>
      <sheetData sheetId="4"/>
      <sheetData sheetId="5">
        <row r="19">
          <cell r="G19">
            <v>1761</v>
          </cell>
        </row>
        <row r="24">
          <cell r="G24">
            <v>3977</v>
          </cell>
        </row>
        <row r="26">
          <cell r="G26">
            <v>9</v>
          </cell>
        </row>
        <row r="28">
          <cell r="G28">
            <v>12</v>
          </cell>
        </row>
        <row r="37">
          <cell r="G37">
            <v>12</v>
          </cell>
        </row>
        <row r="38">
          <cell r="G38">
            <v>441</v>
          </cell>
        </row>
        <row r="44">
          <cell r="G44">
            <v>106</v>
          </cell>
        </row>
        <row r="45">
          <cell r="G45">
            <v>6357.0000000001</v>
          </cell>
        </row>
      </sheetData>
      <sheetData sheetId="6">
        <row r="17">
          <cell r="G17">
            <v>1843</v>
          </cell>
        </row>
        <row r="20">
          <cell r="G20">
            <v>1292</v>
          </cell>
        </row>
        <row r="21">
          <cell r="G21">
            <v>44</v>
          </cell>
        </row>
        <row r="29">
          <cell r="G29">
            <v>50</v>
          </cell>
        </row>
        <row r="30">
          <cell r="G30">
            <v>41</v>
          </cell>
        </row>
        <row r="36">
          <cell r="G36">
            <v>305</v>
          </cell>
        </row>
        <row r="37">
          <cell r="G37">
            <v>50</v>
          </cell>
        </row>
        <row r="38">
          <cell r="G38">
            <v>438</v>
          </cell>
        </row>
        <row r="39">
          <cell r="G39">
            <v>4063</v>
          </cell>
        </row>
        <row r="40">
          <cell r="G40">
            <v>10420</v>
          </cell>
        </row>
      </sheetData>
      <sheetData sheetId="7">
        <row r="13">
          <cell r="G13">
            <v>1502</v>
          </cell>
        </row>
        <row r="23">
          <cell r="G23">
            <v>437</v>
          </cell>
        </row>
        <row r="24">
          <cell r="G24">
            <v>1</v>
          </cell>
        </row>
        <row r="29">
          <cell r="G29">
            <v>2231</v>
          </cell>
        </row>
        <row r="30">
          <cell r="G30">
            <v>125</v>
          </cell>
        </row>
        <row r="36">
          <cell r="G36">
            <v>101.0000000001</v>
          </cell>
        </row>
        <row r="37">
          <cell r="G37">
            <v>113</v>
          </cell>
        </row>
        <row r="38">
          <cell r="G38">
            <v>4510.0000000001</v>
          </cell>
        </row>
      </sheetData>
      <sheetData sheetId="8">
        <row r="24">
          <cell r="G24">
            <v>587</v>
          </cell>
        </row>
        <row r="25">
          <cell r="G25">
            <v>958</v>
          </cell>
        </row>
        <row r="26">
          <cell r="G26">
            <v>9</v>
          </cell>
        </row>
        <row r="32">
          <cell r="G32">
            <v>683</v>
          </cell>
        </row>
        <row r="33">
          <cell r="G33">
            <v>62</v>
          </cell>
        </row>
        <row r="40">
          <cell r="G40">
            <v>186</v>
          </cell>
        </row>
        <row r="41">
          <cell r="G41">
            <v>2485</v>
          </cell>
        </row>
        <row r="42">
          <cell r="G42">
            <v>10420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0.bin"/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10.bin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2.bin"/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11.bin"/><Relationship Id="rId4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4.bin"/><Relationship Id="rId2" Type="http://schemas.openxmlformats.org/officeDocument/2006/relationships/customProperty" Target="../customProperty23.bin"/><Relationship Id="rId1" Type="http://schemas.openxmlformats.org/officeDocument/2006/relationships/printerSettings" Target="../printerSettings/printerSettings12.bin"/><Relationship Id="rId4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6.bin"/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13.bin"/><Relationship Id="rId4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.bin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3.bin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.bin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4.bin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0.bin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5.bin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2.bin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6.bin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4.bin"/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7.bin"/><Relationship Id="rId4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6.bin"/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8.bin"/><Relationship Id="rId4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8.bin"/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9.bin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V1088"/>
  <sheetViews>
    <sheetView tabSelected="1" workbookViewId="0">
      <selection activeCell="C9" sqref="C9"/>
    </sheetView>
  </sheetViews>
  <sheetFormatPr baseColWidth="10" defaultColWidth="0" defaultRowHeight="12.75" x14ac:dyDescent="0.2"/>
  <cols>
    <col min="1" max="1" width="4.28515625" customWidth="1"/>
    <col min="2" max="2" width="5.140625" customWidth="1"/>
    <col min="3" max="3" width="26.7109375" customWidth="1"/>
    <col min="4" max="13" width="11.42578125" customWidth="1"/>
    <col min="14" max="22" width="0" hidden="1" customWidth="1"/>
    <col min="23" max="16384" width="11.42578125" hidden="1"/>
  </cols>
  <sheetData>
    <row r="1" spans="1:21" x14ac:dyDescent="0.2">
      <c r="A1" s="185"/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</row>
    <row r="2" spans="1:21" x14ac:dyDescent="0.2">
      <c r="A2" s="185"/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</row>
    <row r="3" spans="1:21" ht="20.25" x14ac:dyDescent="0.3">
      <c r="A3" s="185"/>
      <c r="B3" s="548" t="s">
        <v>353</v>
      </c>
      <c r="C3" s="185"/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185"/>
      <c r="T3" s="185"/>
      <c r="U3" s="185"/>
    </row>
    <row r="4" spans="1:21" x14ac:dyDescent="0.2">
      <c r="A4" s="185"/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</row>
    <row r="5" spans="1:21" ht="15.75" x14ac:dyDescent="0.25">
      <c r="A5" s="185"/>
      <c r="B5" s="646" t="s">
        <v>354</v>
      </c>
      <c r="C5" s="646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  <c r="R5" s="185"/>
      <c r="S5" s="185"/>
      <c r="T5" s="185"/>
      <c r="U5" s="185"/>
    </row>
    <row r="6" spans="1:21" x14ac:dyDescent="0.2">
      <c r="A6" s="185"/>
      <c r="B6" s="185"/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5"/>
      <c r="P6" s="185"/>
      <c r="Q6" s="185"/>
      <c r="R6" s="185"/>
      <c r="S6" s="185"/>
      <c r="T6" s="185"/>
      <c r="U6" s="185"/>
    </row>
    <row r="7" spans="1:21" x14ac:dyDescent="0.2">
      <c r="A7" s="185"/>
      <c r="B7" s="551" t="s">
        <v>355</v>
      </c>
      <c r="C7" s="36" t="s">
        <v>356</v>
      </c>
      <c r="D7" s="547"/>
      <c r="E7" s="185"/>
      <c r="F7" s="185"/>
      <c r="G7" s="185"/>
      <c r="H7" s="185"/>
      <c r="I7" s="185"/>
      <c r="J7" s="185"/>
      <c r="K7" s="185"/>
      <c r="L7" s="185"/>
      <c r="M7" s="185"/>
      <c r="N7" s="185"/>
      <c r="O7" s="185"/>
      <c r="P7" s="185"/>
      <c r="Q7" s="185"/>
      <c r="R7" s="185"/>
      <c r="S7" s="185"/>
      <c r="T7" s="185"/>
      <c r="U7" s="185"/>
    </row>
    <row r="8" spans="1:21" ht="10.5" customHeight="1" x14ac:dyDescent="0.2">
      <c r="A8" s="185"/>
      <c r="B8" s="550"/>
      <c r="C8" s="185"/>
      <c r="D8" s="185"/>
      <c r="E8" s="185"/>
      <c r="F8" s="185"/>
      <c r="G8" s="185"/>
      <c r="H8" s="185"/>
      <c r="I8" s="185"/>
      <c r="J8" s="185"/>
      <c r="K8" s="185"/>
      <c r="L8" s="185"/>
      <c r="M8" s="185"/>
      <c r="N8" s="185"/>
      <c r="O8" s="185"/>
      <c r="P8" s="185"/>
      <c r="Q8" s="185"/>
      <c r="R8" s="185"/>
      <c r="S8" s="185"/>
      <c r="T8" s="185"/>
      <c r="U8" s="185"/>
    </row>
    <row r="9" spans="1:21" ht="31.5" customHeight="1" x14ac:dyDescent="0.2">
      <c r="A9" s="185"/>
      <c r="B9" s="555">
        <v>1</v>
      </c>
      <c r="C9" s="639" t="s">
        <v>357</v>
      </c>
      <c r="D9" s="333"/>
      <c r="E9" s="645" t="s">
        <v>402</v>
      </c>
      <c r="F9" s="645"/>
      <c r="G9" s="645"/>
      <c r="H9" s="645"/>
      <c r="I9" s="645"/>
      <c r="J9" s="645"/>
      <c r="K9" s="645"/>
      <c r="L9" s="645"/>
      <c r="M9" s="645"/>
      <c r="N9" s="185"/>
      <c r="O9" s="185"/>
      <c r="P9" s="185"/>
      <c r="Q9" s="185"/>
      <c r="R9" s="185"/>
      <c r="S9" s="185"/>
      <c r="T9" s="185"/>
      <c r="U9" s="185"/>
    </row>
    <row r="10" spans="1:21" ht="30.75" customHeight="1" x14ac:dyDescent="0.2">
      <c r="A10" s="185"/>
      <c r="B10" s="550"/>
      <c r="C10" s="185"/>
      <c r="D10" s="185"/>
      <c r="E10" s="185"/>
      <c r="F10" s="185"/>
      <c r="G10" s="185"/>
      <c r="H10" s="185"/>
      <c r="I10" s="185"/>
      <c r="J10" s="185"/>
      <c r="K10" s="185"/>
      <c r="L10" s="185"/>
      <c r="M10" s="185"/>
      <c r="N10" s="185"/>
      <c r="O10" s="185"/>
      <c r="P10" s="185"/>
      <c r="Q10" s="185"/>
      <c r="R10" s="185"/>
      <c r="S10" s="185"/>
      <c r="T10" s="185"/>
      <c r="U10" s="185"/>
    </row>
    <row r="11" spans="1:21" x14ac:dyDescent="0.2">
      <c r="A11" s="185"/>
      <c r="B11" s="551" t="s">
        <v>358</v>
      </c>
      <c r="C11" s="547" t="s">
        <v>359</v>
      </c>
      <c r="D11" s="547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</row>
    <row r="12" spans="1:21" ht="6" customHeight="1" x14ac:dyDescent="0.2">
      <c r="A12" s="185"/>
      <c r="B12" s="550"/>
      <c r="C12" s="185"/>
      <c r="D12" s="185"/>
      <c r="E12" s="185"/>
      <c r="F12" s="185"/>
      <c r="G12" s="185"/>
      <c r="H12" s="185"/>
      <c r="I12" s="185"/>
      <c r="J12" s="185"/>
      <c r="K12" s="185"/>
      <c r="L12" s="185"/>
      <c r="M12" s="185"/>
      <c r="N12" s="185"/>
      <c r="O12" s="185"/>
      <c r="P12" s="185"/>
      <c r="Q12" s="185"/>
      <c r="R12" s="185"/>
      <c r="S12" s="185"/>
      <c r="T12" s="185"/>
      <c r="U12" s="185"/>
    </row>
    <row r="13" spans="1:21" ht="27.75" customHeight="1" x14ac:dyDescent="0.2">
      <c r="A13" s="185"/>
      <c r="B13" s="555">
        <v>2</v>
      </c>
      <c r="C13" s="556" t="s">
        <v>443</v>
      </c>
      <c r="D13" s="333"/>
      <c r="E13" s="645" t="s">
        <v>420</v>
      </c>
      <c r="F13" s="645"/>
      <c r="G13" s="645"/>
      <c r="H13" s="645"/>
      <c r="I13" s="645"/>
      <c r="J13" s="645"/>
      <c r="K13" s="645"/>
      <c r="L13" s="645"/>
      <c r="M13" s="645"/>
      <c r="N13" s="185"/>
      <c r="O13" s="185"/>
      <c r="P13" s="185"/>
      <c r="Q13" s="185"/>
      <c r="R13" s="185"/>
      <c r="S13" s="185"/>
      <c r="T13" s="185"/>
      <c r="U13" s="185"/>
    </row>
    <row r="14" spans="1:21" ht="6" customHeight="1" x14ac:dyDescent="0.2">
      <c r="A14" s="185"/>
      <c r="B14" s="550"/>
      <c r="C14" s="185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185"/>
      <c r="U14" s="185"/>
    </row>
    <row r="15" spans="1:21" x14ac:dyDescent="0.2">
      <c r="A15" s="185"/>
      <c r="B15" s="553">
        <v>3</v>
      </c>
      <c r="C15" s="549" t="s">
        <v>360</v>
      </c>
      <c r="D15" s="185"/>
      <c r="E15" s="554" t="s">
        <v>378</v>
      </c>
      <c r="F15" s="185"/>
      <c r="G15" s="185"/>
      <c r="H15" s="185"/>
      <c r="I15" s="185"/>
      <c r="J15" s="185"/>
      <c r="K15" s="185"/>
      <c r="L15" s="185"/>
      <c r="M15" s="185"/>
      <c r="N15" s="185"/>
      <c r="O15" s="185"/>
      <c r="P15" s="185"/>
      <c r="Q15" s="185"/>
      <c r="R15" s="185"/>
      <c r="S15" s="185"/>
      <c r="T15" s="185"/>
      <c r="U15" s="185"/>
    </row>
    <row r="16" spans="1:21" x14ac:dyDescent="0.2">
      <c r="A16" s="185"/>
      <c r="B16" s="550"/>
      <c r="C16" s="185"/>
      <c r="D16" s="185"/>
      <c r="E16" s="185"/>
      <c r="F16" s="185"/>
      <c r="G16" s="185"/>
      <c r="H16" s="185"/>
      <c r="I16" s="185"/>
      <c r="J16" s="185"/>
      <c r="K16" s="185"/>
      <c r="L16" s="185"/>
      <c r="M16" s="185"/>
      <c r="N16" s="185"/>
      <c r="O16" s="185"/>
      <c r="P16" s="185"/>
      <c r="Q16" s="185"/>
      <c r="R16" s="185"/>
      <c r="S16" s="185"/>
      <c r="T16" s="185"/>
      <c r="U16" s="185"/>
    </row>
    <row r="17" spans="1:21" x14ac:dyDescent="0.2">
      <c r="A17" s="185"/>
      <c r="B17" s="550">
        <v>4</v>
      </c>
      <c r="C17" s="549" t="s">
        <v>361</v>
      </c>
      <c r="D17" s="185"/>
      <c r="E17" s="554" t="s">
        <v>362</v>
      </c>
      <c r="F17" s="185"/>
      <c r="G17" s="185"/>
      <c r="H17" s="185"/>
      <c r="I17" s="185"/>
      <c r="J17" s="185"/>
      <c r="K17" s="185"/>
      <c r="L17" s="185"/>
      <c r="M17" s="185"/>
      <c r="N17" s="185"/>
      <c r="O17" s="185"/>
      <c r="P17" s="185"/>
      <c r="Q17" s="185"/>
      <c r="R17" s="185"/>
      <c r="S17" s="185"/>
      <c r="T17" s="185"/>
      <c r="U17" s="185"/>
    </row>
    <row r="18" spans="1:21" x14ac:dyDescent="0.2">
      <c r="A18" s="185"/>
      <c r="B18" s="553"/>
      <c r="C18" s="185"/>
      <c r="D18" s="185"/>
      <c r="E18" s="185"/>
      <c r="F18" s="185"/>
      <c r="G18" s="185"/>
      <c r="H18" s="185"/>
      <c r="I18" s="185"/>
      <c r="J18" s="185"/>
      <c r="K18" s="185"/>
      <c r="L18" s="185"/>
      <c r="M18" s="185"/>
      <c r="N18" s="185"/>
      <c r="O18" s="185"/>
      <c r="P18" s="185"/>
      <c r="Q18" s="185"/>
      <c r="R18" s="185"/>
      <c r="S18" s="185"/>
      <c r="T18" s="185"/>
      <c r="U18" s="185"/>
    </row>
    <row r="19" spans="1:21" x14ac:dyDescent="0.2">
      <c r="A19" s="185"/>
      <c r="B19" s="553"/>
      <c r="C19" s="185"/>
      <c r="D19" s="185"/>
      <c r="E19" s="185"/>
      <c r="F19" s="185"/>
      <c r="G19" s="185"/>
      <c r="H19" s="185"/>
      <c r="I19" s="185"/>
      <c r="J19" s="185"/>
      <c r="K19" s="185"/>
      <c r="L19" s="185"/>
      <c r="M19" s="185"/>
      <c r="N19" s="185"/>
      <c r="O19" s="185"/>
      <c r="P19" s="185"/>
      <c r="Q19" s="185"/>
      <c r="R19" s="185"/>
      <c r="S19" s="185"/>
      <c r="T19" s="185"/>
      <c r="U19" s="185"/>
    </row>
    <row r="20" spans="1:21" x14ac:dyDescent="0.2">
      <c r="A20" s="185"/>
      <c r="B20" s="551" t="s">
        <v>363</v>
      </c>
      <c r="C20" s="547" t="s">
        <v>364</v>
      </c>
      <c r="D20" s="185"/>
      <c r="E20" s="185"/>
      <c r="F20" s="185"/>
      <c r="G20" s="185"/>
      <c r="H20" s="185"/>
      <c r="I20" s="185"/>
      <c r="J20" s="185"/>
      <c r="K20" s="185"/>
      <c r="L20" s="185"/>
      <c r="M20" s="185"/>
      <c r="N20" s="185"/>
      <c r="O20" s="185"/>
      <c r="P20" s="185"/>
      <c r="Q20" s="185"/>
      <c r="R20" s="185"/>
      <c r="S20" s="185"/>
      <c r="T20" s="185"/>
      <c r="U20" s="185"/>
    </row>
    <row r="21" spans="1:21" x14ac:dyDescent="0.2">
      <c r="A21" s="185"/>
      <c r="B21" s="553"/>
      <c r="C21" s="185"/>
      <c r="D21" s="185"/>
      <c r="E21" s="185"/>
      <c r="F21" s="185"/>
      <c r="G21" s="185"/>
      <c r="H21" s="185"/>
      <c r="I21" s="185"/>
      <c r="J21" s="185"/>
      <c r="K21" s="185"/>
      <c r="L21" s="185"/>
      <c r="M21" s="185"/>
      <c r="N21" s="185"/>
      <c r="O21" s="185"/>
      <c r="P21" s="185"/>
      <c r="Q21" s="185"/>
      <c r="R21" s="185"/>
      <c r="S21" s="185"/>
      <c r="T21" s="185"/>
      <c r="U21" s="185"/>
    </row>
    <row r="22" spans="1:21" ht="29.25" customHeight="1" x14ac:dyDescent="0.2">
      <c r="A22" s="185"/>
      <c r="B22" s="566">
        <v>5</v>
      </c>
      <c r="C22" s="557" t="s">
        <v>442</v>
      </c>
      <c r="D22" s="333"/>
      <c r="E22" s="645" t="s">
        <v>420</v>
      </c>
      <c r="F22" s="645"/>
      <c r="G22" s="645"/>
      <c r="H22" s="645"/>
      <c r="I22" s="645"/>
      <c r="J22" s="645"/>
      <c r="K22" s="645"/>
      <c r="L22" s="645"/>
      <c r="M22" s="645"/>
      <c r="N22" s="185"/>
      <c r="O22" s="185"/>
      <c r="P22" s="185"/>
      <c r="Q22" s="185"/>
      <c r="R22" s="185"/>
      <c r="S22" s="185"/>
      <c r="T22" s="185"/>
      <c r="U22" s="185"/>
    </row>
    <row r="23" spans="1:21" x14ac:dyDescent="0.2">
      <c r="A23" s="185"/>
      <c r="B23" s="553"/>
      <c r="C23" s="185"/>
      <c r="D23" s="185"/>
      <c r="E23" s="185"/>
      <c r="F23" s="185"/>
      <c r="G23" s="185"/>
      <c r="H23" s="185"/>
      <c r="I23" s="185"/>
      <c r="J23" s="185"/>
      <c r="K23" s="185"/>
      <c r="L23" s="185"/>
      <c r="M23" s="185"/>
      <c r="N23" s="185"/>
      <c r="O23" s="185"/>
      <c r="P23" s="185"/>
      <c r="Q23" s="185"/>
      <c r="R23" s="185"/>
      <c r="S23" s="185"/>
      <c r="T23" s="185"/>
      <c r="U23" s="185"/>
    </row>
    <row r="24" spans="1:21" x14ac:dyDescent="0.2">
      <c r="A24" s="185"/>
      <c r="B24" s="553">
        <v>6</v>
      </c>
      <c r="C24" s="549" t="s">
        <v>368</v>
      </c>
      <c r="D24" s="185"/>
      <c r="E24" s="554" t="s">
        <v>377</v>
      </c>
      <c r="F24" s="185"/>
      <c r="G24" s="185"/>
      <c r="H24" s="185"/>
      <c r="I24" s="185"/>
      <c r="J24" s="185"/>
      <c r="K24" s="185"/>
      <c r="L24" s="185"/>
      <c r="M24" s="185"/>
      <c r="N24" s="185"/>
      <c r="O24" s="185"/>
      <c r="P24" s="185"/>
      <c r="Q24" s="185"/>
      <c r="R24" s="185"/>
      <c r="S24" s="185"/>
      <c r="T24" s="185"/>
      <c r="U24" s="185"/>
    </row>
    <row r="25" spans="1:21" x14ac:dyDescent="0.2">
      <c r="A25" s="185"/>
      <c r="B25" s="550"/>
      <c r="C25" s="185"/>
      <c r="D25" s="185"/>
      <c r="E25" s="185"/>
      <c r="F25" s="185"/>
      <c r="G25" s="185"/>
      <c r="H25" s="185"/>
      <c r="I25" s="185"/>
      <c r="J25" s="185"/>
      <c r="K25" s="185"/>
      <c r="L25" s="185"/>
      <c r="M25" s="185"/>
      <c r="N25" s="185"/>
      <c r="O25" s="185"/>
      <c r="P25" s="185"/>
      <c r="Q25" s="185"/>
      <c r="R25" s="185"/>
      <c r="S25" s="185"/>
      <c r="T25" s="185"/>
      <c r="U25" s="185"/>
    </row>
    <row r="26" spans="1:21" x14ac:dyDescent="0.2">
      <c r="A26" s="185"/>
      <c r="B26" s="553"/>
      <c r="C26" s="185"/>
      <c r="D26" s="185"/>
      <c r="E26" s="185"/>
      <c r="F26" s="185"/>
      <c r="G26" s="185"/>
      <c r="H26" s="185"/>
      <c r="I26" s="185"/>
      <c r="J26" s="185"/>
      <c r="K26" s="185"/>
      <c r="L26" s="185"/>
      <c r="M26" s="185"/>
      <c r="N26" s="185"/>
      <c r="O26" s="185"/>
      <c r="P26" s="185"/>
      <c r="Q26" s="185"/>
      <c r="R26" s="185"/>
      <c r="S26" s="185"/>
      <c r="T26" s="185"/>
      <c r="U26" s="185"/>
    </row>
    <row r="27" spans="1:21" x14ac:dyDescent="0.2">
      <c r="A27" s="185"/>
      <c r="B27" s="551" t="s">
        <v>366</v>
      </c>
      <c r="C27" s="547" t="s">
        <v>369</v>
      </c>
      <c r="D27" s="185"/>
      <c r="E27" s="185"/>
      <c r="F27" s="185"/>
      <c r="G27" s="185"/>
      <c r="H27" s="185"/>
      <c r="I27" s="185"/>
      <c r="J27" s="185"/>
      <c r="K27" s="185"/>
      <c r="L27" s="185"/>
      <c r="M27" s="185"/>
      <c r="N27" s="185"/>
      <c r="O27" s="185"/>
      <c r="P27" s="185"/>
      <c r="Q27" s="185"/>
      <c r="R27" s="185"/>
      <c r="S27" s="185"/>
      <c r="T27" s="185"/>
      <c r="U27" s="185"/>
    </row>
    <row r="28" spans="1:21" x14ac:dyDescent="0.2">
      <c r="A28" s="185"/>
      <c r="B28" s="553"/>
      <c r="C28" s="185"/>
      <c r="D28" s="185"/>
      <c r="E28" s="185"/>
      <c r="F28" s="185"/>
      <c r="G28" s="185"/>
      <c r="H28" s="185"/>
      <c r="I28" s="185"/>
      <c r="J28" s="185"/>
      <c r="K28" s="185"/>
      <c r="L28" s="185"/>
      <c r="M28" s="185"/>
      <c r="N28" s="185"/>
      <c r="O28" s="185"/>
      <c r="P28" s="185"/>
      <c r="Q28" s="185"/>
      <c r="R28" s="185"/>
      <c r="S28" s="185"/>
      <c r="T28" s="185"/>
      <c r="U28" s="185"/>
    </row>
    <row r="29" spans="1:21" x14ac:dyDescent="0.2">
      <c r="A29" s="185"/>
      <c r="B29" s="553">
        <v>7</v>
      </c>
      <c r="C29" s="549" t="s">
        <v>393</v>
      </c>
      <c r="D29" s="185"/>
      <c r="E29" s="554" t="s">
        <v>394</v>
      </c>
      <c r="F29" s="185"/>
      <c r="G29" s="185"/>
      <c r="H29" s="185"/>
      <c r="I29" s="185"/>
      <c r="J29" s="185"/>
      <c r="K29" s="185"/>
      <c r="L29" s="185"/>
      <c r="M29" s="185"/>
      <c r="N29" s="185"/>
      <c r="O29" s="185"/>
      <c r="P29" s="185"/>
      <c r="Q29" s="185"/>
      <c r="R29" s="185"/>
      <c r="S29" s="185"/>
      <c r="T29" s="185"/>
      <c r="U29" s="185"/>
    </row>
    <row r="30" spans="1:21" x14ac:dyDescent="0.2">
      <c r="A30" s="185"/>
      <c r="B30" s="553"/>
      <c r="C30" s="185"/>
      <c r="D30" s="185"/>
      <c r="E30" s="185"/>
      <c r="F30" s="185"/>
      <c r="G30" s="185"/>
      <c r="H30" s="185"/>
      <c r="I30" s="185"/>
      <c r="J30" s="185"/>
      <c r="K30" s="185"/>
      <c r="L30" s="185"/>
      <c r="M30" s="185"/>
      <c r="N30" s="185"/>
      <c r="O30" s="185"/>
      <c r="P30" s="185"/>
      <c r="Q30" s="185"/>
      <c r="R30" s="185"/>
      <c r="S30" s="185"/>
      <c r="T30" s="185"/>
      <c r="U30" s="185"/>
    </row>
    <row r="31" spans="1:21" x14ac:dyDescent="0.2">
      <c r="A31" s="185"/>
      <c r="B31" s="553">
        <v>8</v>
      </c>
      <c r="C31" s="549" t="s">
        <v>396</v>
      </c>
      <c r="D31" s="185"/>
      <c r="E31" s="554" t="s">
        <v>395</v>
      </c>
      <c r="F31" s="185"/>
      <c r="G31" s="185"/>
      <c r="H31" s="185"/>
      <c r="I31" s="185"/>
      <c r="J31" s="185"/>
      <c r="K31" s="185"/>
      <c r="L31" s="185"/>
      <c r="M31" s="185"/>
      <c r="N31" s="185"/>
      <c r="O31" s="185"/>
      <c r="P31" s="185"/>
      <c r="Q31" s="185"/>
      <c r="R31" s="185"/>
      <c r="S31" s="185"/>
      <c r="T31" s="185"/>
      <c r="U31" s="185"/>
    </row>
    <row r="32" spans="1:21" x14ac:dyDescent="0.2">
      <c r="A32" s="185"/>
      <c r="B32" s="553"/>
      <c r="C32" s="185"/>
      <c r="D32" s="185"/>
      <c r="E32" s="185"/>
      <c r="F32" s="185"/>
      <c r="G32" s="185"/>
      <c r="H32" s="185"/>
      <c r="I32" s="185"/>
      <c r="J32" s="185"/>
      <c r="K32" s="185"/>
      <c r="L32" s="185"/>
      <c r="M32" s="185"/>
      <c r="N32" s="185"/>
      <c r="O32" s="185"/>
      <c r="P32" s="185"/>
      <c r="Q32" s="185"/>
      <c r="R32" s="185"/>
      <c r="S32" s="185"/>
      <c r="T32" s="185"/>
      <c r="U32" s="185"/>
    </row>
    <row r="33" spans="1:21" x14ac:dyDescent="0.2">
      <c r="A33" s="185"/>
      <c r="B33" s="553"/>
      <c r="C33" s="185"/>
      <c r="D33" s="185"/>
      <c r="E33" s="185"/>
      <c r="F33" s="185"/>
      <c r="G33" s="185"/>
      <c r="H33" s="185"/>
      <c r="I33" s="185"/>
      <c r="J33" s="185"/>
      <c r="K33" s="185"/>
      <c r="L33" s="185"/>
      <c r="M33" s="185"/>
      <c r="N33" s="185"/>
      <c r="O33" s="185"/>
      <c r="P33" s="185"/>
      <c r="Q33" s="185"/>
      <c r="R33" s="185"/>
      <c r="S33" s="185"/>
      <c r="T33" s="185"/>
      <c r="U33" s="185"/>
    </row>
    <row r="34" spans="1:21" x14ac:dyDescent="0.2">
      <c r="A34" s="185"/>
      <c r="B34" s="551" t="s">
        <v>370</v>
      </c>
      <c r="C34" s="547" t="s">
        <v>371</v>
      </c>
      <c r="D34" s="547"/>
      <c r="E34" s="185"/>
      <c r="F34" s="185"/>
      <c r="G34" s="185"/>
      <c r="H34" s="185"/>
      <c r="I34" s="185"/>
      <c r="J34" s="185"/>
      <c r="K34" s="185"/>
      <c r="L34" s="185"/>
      <c r="M34" s="185"/>
      <c r="N34" s="185"/>
      <c r="O34" s="185"/>
      <c r="P34" s="185"/>
      <c r="Q34" s="185"/>
      <c r="R34" s="185"/>
      <c r="S34" s="185"/>
      <c r="T34" s="185"/>
      <c r="U34" s="185"/>
    </row>
    <row r="35" spans="1:21" x14ac:dyDescent="0.2">
      <c r="A35" s="185"/>
      <c r="B35" s="553"/>
      <c r="C35" s="185"/>
      <c r="D35" s="185"/>
      <c r="E35" s="185"/>
      <c r="F35" s="185"/>
      <c r="G35" s="185"/>
      <c r="H35" s="185"/>
      <c r="I35" s="185"/>
      <c r="J35" s="185"/>
      <c r="K35" s="185"/>
      <c r="L35" s="185"/>
      <c r="M35" s="185"/>
      <c r="N35" s="185"/>
      <c r="O35" s="185"/>
      <c r="P35" s="185"/>
      <c r="Q35" s="185"/>
      <c r="R35" s="185"/>
      <c r="S35" s="185"/>
      <c r="T35" s="185"/>
      <c r="U35" s="185"/>
    </row>
    <row r="36" spans="1:21" x14ac:dyDescent="0.2">
      <c r="A36" s="185"/>
      <c r="B36" s="553">
        <v>9</v>
      </c>
      <c r="C36" s="549" t="s">
        <v>400</v>
      </c>
      <c r="D36" s="185"/>
      <c r="E36" s="554" t="s">
        <v>401</v>
      </c>
      <c r="F36" s="185"/>
      <c r="G36" s="185"/>
      <c r="H36" s="185"/>
      <c r="I36" s="185"/>
      <c r="J36" s="185"/>
      <c r="K36" s="185"/>
      <c r="L36" s="185"/>
      <c r="M36" s="185"/>
      <c r="N36" s="185"/>
      <c r="O36" s="185"/>
      <c r="P36" s="185"/>
      <c r="Q36" s="185"/>
      <c r="R36" s="185"/>
      <c r="S36" s="185"/>
      <c r="T36" s="185"/>
      <c r="U36" s="185"/>
    </row>
    <row r="37" spans="1:21" x14ac:dyDescent="0.2">
      <c r="A37" s="185"/>
      <c r="B37" s="553"/>
      <c r="C37" s="185"/>
      <c r="D37" s="185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5"/>
      <c r="T37" s="185"/>
      <c r="U37" s="185"/>
    </row>
    <row r="38" spans="1:21" x14ac:dyDescent="0.2">
      <c r="A38" s="185"/>
      <c r="B38" s="553">
        <v>10</v>
      </c>
      <c r="C38" s="549" t="s">
        <v>374</v>
      </c>
      <c r="D38" s="185"/>
      <c r="E38" s="554" t="s">
        <v>395</v>
      </c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5"/>
      <c r="U38" s="185"/>
    </row>
    <row r="39" spans="1:21" x14ac:dyDescent="0.2">
      <c r="A39" s="185"/>
      <c r="B39" s="553"/>
      <c r="C39" s="185"/>
      <c r="D39" s="185"/>
      <c r="E39" s="185"/>
      <c r="F39" s="185"/>
      <c r="G39" s="185"/>
      <c r="H39" s="185"/>
      <c r="I39" s="185"/>
      <c r="J39" s="185"/>
      <c r="K39" s="185"/>
      <c r="L39" s="185"/>
      <c r="M39" s="185"/>
      <c r="N39" s="185"/>
      <c r="O39" s="185"/>
      <c r="P39" s="185"/>
      <c r="Q39" s="185"/>
      <c r="R39" s="185"/>
      <c r="S39" s="185"/>
      <c r="T39" s="185"/>
      <c r="U39" s="185"/>
    </row>
    <row r="40" spans="1:21" x14ac:dyDescent="0.2">
      <c r="A40" s="185"/>
      <c r="B40" s="553"/>
      <c r="C40" s="185"/>
      <c r="D40" s="185"/>
      <c r="E40" s="185"/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5"/>
      <c r="R40" s="185"/>
      <c r="S40" s="185"/>
      <c r="T40" s="185"/>
      <c r="U40" s="185"/>
    </row>
    <row r="41" spans="1:21" x14ac:dyDescent="0.2">
      <c r="A41" s="185"/>
      <c r="B41" s="553"/>
      <c r="C41" s="185"/>
      <c r="D41" s="185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185"/>
      <c r="P41" s="185"/>
      <c r="Q41" s="185"/>
      <c r="R41" s="185"/>
      <c r="S41" s="185"/>
      <c r="T41" s="185"/>
      <c r="U41" s="185"/>
    </row>
    <row r="42" spans="1:21" x14ac:dyDescent="0.2">
      <c r="A42" s="185"/>
      <c r="B42" s="553"/>
      <c r="C42" s="185"/>
      <c r="D42" s="185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5"/>
      <c r="Q42" s="185"/>
      <c r="R42" s="185"/>
      <c r="S42" s="185"/>
      <c r="T42" s="185"/>
      <c r="U42" s="185"/>
    </row>
    <row r="43" spans="1:21" x14ac:dyDescent="0.2">
      <c r="A43" s="185"/>
      <c r="B43" s="553"/>
      <c r="C43" s="185"/>
      <c r="D43" s="185"/>
      <c r="E43" s="185"/>
      <c r="F43" s="185"/>
      <c r="G43" s="185"/>
      <c r="H43" s="185"/>
      <c r="I43" s="185"/>
      <c r="J43" s="185"/>
      <c r="K43" s="185"/>
      <c r="L43" s="185"/>
      <c r="M43" s="185"/>
      <c r="N43" s="185"/>
      <c r="O43" s="185"/>
      <c r="P43" s="185"/>
      <c r="Q43" s="185"/>
      <c r="R43" s="185"/>
      <c r="S43" s="185"/>
      <c r="T43" s="185"/>
      <c r="U43" s="185"/>
    </row>
    <row r="44" spans="1:21" x14ac:dyDescent="0.2">
      <c r="A44" s="185"/>
      <c r="B44" s="553"/>
      <c r="C44" s="185"/>
      <c r="D44" s="185"/>
      <c r="E44" s="185"/>
      <c r="F44" s="185"/>
      <c r="G44" s="185"/>
      <c r="H44" s="185"/>
      <c r="I44" s="185"/>
      <c r="J44" s="185"/>
      <c r="K44" s="185"/>
      <c r="L44" s="185"/>
      <c r="M44" s="185"/>
      <c r="N44" s="185"/>
      <c r="O44" s="185"/>
      <c r="P44" s="185"/>
      <c r="Q44" s="185"/>
      <c r="R44" s="185"/>
      <c r="S44" s="185"/>
      <c r="T44" s="185"/>
      <c r="U44" s="185"/>
    </row>
    <row r="45" spans="1:21" x14ac:dyDescent="0.2">
      <c r="A45" s="185"/>
      <c r="B45" s="553"/>
      <c r="C45" s="185"/>
      <c r="D45" s="185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</row>
    <row r="46" spans="1:21" x14ac:dyDescent="0.2">
      <c r="A46" s="185"/>
      <c r="B46" s="553"/>
      <c r="C46" s="185"/>
      <c r="D46" s="185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</row>
    <row r="47" spans="1:21" x14ac:dyDescent="0.2">
      <c r="A47" s="185"/>
      <c r="B47" s="553"/>
      <c r="C47" s="185"/>
      <c r="D47" s="185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</row>
    <row r="48" spans="1:21" x14ac:dyDescent="0.2">
      <c r="A48" s="185"/>
      <c r="B48" s="185"/>
      <c r="C48" s="185"/>
      <c r="D48" s="185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</row>
    <row r="49" spans="1:21" x14ac:dyDescent="0.2">
      <c r="A49" s="185"/>
      <c r="B49" s="185"/>
      <c r="C49" s="185"/>
      <c r="D49" s="185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</row>
    <row r="50" spans="1:21" x14ac:dyDescent="0.2">
      <c r="A50" s="185"/>
      <c r="B50" s="185"/>
      <c r="C50" s="185"/>
      <c r="D50" s="185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5"/>
    </row>
    <row r="51" spans="1:21" x14ac:dyDescent="0.2">
      <c r="A51" s="185"/>
      <c r="B51" s="185"/>
      <c r="C51" s="185"/>
      <c r="D51" s="185"/>
      <c r="E51" s="185"/>
      <c r="F51" s="185"/>
      <c r="G51" s="185"/>
      <c r="H51" s="185"/>
      <c r="I51" s="185"/>
      <c r="J51" s="185"/>
      <c r="K51" s="185"/>
      <c r="L51" s="185"/>
      <c r="M51" s="185"/>
      <c r="N51" s="185"/>
      <c r="O51" s="185"/>
      <c r="P51" s="185"/>
      <c r="Q51" s="185"/>
      <c r="R51" s="185"/>
      <c r="S51" s="185"/>
      <c r="T51" s="185"/>
      <c r="U51" s="185"/>
    </row>
    <row r="52" spans="1:21" x14ac:dyDescent="0.2">
      <c r="A52" s="185"/>
      <c r="B52" s="185"/>
      <c r="C52" s="185"/>
      <c r="D52" s="185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</row>
    <row r="53" spans="1:21" x14ac:dyDescent="0.2">
      <c r="A53" s="185"/>
      <c r="B53" s="185"/>
      <c r="C53" s="185"/>
      <c r="D53" s="185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185"/>
      <c r="Q53" s="185"/>
      <c r="R53" s="185"/>
      <c r="S53" s="185"/>
      <c r="T53" s="185"/>
      <c r="U53" s="185"/>
    </row>
    <row r="54" spans="1:21" x14ac:dyDescent="0.2">
      <c r="A54" s="185"/>
      <c r="B54" s="185"/>
      <c r="C54" s="185"/>
      <c r="D54" s="185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</row>
    <row r="55" spans="1:21" x14ac:dyDescent="0.2">
      <c r="A55" s="185"/>
      <c r="B55" s="185"/>
      <c r="C55" s="185"/>
      <c r="D55" s="185"/>
      <c r="E55" s="185"/>
      <c r="F55" s="185"/>
      <c r="G55" s="185"/>
      <c r="H55" s="185"/>
      <c r="I55" s="185"/>
      <c r="J55" s="185"/>
      <c r="K55" s="185"/>
      <c r="L55" s="185"/>
      <c r="M55" s="185"/>
      <c r="N55" s="185"/>
      <c r="O55" s="185"/>
      <c r="P55" s="185"/>
      <c r="Q55" s="185"/>
      <c r="R55" s="185"/>
      <c r="S55" s="185"/>
      <c r="T55" s="185"/>
      <c r="U55" s="185"/>
    </row>
    <row r="56" spans="1:21" x14ac:dyDescent="0.2">
      <c r="A56" s="185"/>
      <c r="B56" s="185"/>
      <c r="C56" s="185"/>
      <c r="D56" s="185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</row>
    <row r="57" spans="1:21" x14ac:dyDescent="0.2">
      <c r="A57" s="185"/>
      <c r="B57" s="185"/>
      <c r="C57" s="185"/>
      <c r="D57" s="185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</row>
    <row r="58" spans="1:21" x14ac:dyDescent="0.2">
      <c r="A58" s="185"/>
      <c r="B58" s="185"/>
      <c r="C58" s="185"/>
      <c r="D58" s="185"/>
      <c r="E58" s="185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  <c r="T58" s="185"/>
      <c r="U58" s="185"/>
    </row>
    <row r="59" spans="1:21" x14ac:dyDescent="0.2">
      <c r="A59" s="185"/>
      <c r="B59" s="185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85"/>
      <c r="Q59" s="185"/>
      <c r="R59" s="185"/>
      <c r="S59" s="185"/>
      <c r="T59" s="185"/>
      <c r="U59" s="185"/>
    </row>
    <row r="60" spans="1:21" x14ac:dyDescent="0.2">
      <c r="A60" s="185"/>
      <c r="B60" s="185"/>
      <c r="C60" s="185"/>
      <c r="D60" s="185"/>
      <c r="E60" s="185"/>
      <c r="F60" s="185"/>
      <c r="G60" s="185"/>
      <c r="H60" s="185"/>
      <c r="I60" s="185"/>
      <c r="J60" s="185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U60" s="185"/>
    </row>
    <row r="61" spans="1:21" x14ac:dyDescent="0.2">
      <c r="A61" s="185"/>
      <c r="B61" s="185"/>
      <c r="C61" s="185"/>
      <c r="D61" s="185"/>
      <c r="E61" s="185"/>
      <c r="F61" s="185"/>
      <c r="G61" s="185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</row>
    <row r="62" spans="1:21" x14ac:dyDescent="0.2">
      <c r="A62" s="185"/>
      <c r="B62" s="185"/>
      <c r="C62" s="185"/>
      <c r="D62" s="185"/>
      <c r="E62" s="185"/>
      <c r="F62" s="185"/>
      <c r="G62" s="185"/>
      <c r="H62" s="185"/>
      <c r="I62" s="185"/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185"/>
    </row>
    <row r="63" spans="1:21" x14ac:dyDescent="0.2">
      <c r="A63" s="185"/>
      <c r="B63" s="185"/>
      <c r="C63" s="185"/>
      <c r="D63" s="185"/>
      <c r="E63" s="185"/>
      <c r="F63" s="185"/>
      <c r="G63" s="185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</row>
    <row r="64" spans="1:21" x14ac:dyDescent="0.2">
      <c r="A64" s="185"/>
      <c r="B64" s="185"/>
      <c r="C64" s="185"/>
      <c r="D64" s="185"/>
      <c r="E64" s="185"/>
      <c r="F64" s="185"/>
      <c r="G64" s="185"/>
      <c r="H64" s="185"/>
      <c r="I64" s="185"/>
      <c r="J64" s="185"/>
      <c r="K64" s="185"/>
      <c r="L64" s="185"/>
      <c r="M64" s="185"/>
      <c r="N64" s="185"/>
      <c r="O64" s="185"/>
      <c r="P64" s="185"/>
      <c r="Q64" s="185"/>
      <c r="R64" s="185"/>
      <c r="S64" s="185"/>
      <c r="T64" s="185"/>
      <c r="U64" s="185"/>
    </row>
    <row r="65" spans="1:21" x14ac:dyDescent="0.2">
      <c r="A65" s="185"/>
      <c r="B65" s="185"/>
      <c r="C65" s="185"/>
      <c r="D65" s="185"/>
      <c r="E65" s="185"/>
      <c r="F65" s="185"/>
      <c r="G65" s="185"/>
      <c r="H65" s="185"/>
      <c r="I65" s="185"/>
      <c r="J65" s="185"/>
      <c r="K65" s="185"/>
      <c r="L65" s="185"/>
      <c r="M65" s="185"/>
      <c r="N65" s="185"/>
      <c r="O65" s="185"/>
      <c r="P65" s="185"/>
      <c r="Q65" s="185"/>
      <c r="R65" s="185"/>
      <c r="S65" s="185"/>
      <c r="T65" s="185"/>
      <c r="U65" s="185"/>
    </row>
    <row r="66" spans="1:21" x14ac:dyDescent="0.2">
      <c r="A66" s="185"/>
      <c r="B66" s="185"/>
      <c r="C66" s="185"/>
      <c r="D66" s="185"/>
      <c r="E66" s="185"/>
      <c r="F66" s="185"/>
      <c r="G66" s="185"/>
      <c r="H66" s="185"/>
      <c r="I66" s="185"/>
      <c r="J66" s="185"/>
      <c r="K66" s="185"/>
      <c r="L66" s="185"/>
      <c r="M66" s="185"/>
      <c r="N66" s="185"/>
      <c r="O66" s="185"/>
      <c r="P66" s="185"/>
      <c r="Q66" s="185"/>
      <c r="R66" s="185"/>
      <c r="S66" s="185"/>
      <c r="T66" s="185"/>
      <c r="U66" s="185"/>
    </row>
    <row r="67" spans="1:21" x14ac:dyDescent="0.2">
      <c r="A67" s="185"/>
      <c r="B67" s="185"/>
      <c r="C67" s="185"/>
      <c r="D67" s="185"/>
      <c r="E67" s="185"/>
      <c r="F67" s="185"/>
      <c r="G67" s="185"/>
      <c r="H67" s="185"/>
      <c r="I67" s="185"/>
      <c r="J67" s="185"/>
      <c r="K67" s="185"/>
      <c r="L67" s="185"/>
      <c r="M67" s="185"/>
      <c r="N67" s="185"/>
      <c r="O67" s="185"/>
      <c r="P67" s="185"/>
      <c r="Q67" s="185"/>
      <c r="R67" s="185"/>
      <c r="S67" s="185"/>
      <c r="T67" s="185"/>
      <c r="U67" s="185"/>
    </row>
    <row r="68" spans="1:21" x14ac:dyDescent="0.2">
      <c r="A68" s="185"/>
      <c r="B68" s="185"/>
      <c r="C68" s="185"/>
      <c r="D68" s="185"/>
      <c r="E68" s="185"/>
      <c r="F68" s="185"/>
      <c r="G68" s="185"/>
      <c r="H68" s="185"/>
      <c r="I68" s="185"/>
      <c r="J68" s="185"/>
      <c r="K68" s="185"/>
      <c r="L68" s="185"/>
      <c r="M68" s="185"/>
      <c r="N68" s="185"/>
      <c r="O68" s="185"/>
      <c r="P68" s="185"/>
      <c r="Q68" s="185"/>
      <c r="R68" s="185"/>
      <c r="S68" s="185"/>
      <c r="T68" s="185"/>
      <c r="U68" s="185"/>
    </row>
    <row r="69" spans="1:21" x14ac:dyDescent="0.2">
      <c r="A69" s="185"/>
      <c r="B69" s="185"/>
      <c r="C69" s="185"/>
      <c r="D69" s="185"/>
      <c r="E69" s="185"/>
      <c r="F69" s="185"/>
      <c r="G69" s="185"/>
      <c r="H69" s="185"/>
      <c r="I69" s="185"/>
      <c r="J69" s="185"/>
      <c r="K69" s="185"/>
      <c r="L69" s="185"/>
      <c r="M69" s="185"/>
      <c r="N69" s="185"/>
      <c r="O69" s="185"/>
      <c r="P69" s="185"/>
      <c r="Q69" s="185"/>
      <c r="R69" s="185"/>
      <c r="S69" s="185"/>
      <c r="T69" s="185"/>
      <c r="U69" s="185"/>
    </row>
    <row r="70" spans="1:21" x14ac:dyDescent="0.2">
      <c r="A70" s="185"/>
      <c r="B70" s="185"/>
      <c r="C70" s="185"/>
      <c r="D70" s="185"/>
      <c r="E70" s="185"/>
      <c r="F70" s="185"/>
      <c r="G70" s="185"/>
      <c r="H70" s="185"/>
      <c r="I70" s="185"/>
      <c r="J70" s="185"/>
      <c r="K70" s="185"/>
      <c r="L70" s="185"/>
      <c r="M70" s="185"/>
      <c r="N70" s="185"/>
      <c r="O70" s="185"/>
      <c r="P70" s="185"/>
      <c r="Q70" s="185"/>
      <c r="R70" s="185"/>
      <c r="S70" s="185"/>
      <c r="T70" s="185"/>
      <c r="U70" s="185"/>
    </row>
    <row r="71" spans="1:21" x14ac:dyDescent="0.2">
      <c r="A71" s="185"/>
      <c r="B71" s="185"/>
      <c r="C71" s="185"/>
      <c r="D71" s="185"/>
      <c r="E71" s="185"/>
      <c r="F71" s="185"/>
      <c r="G71" s="185"/>
      <c r="H71" s="185"/>
      <c r="I71" s="185"/>
      <c r="J71" s="185"/>
      <c r="K71" s="185"/>
      <c r="L71" s="185"/>
      <c r="M71" s="185"/>
      <c r="N71" s="185"/>
      <c r="O71" s="185"/>
      <c r="P71" s="185"/>
      <c r="Q71" s="185"/>
      <c r="R71" s="185"/>
      <c r="S71" s="185"/>
      <c r="T71" s="185"/>
      <c r="U71" s="185"/>
    </row>
    <row r="72" spans="1:21" x14ac:dyDescent="0.2">
      <c r="A72" s="185"/>
      <c r="B72" s="185"/>
      <c r="C72" s="185"/>
      <c r="D72" s="185"/>
      <c r="E72" s="185"/>
      <c r="F72" s="185"/>
      <c r="G72" s="185"/>
      <c r="H72" s="185"/>
      <c r="I72" s="185"/>
      <c r="J72" s="185"/>
      <c r="K72" s="185"/>
      <c r="L72" s="185"/>
      <c r="M72" s="185"/>
      <c r="N72" s="185"/>
      <c r="O72" s="185"/>
      <c r="P72" s="185"/>
      <c r="Q72" s="185"/>
      <c r="R72" s="185"/>
      <c r="S72" s="185"/>
      <c r="T72" s="185"/>
      <c r="U72" s="185"/>
    </row>
    <row r="73" spans="1:21" x14ac:dyDescent="0.2">
      <c r="A73" s="185"/>
      <c r="B73" s="185"/>
      <c r="C73" s="185"/>
      <c r="D73" s="185"/>
      <c r="E73" s="185"/>
      <c r="F73" s="185"/>
      <c r="G73" s="185"/>
      <c r="H73" s="185"/>
      <c r="I73" s="185"/>
      <c r="J73" s="185"/>
      <c r="K73" s="185"/>
      <c r="L73" s="185"/>
      <c r="M73" s="185"/>
      <c r="N73" s="185"/>
      <c r="O73" s="185"/>
      <c r="P73" s="185"/>
      <c r="Q73" s="185"/>
      <c r="R73" s="185"/>
      <c r="S73" s="185"/>
      <c r="T73" s="185"/>
      <c r="U73" s="185"/>
    </row>
    <row r="74" spans="1:21" x14ac:dyDescent="0.2">
      <c r="A74" s="185"/>
      <c r="B74" s="185"/>
      <c r="C74" s="185"/>
      <c r="D74" s="185"/>
      <c r="E74" s="185"/>
      <c r="F74" s="185"/>
      <c r="G74" s="185"/>
      <c r="H74" s="185"/>
      <c r="I74" s="185"/>
      <c r="J74" s="185"/>
      <c r="K74" s="185"/>
      <c r="L74" s="185"/>
      <c r="M74" s="185"/>
      <c r="N74" s="185"/>
      <c r="O74" s="185"/>
      <c r="P74" s="185"/>
      <c r="Q74" s="185"/>
      <c r="R74" s="185"/>
      <c r="S74" s="185"/>
      <c r="T74" s="185"/>
      <c r="U74" s="185"/>
    </row>
    <row r="75" spans="1:21" x14ac:dyDescent="0.2">
      <c r="A75" s="185"/>
      <c r="B75" s="185"/>
      <c r="C75" s="185"/>
      <c r="D75" s="185"/>
      <c r="E75" s="185"/>
      <c r="F75" s="185"/>
      <c r="G75" s="185"/>
      <c r="H75" s="185"/>
      <c r="I75" s="185"/>
      <c r="J75" s="185"/>
      <c r="K75" s="185"/>
      <c r="L75" s="185"/>
      <c r="M75" s="185"/>
      <c r="N75" s="185"/>
      <c r="O75" s="185"/>
      <c r="P75" s="185"/>
      <c r="Q75" s="185"/>
      <c r="R75" s="185"/>
      <c r="S75" s="185"/>
      <c r="T75" s="185"/>
      <c r="U75" s="185"/>
    </row>
    <row r="76" spans="1:21" x14ac:dyDescent="0.2">
      <c r="A76" s="185"/>
      <c r="B76" s="185"/>
      <c r="C76" s="185"/>
      <c r="D76" s="185"/>
      <c r="E76" s="185"/>
      <c r="F76" s="185"/>
      <c r="G76" s="185"/>
      <c r="H76" s="185"/>
      <c r="I76" s="185"/>
      <c r="J76" s="185"/>
      <c r="K76" s="185"/>
      <c r="L76" s="185"/>
      <c r="M76" s="185"/>
      <c r="N76" s="185"/>
      <c r="O76" s="185"/>
      <c r="P76" s="185"/>
      <c r="Q76" s="185"/>
      <c r="R76" s="185"/>
      <c r="S76" s="185"/>
      <c r="T76" s="185"/>
      <c r="U76" s="185"/>
    </row>
    <row r="77" spans="1:21" x14ac:dyDescent="0.2">
      <c r="A77" s="185"/>
      <c r="B77" s="185"/>
      <c r="C77" s="185"/>
      <c r="D77" s="185"/>
      <c r="E77" s="185"/>
      <c r="F77" s="185"/>
      <c r="G77" s="185"/>
      <c r="H77" s="185"/>
      <c r="I77" s="185"/>
      <c r="J77" s="185"/>
      <c r="K77" s="185"/>
      <c r="L77" s="185"/>
      <c r="M77" s="185"/>
      <c r="N77" s="185"/>
      <c r="O77" s="185"/>
      <c r="P77" s="185"/>
      <c r="Q77" s="185"/>
      <c r="R77" s="185"/>
      <c r="S77" s="185"/>
      <c r="T77" s="185"/>
      <c r="U77" s="185"/>
    </row>
    <row r="78" spans="1:21" x14ac:dyDescent="0.2">
      <c r="A78" s="185"/>
      <c r="B78" s="185"/>
      <c r="C78" s="185"/>
      <c r="D78" s="185"/>
      <c r="E78" s="185"/>
      <c r="F78" s="185"/>
      <c r="G78" s="185"/>
      <c r="H78" s="185"/>
      <c r="I78" s="185"/>
      <c r="J78" s="185"/>
      <c r="K78" s="185"/>
      <c r="L78" s="185"/>
      <c r="M78" s="185"/>
      <c r="N78" s="185"/>
      <c r="O78" s="185"/>
      <c r="P78" s="185"/>
      <c r="Q78" s="185"/>
      <c r="R78" s="185"/>
      <c r="S78" s="185"/>
      <c r="T78" s="185"/>
      <c r="U78" s="185"/>
    </row>
    <row r="79" spans="1:21" x14ac:dyDescent="0.2">
      <c r="A79" s="185"/>
      <c r="B79" s="185"/>
      <c r="C79" s="185"/>
      <c r="D79" s="185"/>
      <c r="E79" s="185"/>
      <c r="F79" s="185"/>
      <c r="G79" s="185"/>
      <c r="H79" s="185"/>
      <c r="I79" s="185"/>
      <c r="J79" s="185"/>
      <c r="K79" s="185"/>
      <c r="L79" s="185"/>
      <c r="M79" s="185"/>
      <c r="N79" s="185"/>
      <c r="O79" s="185"/>
      <c r="P79" s="185"/>
      <c r="Q79" s="185"/>
      <c r="R79" s="185"/>
      <c r="S79" s="185"/>
      <c r="T79" s="185"/>
      <c r="U79" s="185"/>
    </row>
    <row r="80" spans="1:21" x14ac:dyDescent="0.2">
      <c r="A80" s="185"/>
      <c r="B80" s="185"/>
      <c r="C80" s="185"/>
      <c r="D80" s="185"/>
      <c r="E80" s="185"/>
      <c r="F80" s="185"/>
      <c r="G80" s="185"/>
      <c r="H80" s="185"/>
      <c r="I80" s="185"/>
      <c r="J80" s="185"/>
      <c r="K80" s="185"/>
      <c r="L80" s="185"/>
      <c r="M80" s="185"/>
      <c r="N80" s="185"/>
      <c r="O80" s="185"/>
      <c r="P80" s="185"/>
      <c r="Q80" s="185"/>
      <c r="R80" s="185"/>
      <c r="S80" s="185"/>
      <c r="T80" s="185"/>
      <c r="U80" s="185"/>
    </row>
    <row r="81" spans="1:21" x14ac:dyDescent="0.2">
      <c r="A81" s="185"/>
      <c r="B81" s="185"/>
      <c r="C81" s="185"/>
      <c r="D81" s="185"/>
      <c r="E81" s="185"/>
      <c r="F81" s="185"/>
      <c r="G81" s="185"/>
      <c r="H81" s="185"/>
      <c r="I81" s="185"/>
      <c r="J81" s="185"/>
      <c r="K81" s="185"/>
      <c r="L81" s="185"/>
      <c r="M81" s="185"/>
      <c r="N81" s="185"/>
      <c r="O81" s="185"/>
      <c r="P81" s="185"/>
      <c r="Q81" s="185"/>
      <c r="R81" s="185"/>
      <c r="S81" s="185"/>
      <c r="T81" s="185"/>
      <c r="U81" s="185"/>
    </row>
    <row r="82" spans="1:21" x14ac:dyDescent="0.2">
      <c r="A82" s="185"/>
      <c r="B82" s="185"/>
      <c r="C82" s="185"/>
      <c r="D82" s="185"/>
      <c r="E82" s="185"/>
      <c r="F82" s="185"/>
      <c r="G82" s="185"/>
      <c r="H82" s="185"/>
      <c r="I82" s="185"/>
      <c r="J82" s="185"/>
      <c r="K82" s="185"/>
      <c r="L82" s="185"/>
      <c r="M82" s="185"/>
      <c r="N82" s="185"/>
      <c r="O82" s="185"/>
      <c r="P82" s="185"/>
      <c r="Q82" s="185"/>
      <c r="R82" s="185"/>
      <c r="S82" s="185"/>
      <c r="T82" s="185"/>
      <c r="U82" s="185"/>
    </row>
    <row r="83" spans="1:21" x14ac:dyDescent="0.2">
      <c r="A83" s="185"/>
      <c r="B83" s="185"/>
      <c r="C83" s="185"/>
      <c r="D83" s="185"/>
      <c r="E83" s="185"/>
      <c r="F83" s="185"/>
      <c r="G83" s="185"/>
      <c r="H83" s="185"/>
      <c r="I83" s="185"/>
      <c r="J83" s="185"/>
      <c r="K83" s="185"/>
      <c r="L83" s="185"/>
      <c r="M83" s="185"/>
      <c r="N83" s="185"/>
      <c r="O83" s="185"/>
      <c r="P83" s="185"/>
      <c r="Q83" s="185"/>
      <c r="R83" s="185"/>
      <c r="S83" s="185"/>
      <c r="T83" s="185"/>
      <c r="U83" s="185"/>
    </row>
    <row r="84" spans="1:21" x14ac:dyDescent="0.2">
      <c r="A84" s="185"/>
      <c r="B84" s="185"/>
      <c r="C84" s="185"/>
      <c r="D84" s="185"/>
      <c r="E84" s="185"/>
      <c r="F84" s="185"/>
      <c r="G84" s="185"/>
      <c r="H84" s="185"/>
      <c r="I84" s="185"/>
      <c r="J84" s="185"/>
      <c r="K84" s="185"/>
      <c r="L84" s="185"/>
      <c r="M84" s="185"/>
      <c r="N84" s="185"/>
      <c r="O84" s="185"/>
      <c r="P84" s="185"/>
      <c r="Q84" s="185"/>
      <c r="R84" s="185"/>
      <c r="S84" s="185"/>
      <c r="T84" s="185"/>
      <c r="U84" s="185"/>
    </row>
    <row r="85" spans="1:21" x14ac:dyDescent="0.2">
      <c r="A85" s="185"/>
      <c r="B85" s="185"/>
      <c r="C85" s="185"/>
      <c r="D85" s="185"/>
      <c r="E85" s="185"/>
      <c r="F85" s="185"/>
      <c r="G85" s="185"/>
      <c r="H85" s="185"/>
      <c r="I85" s="185"/>
      <c r="J85" s="185"/>
      <c r="K85" s="185"/>
      <c r="L85" s="185"/>
      <c r="M85" s="185"/>
      <c r="N85" s="185"/>
      <c r="O85" s="185"/>
      <c r="P85" s="185"/>
      <c r="Q85" s="185"/>
      <c r="R85" s="185"/>
      <c r="S85" s="185"/>
      <c r="T85" s="185"/>
      <c r="U85" s="185"/>
    </row>
    <row r="86" spans="1:21" x14ac:dyDescent="0.2">
      <c r="A86" s="185"/>
      <c r="B86" s="185"/>
      <c r="C86" s="185"/>
      <c r="D86" s="185"/>
      <c r="E86" s="185"/>
      <c r="F86" s="185"/>
      <c r="G86" s="185"/>
      <c r="H86" s="185"/>
      <c r="I86" s="185"/>
      <c r="J86" s="185"/>
      <c r="K86" s="185"/>
      <c r="L86" s="185"/>
      <c r="M86" s="185"/>
      <c r="N86" s="185"/>
      <c r="O86" s="185"/>
      <c r="P86" s="185"/>
      <c r="Q86" s="185"/>
      <c r="R86" s="185"/>
      <c r="S86" s="185"/>
      <c r="T86" s="185"/>
      <c r="U86" s="185"/>
    </row>
    <row r="87" spans="1:21" x14ac:dyDescent="0.2">
      <c r="A87" s="185"/>
      <c r="B87" s="185"/>
      <c r="C87" s="185"/>
      <c r="D87" s="185"/>
      <c r="E87" s="185"/>
      <c r="F87" s="185"/>
      <c r="G87" s="185"/>
      <c r="H87" s="185"/>
      <c r="I87" s="185"/>
      <c r="J87" s="185"/>
      <c r="K87" s="185"/>
      <c r="L87" s="185"/>
      <c r="M87" s="185"/>
      <c r="N87" s="185"/>
      <c r="O87" s="185"/>
      <c r="P87" s="185"/>
      <c r="Q87" s="185"/>
      <c r="R87" s="185"/>
      <c r="S87" s="185"/>
      <c r="T87" s="185"/>
      <c r="U87" s="185"/>
    </row>
    <row r="88" spans="1:21" x14ac:dyDescent="0.2">
      <c r="A88" s="185"/>
      <c r="B88" s="185"/>
      <c r="C88" s="185"/>
      <c r="D88" s="185"/>
      <c r="E88" s="185"/>
      <c r="F88" s="185"/>
      <c r="G88" s="185"/>
      <c r="H88" s="185"/>
      <c r="I88" s="185"/>
      <c r="J88" s="185"/>
      <c r="K88" s="185"/>
      <c r="L88" s="185"/>
      <c r="M88" s="185"/>
      <c r="N88" s="185"/>
      <c r="O88" s="185"/>
      <c r="P88" s="185"/>
      <c r="Q88" s="185"/>
      <c r="R88" s="185"/>
      <c r="S88" s="185"/>
      <c r="T88" s="185"/>
      <c r="U88" s="185"/>
    </row>
    <row r="89" spans="1:21" x14ac:dyDescent="0.2">
      <c r="A89" s="185"/>
      <c r="B89" s="185"/>
      <c r="C89" s="185"/>
      <c r="D89" s="185"/>
      <c r="E89" s="185"/>
      <c r="F89" s="185"/>
      <c r="G89" s="185"/>
      <c r="H89" s="185"/>
      <c r="I89" s="185"/>
      <c r="J89" s="185"/>
      <c r="K89" s="185"/>
      <c r="L89" s="185"/>
      <c r="M89" s="185"/>
      <c r="N89" s="185"/>
      <c r="O89" s="185"/>
      <c r="P89" s="185"/>
      <c r="Q89" s="185"/>
      <c r="R89" s="185"/>
      <c r="S89" s="185"/>
      <c r="T89" s="185"/>
      <c r="U89" s="185"/>
    </row>
    <row r="90" spans="1:21" x14ac:dyDescent="0.2">
      <c r="A90" s="185"/>
      <c r="B90" s="185"/>
      <c r="C90" s="185"/>
      <c r="D90" s="185"/>
      <c r="E90" s="185"/>
      <c r="F90" s="185"/>
      <c r="G90" s="185"/>
      <c r="H90" s="185"/>
      <c r="I90" s="185"/>
      <c r="J90" s="185"/>
      <c r="K90" s="185"/>
      <c r="L90" s="185"/>
      <c r="M90" s="185"/>
      <c r="N90" s="185"/>
      <c r="O90" s="185"/>
      <c r="P90" s="185"/>
      <c r="Q90" s="185"/>
      <c r="R90" s="185"/>
      <c r="S90" s="185"/>
      <c r="T90" s="185"/>
      <c r="U90" s="185"/>
    </row>
    <row r="91" spans="1:21" x14ac:dyDescent="0.2">
      <c r="A91" s="185"/>
      <c r="B91" s="185"/>
      <c r="C91" s="185"/>
      <c r="D91" s="185"/>
      <c r="E91" s="185"/>
      <c r="F91" s="185"/>
      <c r="G91" s="185"/>
      <c r="H91" s="185"/>
      <c r="I91" s="185"/>
      <c r="J91" s="185"/>
      <c r="K91" s="185"/>
      <c r="L91" s="185"/>
      <c r="M91" s="185"/>
      <c r="N91" s="185"/>
      <c r="O91" s="185"/>
      <c r="P91" s="185"/>
      <c r="Q91" s="185"/>
      <c r="R91" s="185"/>
      <c r="S91" s="185"/>
      <c r="T91" s="185"/>
      <c r="U91" s="185"/>
    </row>
    <row r="92" spans="1:21" x14ac:dyDescent="0.2">
      <c r="A92" s="185"/>
      <c r="B92" s="185"/>
      <c r="C92" s="185"/>
      <c r="D92" s="185"/>
      <c r="E92" s="185"/>
      <c r="F92" s="185"/>
      <c r="G92" s="185"/>
      <c r="H92" s="185"/>
      <c r="I92" s="185"/>
      <c r="J92" s="185"/>
      <c r="K92" s="185"/>
      <c r="L92" s="185"/>
      <c r="M92" s="185"/>
      <c r="N92" s="185"/>
      <c r="O92" s="185"/>
      <c r="P92" s="185"/>
      <c r="Q92" s="185"/>
      <c r="R92" s="185"/>
      <c r="S92" s="185"/>
      <c r="T92" s="185"/>
      <c r="U92" s="185"/>
    </row>
    <row r="93" spans="1:21" x14ac:dyDescent="0.2">
      <c r="A93" s="185"/>
      <c r="B93" s="185"/>
      <c r="C93" s="185"/>
      <c r="D93" s="185"/>
      <c r="E93" s="185"/>
      <c r="F93" s="185"/>
      <c r="G93" s="185"/>
      <c r="H93" s="185"/>
      <c r="I93" s="185"/>
      <c r="J93" s="185"/>
      <c r="K93" s="185"/>
      <c r="L93" s="185"/>
      <c r="M93" s="185"/>
      <c r="N93" s="185"/>
      <c r="O93" s="185"/>
      <c r="P93" s="185"/>
      <c r="Q93" s="185"/>
      <c r="R93" s="185"/>
      <c r="S93" s="185"/>
      <c r="T93" s="185"/>
      <c r="U93" s="185"/>
    </row>
    <row r="94" spans="1:21" x14ac:dyDescent="0.2">
      <c r="A94" s="185"/>
      <c r="B94" s="185"/>
      <c r="C94" s="185"/>
      <c r="D94" s="185"/>
      <c r="E94" s="185"/>
      <c r="F94" s="185"/>
      <c r="G94" s="185"/>
      <c r="H94" s="185"/>
      <c r="I94" s="185"/>
      <c r="J94" s="185"/>
      <c r="K94" s="185"/>
      <c r="L94" s="185"/>
      <c r="M94" s="185"/>
      <c r="N94" s="185"/>
      <c r="O94" s="185"/>
      <c r="P94" s="185"/>
      <c r="Q94" s="185"/>
      <c r="R94" s="185"/>
      <c r="S94" s="185"/>
      <c r="T94" s="185"/>
      <c r="U94" s="185"/>
    </row>
    <row r="95" spans="1:21" x14ac:dyDescent="0.2">
      <c r="A95" s="185"/>
      <c r="B95" s="185"/>
      <c r="C95" s="185"/>
      <c r="D95" s="185"/>
      <c r="E95" s="185"/>
      <c r="F95" s="185"/>
      <c r="G95" s="185"/>
      <c r="H95" s="185"/>
      <c r="I95" s="185"/>
      <c r="J95" s="185"/>
      <c r="K95" s="185"/>
      <c r="L95" s="185"/>
      <c r="M95" s="185"/>
      <c r="N95" s="185"/>
      <c r="O95" s="185"/>
      <c r="P95" s="185"/>
      <c r="Q95" s="185"/>
      <c r="R95" s="185"/>
      <c r="S95" s="185"/>
      <c r="T95" s="185"/>
      <c r="U95" s="185"/>
    </row>
    <row r="96" spans="1:21" x14ac:dyDescent="0.2">
      <c r="A96" s="185"/>
      <c r="B96" s="185"/>
      <c r="C96" s="185"/>
      <c r="D96" s="185"/>
      <c r="E96" s="185"/>
      <c r="F96" s="185"/>
      <c r="G96" s="185"/>
      <c r="H96" s="185"/>
      <c r="I96" s="185"/>
      <c r="J96" s="185"/>
      <c r="K96" s="185"/>
      <c r="L96" s="185"/>
      <c r="M96" s="185"/>
      <c r="N96" s="185"/>
      <c r="O96" s="185"/>
      <c r="P96" s="185"/>
      <c r="Q96" s="185"/>
      <c r="R96" s="185"/>
      <c r="S96" s="185"/>
      <c r="T96" s="185"/>
      <c r="U96" s="185"/>
    </row>
    <row r="97" spans="1:21" x14ac:dyDescent="0.2">
      <c r="A97" s="185"/>
      <c r="B97" s="185"/>
      <c r="C97" s="185"/>
      <c r="D97" s="185"/>
      <c r="E97" s="185"/>
      <c r="F97" s="185"/>
      <c r="G97" s="185"/>
      <c r="H97" s="185"/>
      <c r="I97" s="185"/>
      <c r="J97" s="185"/>
      <c r="K97" s="185"/>
      <c r="L97" s="185"/>
      <c r="M97" s="185"/>
      <c r="N97" s="185"/>
      <c r="O97" s="185"/>
      <c r="P97" s="185"/>
      <c r="Q97" s="185"/>
      <c r="R97" s="185"/>
      <c r="S97" s="185"/>
      <c r="T97" s="185"/>
      <c r="U97" s="185"/>
    </row>
    <row r="98" spans="1:21" x14ac:dyDescent="0.2">
      <c r="A98" s="185"/>
      <c r="B98" s="185"/>
      <c r="C98" s="185"/>
      <c r="D98" s="185"/>
      <c r="E98" s="185"/>
      <c r="F98" s="185"/>
      <c r="G98" s="185"/>
      <c r="H98" s="185"/>
      <c r="I98" s="185"/>
      <c r="J98" s="185"/>
      <c r="K98" s="185"/>
      <c r="L98" s="185"/>
      <c r="M98" s="185"/>
      <c r="N98" s="185"/>
      <c r="O98" s="185"/>
      <c r="P98" s="185"/>
      <c r="Q98" s="185"/>
      <c r="R98" s="185"/>
      <c r="S98" s="185"/>
      <c r="T98" s="185"/>
      <c r="U98" s="185"/>
    </row>
    <row r="99" spans="1:21" x14ac:dyDescent="0.2">
      <c r="A99" s="185"/>
      <c r="B99" s="185"/>
      <c r="C99" s="185"/>
      <c r="D99" s="185"/>
      <c r="E99" s="185"/>
      <c r="F99" s="185"/>
      <c r="G99" s="185"/>
      <c r="H99" s="185"/>
      <c r="I99" s="185"/>
      <c r="J99" s="185"/>
      <c r="K99" s="185"/>
      <c r="L99" s="185"/>
      <c r="M99" s="185"/>
      <c r="N99" s="185"/>
      <c r="O99" s="185"/>
      <c r="P99" s="185"/>
      <c r="Q99" s="185"/>
      <c r="R99" s="185"/>
      <c r="S99" s="185"/>
      <c r="T99" s="185"/>
      <c r="U99" s="185"/>
    </row>
    <row r="100" spans="1:21" x14ac:dyDescent="0.2">
      <c r="A100" s="185"/>
      <c r="B100" s="185"/>
      <c r="C100" s="185"/>
      <c r="D100" s="185"/>
      <c r="E100" s="185"/>
      <c r="F100" s="185"/>
      <c r="G100" s="185"/>
      <c r="H100" s="185"/>
      <c r="I100" s="185"/>
      <c r="J100" s="185"/>
      <c r="K100" s="185"/>
      <c r="L100" s="185"/>
      <c r="M100" s="185"/>
      <c r="N100" s="185"/>
      <c r="O100" s="185"/>
      <c r="P100" s="185"/>
      <c r="Q100" s="185"/>
      <c r="R100" s="185"/>
      <c r="S100" s="185"/>
      <c r="T100" s="185"/>
      <c r="U100" s="185"/>
    </row>
    <row r="101" spans="1:21" x14ac:dyDescent="0.2">
      <c r="A101" s="185"/>
      <c r="B101" s="185"/>
      <c r="C101" s="185"/>
      <c r="D101" s="185"/>
      <c r="E101" s="185"/>
      <c r="F101" s="185"/>
      <c r="G101" s="185"/>
      <c r="H101" s="185"/>
      <c r="I101" s="185"/>
      <c r="J101" s="185"/>
      <c r="K101" s="185"/>
      <c r="L101" s="185"/>
      <c r="M101" s="185"/>
      <c r="N101" s="185"/>
      <c r="O101" s="185"/>
      <c r="P101" s="185"/>
      <c r="Q101" s="185"/>
      <c r="R101" s="185"/>
      <c r="S101" s="185"/>
      <c r="T101" s="185"/>
      <c r="U101" s="185"/>
    </row>
    <row r="102" spans="1:21" x14ac:dyDescent="0.2">
      <c r="A102" s="185"/>
      <c r="B102" s="185"/>
      <c r="C102" s="185"/>
      <c r="D102" s="185"/>
      <c r="E102" s="185"/>
      <c r="F102" s="185"/>
      <c r="G102" s="185"/>
      <c r="H102" s="185"/>
      <c r="I102" s="185"/>
      <c r="J102" s="185"/>
      <c r="K102" s="185"/>
      <c r="L102" s="185"/>
      <c r="M102" s="185"/>
      <c r="N102" s="185"/>
      <c r="O102" s="185"/>
      <c r="P102" s="185"/>
      <c r="Q102" s="185"/>
      <c r="R102" s="185"/>
      <c r="S102" s="185"/>
      <c r="T102" s="185"/>
      <c r="U102" s="185"/>
    </row>
    <row r="103" spans="1:21" x14ac:dyDescent="0.2">
      <c r="A103" s="185"/>
      <c r="B103" s="185"/>
      <c r="C103" s="185"/>
      <c r="D103" s="185"/>
      <c r="E103" s="185"/>
      <c r="F103" s="185"/>
      <c r="G103" s="185"/>
      <c r="H103" s="185"/>
      <c r="I103" s="185"/>
      <c r="J103" s="185"/>
      <c r="K103" s="185"/>
      <c r="L103" s="185"/>
      <c r="M103" s="185"/>
      <c r="N103" s="185"/>
      <c r="O103" s="185"/>
      <c r="P103" s="185"/>
      <c r="Q103" s="185"/>
      <c r="R103" s="185"/>
      <c r="S103" s="185"/>
      <c r="T103" s="185"/>
      <c r="U103" s="185"/>
    </row>
    <row r="104" spans="1:21" x14ac:dyDescent="0.2">
      <c r="A104" s="185"/>
      <c r="B104" s="185"/>
      <c r="C104" s="185"/>
      <c r="D104" s="185"/>
      <c r="E104" s="185"/>
      <c r="F104" s="185"/>
      <c r="G104" s="185"/>
      <c r="H104" s="185"/>
      <c r="I104" s="185"/>
      <c r="J104" s="185"/>
      <c r="K104" s="185"/>
      <c r="L104" s="185"/>
      <c r="M104" s="185"/>
      <c r="N104" s="185"/>
      <c r="O104" s="185"/>
      <c r="P104" s="185"/>
      <c r="Q104" s="185"/>
      <c r="R104" s="185"/>
      <c r="S104" s="185"/>
      <c r="T104" s="185"/>
      <c r="U104" s="185"/>
    </row>
    <row r="105" spans="1:21" x14ac:dyDescent="0.2">
      <c r="A105" s="185"/>
      <c r="B105" s="185"/>
      <c r="C105" s="185"/>
      <c r="D105" s="185"/>
      <c r="E105" s="185"/>
      <c r="F105" s="185"/>
      <c r="G105" s="185"/>
      <c r="H105" s="185"/>
      <c r="I105" s="185"/>
      <c r="J105" s="185"/>
      <c r="K105" s="185"/>
      <c r="L105" s="185"/>
      <c r="M105" s="185"/>
      <c r="N105" s="185"/>
      <c r="O105" s="185"/>
      <c r="P105" s="185"/>
      <c r="Q105" s="185"/>
      <c r="R105" s="185"/>
      <c r="S105" s="185"/>
      <c r="T105" s="185"/>
      <c r="U105" s="185"/>
    </row>
    <row r="106" spans="1:21" x14ac:dyDescent="0.2">
      <c r="A106" s="185"/>
      <c r="B106" s="185"/>
      <c r="C106" s="185"/>
      <c r="D106" s="185"/>
      <c r="E106" s="185"/>
      <c r="F106" s="185"/>
      <c r="G106" s="185"/>
      <c r="H106" s="185"/>
      <c r="I106" s="185"/>
      <c r="J106" s="185"/>
      <c r="K106" s="185"/>
      <c r="L106" s="185"/>
      <c r="M106" s="185"/>
      <c r="N106" s="185"/>
      <c r="O106" s="185"/>
      <c r="P106" s="185"/>
      <c r="Q106" s="185"/>
      <c r="R106" s="185"/>
      <c r="S106" s="185"/>
      <c r="T106" s="185"/>
      <c r="U106" s="185"/>
    </row>
    <row r="107" spans="1:21" x14ac:dyDescent="0.2">
      <c r="A107" s="185"/>
      <c r="B107" s="185"/>
      <c r="C107" s="185"/>
      <c r="D107" s="185"/>
      <c r="E107" s="185"/>
      <c r="F107" s="185"/>
      <c r="G107" s="185"/>
      <c r="H107" s="185"/>
      <c r="I107" s="185"/>
      <c r="J107" s="185"/>
      <c r="K107" s="185"/>
      <c r="L107" s="185"/>
      <c r="M107" s="185"/>
      <c r="N107" s="185"/>
      <c r="O107" s="185"/>
      <c r="P107" s="185"/>
      <c r="Q107" s="185"/>
      <c r="R107" s="185"/>
      <c r="S107" s="185"/>
      <c r="T107" s="185"/>
      <c r="U107" s="185"/>
    </row>
    <row r="108" spans="1:21" x14ac:dyDescent="0.2">
      <c r="A108" s="185"/>
      <c r="B108" s="185"/>
      <c r="C108" s="185"/>
      <c r="D108" s="185"/>
      <c r="E108" s="185"/>
      <c r="F108" s="185"/>
      <c r="G108" s="185"/>
      <c r="H108" s="185"/>
      <c r="I108" s="185"/>
      <c r="J108" s="185"/>
      <c r="K108" s="185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</row>
    <row r="109" spans="1:21" x14ac:dyDescent="0.2">
      <c r="A109" s="185"/>
      <c r="B109" s="185"/>
      <c r="C109" s="185"/>
      <c r="D109" s="185"/>
      <c r="E109" s="185"/>
      <c r="F109" s="185"/>
      <c r="G109" s="185"/>
      <c r="H109" s="185"/>
      <c r="I109" s="185"/>
      <c r="J109" s="185"/>
      <c r="K109" s="185"/>
      <c r="L109" s="185"/>
      <c r="M109" s="185"/>
      <c r="N109" s="185"/>
      <c r="O109" s="185"/>
      <c r="P109" s="185"/>
      <c r="Q109" s="185"/>
      <c r="R109" s="185"/>
      <c r="S109" s="185"/>
      <c r="T109" s="185"/>
      <c r="U109" s="185"/>
    </row>
    <row r="110" spans="1:21" x14ac:dyDescent="0.2">
      <c r="A110" s="185"/>
      <c r="B110" s="185"/>
      <c r="C110" s="185"/>
      <c r="D110" s="185"/>
      <c r="E110" s="185"/>
      <c r="F110" s="185"/>
      <c r="G110" s="185"/>
      <c r="H110" s="185"/>
      <c r="I110" s="185"/>
      <c r="J110" s="185"/>
      <c r="K110" s="185"/>
      <c r="L110" s="185"/>
      <c r="M110" s="185"/>
      <c r="N110" s="185"/>
      <c r="O110" s="185"/>
      <c r="P110" s="185"/>
      <c r="Q110" s="185"/>
      <c r="R110" s="185"/>
      <c r="S110" s="185"/>
      <c r="T110" s="185"/>
      <c r="U110" s="185"/>
    </row>
    <row r="111" spans="1:21" x14ac:dyDescent="0.2">
      <c r="A111" s="185"/>
      <c r="B111" s="185"/>
      <c r="C111" s="185"/>
      <c r="D111" s="185"/>
      <c r="E111" s="185"/>
      <c r="F111" s="185"/>
      <c r="G111" s="185"/>
      <c r="H111" s="185"/>
      <c r="I111" s="185"/>
      <c r="J111" s="185"/>
      <c r="K111" s="185"/>
      <c r="L111" s="185"/>
      <c r="M111" s="185"/>
      <c r="N111" s="185"/>
      <c r="O111" s="185"/>
      <c r="P111" s="185"/>
      <c r="Q111" s="185"/>
      <c r="R111" s="185"/>
      <c r="S111" s="185"/>
      <c r="T111" s="185"/>
      <c r="U111" s="185"/>
    </row>
    <row r="112" spans="1:21" x14ac:dyDescent="0.2">
      <c r="A112" s="185"/>
      <c r="B112" s="185"/>
      <c r="C112" s="185"/>
      <c r="D112" s="185"/>
      <c r="E112" s="185"/>
      <c r="F112" s="185"/>
      <c r="G112" s="185"/>
      <c r="H112" s="185"/>
      <c r="I112" s="185"/>
      <c r="J112" s="185"/>
      <c r="K112" s="185"/>
      <c r="L112" s="185"/>
      <c r="M112" s="185"/>
      <c r="N112" s="185"/>
      <c r="O112" s="185"/>
      <c r="P112" s="185"/>
      <c r="Q112" s="185"/>
      <c r="R112" s="185"/>
      <c r="S112" s="185"/>
      <c r="T112" s="185"/>
      <c r="U112" s="185"/>
    </row>
    <row r="113" spans="1:21" x14ac:dyDescent="0.2">
      <c r="A113" s="185"/>
      <c r="B113" s="185"/>
      <c r="C113" s="185"/>
      <c r="D113" s="185"/>
      <c r="E113" s="185"/>
      <c r="F113" s="185"/>
      <c r="G113" s="185"/>
      <c r="H113" s="185"/>
      <c r="I113" s="185"/>
      <c r="J113" s="185"/>
      <c r="K113" s="185"/>
      <c r="L113" s="185"/>
      <c r="M113" s="185"/>
      <c r="N113" s="185"/>
      <c r="O113" s="185"/>
      <c r="P113" s="185"/>
      <c r="Q113" s="185"/>
      <c r="R113" s="185"/>
      <c r="S113" s="185"/>
      <c r="T113" s="185"/>
      <c r="U113" s="185"/>
    </row>
    <row r="114" spans="1:21" x14ac:dyDescent="0.2">
      <c r="A114" s="185"/>
      <c r="B114" s="185"/>
      <c r="C114" s="185"/>
      <c r="D114" s="185"/>
      <c r="E114" s="185"/>
      <c r="F114" s="185"/>
      <c r="G114" s="185"/>
      <c r="H114" s="185"/>
      <c r="I114" s="185"/>
      <c r="J114" s="185"/>
      <c r="K114" s="185"/>
      <c r="L114" s="185"/>
      <c r="M114" s="185"/>
      <c r="N114" s="185"/>
      <c r="O114" s="185"/>
      <c r="P114" s="185"/>
      <c r="Q114" s="185"/>
      <c r="R114" s="185"/>
      <c r="S114" s="185"/>
      <c r="T114" s="185"/>
      <c r="U114" s="185"/>
    </row>
    <row r="115" spans="1:21" x14ac:dyDescent="0.2">
      <c r="A115" s="185"/>
      <c r="B115" s="185"/>
      <c r="C115" s="185"/>
      <c r="D115" s="185"/>
      <c r="E115" s="185"/>
      <c r="F115" s="185"/>
      <c r="G115" s="185"/>
      <c r="H115" s="185"/>
      <c r="I115" s="185"/>
      <c r="J115" s="185"/>
      <c r="K115" s="185"/>
      <c r="L115" s="185"/>
      <c r="M115" s="185"/>
      <c r="N115" s="185"/>
      <c r="O115" s="185"/>
      <c r="P115" s="185"/>
      <c r="Q115" s="185"/>
      <c r="R115" s="185"/>
      <c r="S115" s="185"/>
      <c r="T115" s="185"/>
      <c r="U115" s="185"/>
    </row>
    <row r="116" spans="1:21" x14ac:dyDescent="0.2">
      <c r="A116" s="185"/>
      <c r="B116" s="185"/>
      <c r="C116" s="185"/>
      <c r="D116" s="185"/>
      <c r="E116" s="185"/>
      <c r="F116" s="185"/>
      <c r="G116" s="185"/>
      <c r="H116" s="185"/>
      <c r="I116" s="185"/>
      <c r="J116" s="185"/>
      <c r="K116" s="185"/>
      <c r="L116" s="185"/>
      <c r="M116" s="185"/>
      <c r="N116" s="185"/>
      <c r="O116" s="185"/>
      <c r="P116" s="185"/>
      <c r="Q116" s="185"/>
      <c r="R116" s="185"/>
      <c r="S116" s="185"/>
      <c r="T116" s="185"/>
      <c r="U116" s="185"/>
    </row>
    <row r="117" spans="1:21" x14ac:dyDescent="0.2">
      <c r="A117" s="185"/>
      <c r="B117" s="185"/>
      <c r="C117" s="185"/>
      <c r="D117" s="185"/>
      <c r="E117" s="185"/>
      <c r="F117" s="185"/>
      <c r="G117" s="185"/>
      <c r="H117" s="185"/>
      <c r="I117" s="185"/>
      <c r="J117" s="185"/>
      <c r="K117" s="185"/>
      <c r="L117" s="185"/>
      <c r="M117" s="185"/>
      <c r="N117" s="185"/>
      <c r="O117" s="185"/>
      <c r="P117" s="185"/>
      <c r="Q117" s="185"/>
      <c r="R117" s="185"/>
      <c r="S117" s="185"/>
      <c r="T117" s="185"/>
      <c r="U117" s="185"/>
    </row>
    <row r="118" spans="1:21" x14ac:dyDescent="0.2">
      <c r="A118" s="185"/>
      <c r="B118" s="185"/>
      <c r="C118" s="185"/>
      <c r="D118" s="185"/>
      <c r="E118" s="185"/>
      <c r="F118" s="185"/>
      <c r="G118" s="185"/>
      <c r="H118" s="185"/>
      <c r="I118" s="185"/>
      <c r="J118" s="185"/>
      <c r="K118" s="185"/>
      <c r="L118" s="185"/>
      <c r="M118" s="185"/>
      <c r="N118" s="185"/>
      <c r="O118" s="185"/>
      <c r="P118" s="185"/>
      <c r="Q118" s="185"/>
      <c r="R118" s="185"/>
      <c r="S118" s="185"/>
      <c r="T118" s="185"/>
      <c r="U118" s="185"/>
    </row>
    <row r="119" spans="1:21" x14ac:dyDescent="0.2">
      <c r="A119" s="185"/>
      <c r="B119" s="185"/>
      <c r="C119" s="185"/>
      <c r="D119" s="185"/>
      <c r="E119" s="185"/>
      <c r="F119" s="185"/>
      <c r="G119" s="185"/>
      <c r="H119" s="185"/>
      <c r="I119" s="185"/>
      <c r="J119" s="185"/>
      <c r="K119" s="185"/>
      <c r="L119" s="185"/>
      <c r="M119" s="185"/>
      <c r="N119" s="185"/>
      <c r="O119" s="185"/>
      <c r="P119" s="185"/>
      <c r="Q119" s="185"/>
      <c r="R119" s="185"/>
      <c r="S119" s="185"/>
      <c r="T119" s="185"/>
      <c r="U119" s="185"/>
    </row>
    <row r="120" spans="1:21" x14ac:dyDescent="0.2">
      <c r="A120" s="185"/>
      <c r="B120" s="185"/>
      <c r="C120" s="185"/>
      <c r="D120" s="185"/>
      <c r="E120" s="185"/>
      <c r="F120" s="185"/>
      <c r="G120" s="185"/>
      <c r="H120" s="185"/>
      <c r="I120" s="185"/>
      <c r="J120" s="185"/>
      <c r="K120" s="185"/>
      <c r="L120" s="185"/>
      <c r="M120" s="185"/>
      <c r="N120" s="185"/>
      <c r="O120" s="185"/>
      <c r="P120" s="185"/>
      <c r="Q120" s="185"/>
      <c r="R120" s="185"/>
      <c r="S120" s="185"/>
      <c r="T120" s="185"/>
      <c r="U120" s="185"/>
    </row>
    <row r="121" spans="1:21" x14ac:dyDescent="0.2">
      <c r="A121" s="185"/>
      <c r="B121" s="185"/>
      <c r="C121" s="185"/>
      <c r="D121" s="185"/>
      <c r="E121" s="185"/>
      <c r="F121" s="185"/>
      <c r="G121" s="185"/>
      <c r="H121" s="185"/>
      <c r="I121" s="185"/>
      <c r="J121" s="185"/>
      <c r="K121" s="185"/>
      <c r="L121" s="185"/>
      <c r="M121" s="185"/>
      <c r="N121" s="185"/>
      <c r="O121" s="185"/>
      <c r="P121" s="185"/>
      <c r="Q121" s="185"/>
      <c r="R121" s="185"/>
      <c r="S121" s="185"/>
      <c r="T121" s="185"/>
      <c r="U121" s="185"/>
    </row>
    <row r="122" spans="1:21" x14ac:dyDescent="0.2">
      <c r="A122" s="185"/>
      <c r="B122" s="185"/>
      <c r="C122" s="185"/>
      <c r="D122" s="185"/>
      <c r="E122" s="185"/>
      <c r="F122" s="185"/>
      <c r="G122" s="185"/>
      <c r="H122" s="185"/>
      <c r="I122" s="185"/>
      <c r="J122" s="185"/>
      <c r="K122" s="185"/>
      <c r="L122" s="185"/>
      <c r="M122" s="185"/>
      <c r="N122" s="185"/>
      <c r="O122" s="185"/>
      <c r="P122" s="185"/>
      <c r="Q122" s="185"/>
      <c r="R122" s="185"/>
      <c r="S122" s="185"/>
      <c r="T122" s="185"/>
      <c r="U122" s="185"/>
    </row>
    <row r="123" spans="1:21" x14ac:dyDescent="0.2">
      <c r="A123" s="185"/>
      <c r="B123" s="185"/>
      <c r="C123" s="185"/>
      <c r="D123" s="185"/>
      <c r="E123" s="185"/>
      <c r="F123" s="185"/>
      <c r="G123" s="185"/>
      <c r="H123" s="185"/>
      <c r="I123" s="185"/>
      <c r="J123" s="185"/>
      <c r="K123" s="185"/>
      <c r="L123" s="185"/>
      <c r="M123" s="185"/>
      <c r="N123" s="185"/>
      <c r="O123" s="185"/>
      <c r="P123" s="185"/>
      <c r="Q123" s="185"/>
      <c r="R123" s="185"/>
      <c r="S123" s="185"/>
      <c r="T123" s="185"/>
      <c r="U123" s="185"/>
    </row>
    <row r="124" spans="1:21" x14ac:dyDescent="0.2">
      <c r="A124" s="185"/>
      <c r="B124" s="185"/>
      <c r="C124" s="185"/>
      <c r="D124" s="185"/>
      <c r="E124" s="185"/>
      <c r="F124" s="185"/>
      <c r="G124" s="185"/>
      <c r="H124" s="185"/>
      <c r="I124" s="185"/>
      <c r="J124" s="185"/>
      <c r="K124" s="185"/>
      <c r="L124" s="185"/>
      <c r="M124" s="185"/>
      <c r="N124" s="185"/>
      <c r="O124" s="185"/>
      <c r="P124" s="185"/>
      <c r="Q124" s="185"/>
      <c r="R124" s="185"/>
      <c r="S124" s="185"/>
      <c r="T124" s="185"/>
      <c r="U124" s="185"/>
    </row>
    <row r="125" spans="1:21" x14ac:dyDescent="0.2">
      <c r="A125" s="185"/>
      <c r="B125" s="185"/>
      <c r="C125" s="185"/>
      <c r="D125" s="185"/>
      <c r="E125" s="185"/>
      <c r="F125" s="185"/>
      <c r="G125" s="185"/>
      <c r="H125" s="185"/>
      <c r="I125" s="185"/>
      <c r="J125" s="185"/>
      <c r="K125" s="185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</row>
    <row r="126" spans="1:21" x14ac:dyDescent="0.2">
      <c r="A126" s="185"/>
      <c r="B126" s="185"/>
      <c r="C126" s="185"/>
      <c r="D126" s="185"/>
      <c r="E126" s="185"/>
      <c r="F126" s="185"/>
      <c r="G126" s="185"/>
      <c r="H126" s="185"/>
      <c r="I126" s="185"/>
      <c r="J126" s="185"/>
      <c r="K126" s="185"/>
      <c r="L126" s="185"/>
      <c r="M126" s="185"/>
      <c r="N126" s="185"/>
      <c r="O126" s="185"/>
      <c r="P126" s="185"/>
      <c r="Q126" s="185"/>
      <c r="R126" s="185"/>
      <c r="S126" s="185"/>
      <c r="T126" s="185"/>
      <c r="U126" s="185"/>
    </row>
    <row r="127" spans="1:21" x14ac:dyDescent="0.2">
      <c r="A127" s="185"/>
      <c r="B127" s="185"/>
      <c r="C127" s="185"/>
      <c r="D127" s="185"/>
      <c r="E127" s="185"/>
      <c r="F127" s="185"/>
      <c r="G127" s="185"/>
      <c r="H127" s="185"/>
      <c r="I127" s="185"/>
      <c r="J127" s="185"/>
      <c r="K127" s="185"/>
      <c r="L127" s="185"/>
      <c r="M127" s="185"/>
      <c r="N127" s="185"/>
      <c r="O127" s="185"/>
      <c r="P127" s="185"/>
      <c r="Q127" s="185"/>
      <c r="R127" s="185"/>
      <c r="S127" s="185"/>
      <c r="T127" s="185"/>
      <c r="U127" s="185"/>
    </row>
    <row r="128" spans="1:21" x14ac:dyDescent="0.2">
      <c r="A128" s="185"/>
      <c r="B128" s="185"/>
      <c r="C128" s="185"/>
      <c r="D128" s="185"/>
      <c r="E128" s="185"/>
      <c r="F128" s="185"/>
      <c r="G128" s="185"/>
      <c r="H128" s="185"/>
      <c r="I128" s="185"/>
      <c r="J128" s="185"/>
      <c r="K128" s="185"/>
      <c r="L128" s="185"/>
      <c r="M128" s="185"/>
      <c r="N128" s="185"/>
      <c r="O128" s="185"/>
      <c r="P128" s="185"/>
      <c r="Q128" s="185"/>
      <c r="R128" s="185"/>
      <c r="S128" s="185"/>
      <c r="T128" s="185"/>
      <c r="U128" s="185"/>
    </row>
    <row r="129" spans="1:21" x14ac:dyDescent="0.2">
      <c r="A129" s="185"/>
      <c r="B129" s="185"/>
      <c r="C129" s="185"/>
      <c r="D129" s="185"/>
      <c r="E129" s="185"/>
      <c r="F129" s="185"/>
      <c r="G129" s="185"/>
      <c r="H129" s="185"/>
      <c r="I129" s="185"/>
      <c r="J129" s="185"/>
      <c r="K129" s="185"/>
      <c r="L129" s="185"/>
      <c r="M129" s="185"/>
      <c r="N129" s="185"/>
      <c r="O129" s="185"/>
      <c r="P129" s="185"/>
      <c r="Q129" s="185"/>
      <c r="R129" s="185"/>
      <c r="S129" s="185"/>
      <c r="T129" s="185"/>
      <c r="U129" s="185"/>
    </row>
    <row r="130" spans="1:21" x14ac:dyDescent="0.2">
      <c r="A130" s="185"/>
      <c r="B130" s="185"/>
      <c r="C130" s="185"/>
      <c r="D130" s="185"/>
      <c r="E130" s="185"/>
      <c r="F130" s="185"/>
      <c r="G130" s="185"/>
      <c r="H130" s="185"/>
      <c r="I130" s="185"/>
      <c r="J130" s="185"/>
      <c r="K130" s="185"/>
      <c r="L130" s="185"/>
      <c r="M130" s="185"/>
      <c r="N130" s="185"/>
      <c r="O130" s="185"/>
      <c r="P130" s="185"/>
      <c r="Q130" s="185"/>
      <c r="R130" s="185"/>
      <c r="S130" s="185"/>
      <c r="T130" s="185"/>
      <c r="U130" s="185"/>
    </row>
    <row r="131" spans="1:21" x14ac:dyDescent="0.2">
      <c r="A131" s="185"/>
      <c r="B131" s="185"/>
      <c r="C131" s="185"/>
      <c r="D131" s="185"/>
      <c r="E131" s="185"/>
      <c r="F131" s="185"/>
      <c r="G131" s="185"/>
      <c r="H131" s="185"/>
      <c r="I131" s="185"/>
      <c r="J131" s="185"/>
      <c r="K131" s="185"/>
      <c r="L131" s="185"/>
      <c r="M131" s="185"/>
      <c r="N131" s="185"/>
      <c r="O131" s="185"/>
      <c r="P131" s="185"/>
      <c r="Q131" s="185"/>
      <c r="R131" s="185"/>
      <c r="S131" s="185"/>
      <c r="T131" s="185"/>
      <c r="U131" s="185"/>
    </row>
    <row r="132" spans="1:21" x14ac:dyDescent="0.2">
      <c r="A132" s="185"/>
      <c r="B132" s="185"/>
      <c r="C132" s="185"/>
      <c r="D132" s="185"/>
      <c r="E132" s="185"/>
      <c r="F132" s="185"/>
      <c r="G132" s="185"/>
      <c r="H132" s="185"/>
      <c r="I132" s="185"/>
      <c r="J132" s="185"/>
      <c r="K132" s="185"/>
      <c r="L132" s="185"/>
      <c r="M132" s="185"/>
      <c r="N132" s="185"/>
      <c r="O132" s="185"/>
      <c r="P132" s="185"/>
      <c r="Q132" s="185"/>
      <c r="R132" s="185"/>
      <c r="S132" s="185"/>
      <c r="T132" s="185"/>
      <c r="U132" s="185"/>
    </row>
    <row r="133" spans="1:21" x14ac:dyDescent="0.2">
      <c r="A133" s="185"/>
      <c r="B133" s="185"/>
      <c r="C133" s="185"/>
      <c r="D133" s="185"/>
      <c r="E133" s="185"/>
      <c r="F133" s="185"/>
      <c r="G133" s="185"/>
      <c r="H133" s="185"/>
      <c r="I133" s="185"/>
      <c r="J133" s="185"/>
      <c r="K133" s="185"/>
      <c r="L133" s="185"/>
      <c r="M133" s="185"/>
      <c r="N133" s="185"/>
      <c r="O133" s="185"/>
      <c r="P133" s="185"/>
      <c r="Q133" s="185"/>
      <c r="R133" s="185"/>
      <c r="S133" s="185"/>
      <c r="T133" s="185"/>
      <c r="U133" s="185"/>
    </row>
    <row r="134" spans="1:21" x14ac:dyDescent="0.2">
      <c r="A134" s="185"/>
      <c r="B134" s="185"/>
      <c r="C134" s="185"/>
      <c r="D134" s="185"/>
      <c r="E134" s="185"/>
      <c r="F134" s="185"/>
      <c r="G134" s="185"/>
      <c r="H134" s="185"/>
      <c r="I134" s="185"/>
      <c r="J134" s="185"/>
      <c r="K134" s="185"/>
      <c r="L134" s="185"/>
      <c r="M134" s="185"/>
      <c r="N134" s="185"/>
      <c r="O134" s="185"/>
      <c r="P134" s="185"/>
      <c r="Q134" s="185"/>
      <c r="R134" s="185"/>
      <c r="S134" s="185"/>
      <c r="T134" s="185"/>
      <c r="U134" s="185"/>
    </row>
    <row r="135" spans="1:21" x14ac:dyDescent="0.2">
      <c r="A135" s="185"/>
      <c r="B135" s="185"/>
      <c r="C135" s="185"/>
      <c r="D135" s="185"/>
      <c r="E135" s="185"/>
      <c r="F135" s="185"/>
      <c r="G135" s="185"/>
      <c r="H135" s="185"/>
      <c r="I135" s="185"/>
      <c r="J135" s="185"/>
      <c r="K135" s="185"/>
      <c r="L135" s="185"/>
      <c r="M135" s="185"/>
      <c r="N135" s="185"/>
      <c r="O135" s="185"/>
      <c r="P135" s="185"/>
      <c r="Q135" s="185"/>
      <c r="R135" s="185"/>
      <c r="S135" s="185"/>
      <c r="T135" s="185"/>
      <c r="U135" s="185"/>
    </row>
    <row r="136" spans="1:21" x14ac:dyDescent="0.2">
      <c r="A136" s="185"/>
      <c r="B136" s="185"/>
      <c r="C136" s="185"/>
      <c r="D136" s="185"/>
      <c r="E136" s="185"/>
      <c r="F136" s="185"/>
      <c r="G136" s="185"/>
      <c r="H136" s="185"/>
      <c r="I136" s="185"/>
      <c r="J136" s="185"/>
      <c r="K136" s="185"/>
      <c r="L136" s="185"/>
      <c r="M136" s="185"/>
      <c r="N136" s="185"/>
      <c r="O136" s="185"/>
      <c r="P136" s="185"/>
      <c r="Q136" s="185"/>
      <c r="R136" s="185"/>
      <c r="S136" s="185"/>
      <c r="T136" s="185"/>
      <c r="U136" s="185"/>
    </row>
    <row r="137" spans="1:21" x14ac:dyDescent="0.2">
      <c r="A137" s="185"/>
      <c r="B137" s="185"/>
      <c r="C137" s="185"/>
      <c r="D137" s="185"/>
      <c r="E137" s="185"/>
      <c r="F137" s="185"/>
      <c r="G137" s="185"/>
      <c r="H137" s="185"/>
      <c r="I137" s="185"/>
      <c r="J137" s="185"/>
      <c r="K137" s="185"/>
      <c r="L137" s="185"/>
      <c r="M137" s="185"/>
      <c r="N137" s="185"/>
      <c r="O137" s="185"/>
      <c r="P137" s="185"/>
      <c r="Q137" s="185"/>
      <c r="R137" s="185"/>
      <c r="S137" s="185"/>
      <c r="T137" s="185"/>
      <c r="U137" s="185"/>
    </row>
    <row r="138" spans="1:21" x14ac:dyDescent="0.2">
      <c r="A138" s="185"/>
      <c r="B138" s="185"/>
      <c r="C138" s="185"/>
      <c r="D138" s="185"/>
      <c r="E138" s="185"/>
      <c r="F138" s="185"/>
      <c r="G138" s="185"/>
      <c r="H138" s="185"/>
      <c r="I138" s="185"/>
      <c r="J138" s="185"/>
      <c r="K138" s="185"/>
      <c r="L138" s="185"/>
      <c r="M138" s="185"/>
      <c r="N138" s="185"/>
      <c r="O138" s="185"/>
      <c r="P138" s="185"/>
      <c r="Q138" s="185"/>
      <c r="R138" s="185"/>
      <c r="S138" s="185"/>
      <c r="T138" s="185"/>
      <c r="U138" s="185"/>
    </row>
    <row r="139" spans="1:21" x14ac:dyDescent="0.2">
      <c r="A139" s="185"/>
      <c r="B139" s="185"/>
      <c r="C139" s="185"/>
      <c r="D139" s="185"/>
      <c r="E139" s="185"/>
      <c r="F139" s="185"/>
      <c r="G139" s="185"/>
      <c r="H139" s="185"/>
      <c r="I139" s="185"/>
      <c r="J139" s="185"/>
      <c r="K139" s="185"/>
      <c r="L139" s="185"/>
      <c r="M139" s="185"/>
      <c r="N139" s="185"/>
      <c r="O139" s="185"/>
      <c r="P139" s="185"/>
      <c r="Q139" s="185"/>
      <c r="R139" s="185"/>
      <c r="S139" s="185"/>
      <c r="T139" s="185"/>
      <c r="U139" s="185"/>
    </row>
    <row r="140" spans="1:21" x14ac:dyDescent="0.2">
      <c r="A140" s="185"/>
      <c r="B140" s="185"/>
      <c r="C140" s="185"/>
      <c r="D140" s="185"/>
      <c r="E140" s="185"/>
      <c r="F140" s="185"/>
      <c r="G140" s="185"/>
      <c r="H140" s="185"/>
      <c r="I140" s="185"/>
      <c r="J140" s="185"/>
      <c r="K140" s="185"/>
      <c r="L140" s="185"/>
      <c r="M140" s="185"/>
      <c r="N140" s="185"/>
      <c r="O140" s="185"/>
      <c r="P140" s="185"/>
      <c r="Q140" s="185"/>
      <c r="R140" s="185"/>
      <c r="S140" s="185"/>
      <c r="T140" s="185"/>
      <c r="U140" s="185"/>
    </row>
    <row r="141" spans="1:21" x14ac:dyDescent="0.2">
      <c r="A141" s="185"/>
      <c r="B141" s="185"/>
      <c r="C141" s="185"/>
      <c r="D141" s="185"/>
      <c r="E141" s="185"/>
      <c r="F141" s="185"/>
      <c r="G141" s="185"/>
      <c r="H141" s="185"/>
      <c r="I141" s="185"/>
      <c r="J141" s="185"/>
      <c r="K141" s="185"/>
      <c r="L141" s="185"/>
      <c r="M141" s="185"/>
      <c r="N141" s="185"/>
      <c r="O141" s="185"/>
      <c r="P141" s="185"/>
      <c r="Q141" s="185"/>
      <c r="R141" s="185"/>
      <c r="S141" s="185"/>
      <c r="T141" s="185"/>
      <c r="U141" s="185"/>
    </row>
    <row r="142" spans="1:21" x14ac:dyDescent="0.2">
      <c r="A142" s="185"/>
      <c r="B142" s="185"/>
      <c r="C142" s="185"/>
      <c r="D142" s="185"/>
      <c r="E142" s="185"/>
      <c r="F142" s="185"/>
      <c r="G142" s="185"/>
      <c r="H142" s="185"/>
      <c r="I142" s="185"/>
      <c r="J142" s="185"/>
      <c r="K142" s="185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</row>
    <row r="143" spans="1:21" x14ac:dyDescent="0.2">
      <c r="A143" s="185"/>
      <c r="B143" s="185"/>
      <c r="C143" s="185"/>
      <c r="D143" s="185"/>
      <c r="E143" s="185"/>
      <c r="F143" s="185"/>
      <c r="G143" s="185"/>
      <c r="H143" s="185"/>
      <c r="I143" s="185"/>
      <c r="J143" s="185"/>
      <c r="K143" s="185"/>
      <c r="L143" s="185"/>
      <c r="M143" s="185"/>
      <c r="N143" s="185"/>
      <c r="O143" s="185"/>
      <c r="P143" s="185"/>
      <c r="Q143" s="185"/>
      <c r="R143" s="185"/>
      <c r="S143" s="185"/>
      <c r="T143" s="185"/>
      <c r="U143" s="185"/>
    </row>
    <row r="144" spans="1:21" x14ac:dyDescent="0.2">
      <c r="A144" s="185"/>
      <c r="B144" s="185"/>
      <c r="C144" s="185"/>
      <c r="D144" s="185"/>
      <c r="E144" s="185"/>
      <c r="F144" s="185"/>
      <c r="G144" s="185"/>
      <c r="H144" s="185"/>
      <c r="I144" s="185"/>
      <c r="J144" s="185"/>
      <c r="K144" s="185"/>
      <c r="L144" s="185"/>
      <c r="M144" s="185"/>
      <c r="N144" s="185"/>
      <c r="O144" s="185"/>
      <c r="P144" s="185"/>
      <c r="Q144" s="185"/>
      <c r="R144" s="185"/>
      <c r="S144" s="185"/>
      <c r="T144" s="185"/>
      <c r="U144" s="185"/>
    </row>
    <row r="145" spans="1:21" x14ac:dyDescent="0.2">
      <c r="A145" s="185"/>
      <c r="B145" s="185"/>
      <c r="C145" s="185"/>
      <c r="D145" s="185"/>
      <c r="E145" s="185"/>
      <c r="F145" s="185"/>
      <c r="G145" s="185"/>
      <c r="H145" s="185"/>
      <c r="I145" s="185"/>
      <c r="J145" s="185"/>
      <c r="K145" s="185"/>
      <c r="L145" s="185"/>
      <c r="M145" s="185"/>
      <c r="N145" s="185"/>
      <c r="O145" s="185"/>
      <c r="P145" s="185"/>
      <c r="Q145" s="185"/>
      <c r="R145" s="185"/>
      <c r="S145" s="185"/>
      <c r="T145" s="185"/>
      <c r="U145" s="185"/>
    </row>
    <row r="146" spans="1:21" x14ac:dyDescent="0.2">
      <c r="A146" s="185"/>
      <c r="B146" s="185"/>
      <c r="C146" s="185"/>
      <c r="D146" s="185"/>
      <c r="E146" s="185"/>
      <c r="F146" s="185"/>
      <c r="G146" s="185"/>
      <c r="H146" s="185"/>
      <c r="I146" s="185"/>
      <c r="J146" s="185"/>
      <c r="K146" s="185"/>
      <c r="L146" s="185"/>
      <c r="M146" s="185"/>
      <c r="N146" s="185"/>
      <c r="O146" s="185"/>
      <c r="P146" s="185"/>
      <c r="Q146" s="185"/>
      <c r="R146" s="185"/>
      <c r="S146" s="185"/>
      <c r="T146" s="185"/>
      <c r="U146" s="185"/>
    </row>
    <row r="147" spans="1:21" x14ac:dyDescent="0.2">
      <c r="A147" s="185"/>
      <c r="B147" s="185"/>
      <c r="C147" s="185"/>
      <c r="D147" s="185"/>
      <c r="E147" s="185"/>
      <c r="F147" s="185"/>
      <c r="G147" s="185"/>
      <c r="H147" s="185"/>
      <c r="I147" s="185"/>
      <c r="J147" s="185"/>
      <c r="K147" s="185"/>
      <c r="L147" s="185"/>
      <c r="M147" s="185"/>
      <c r="N147" s="185"/>
      <c r="O147" s="185"/>
      <c r="P147" s="185"/>
      <c r="Q147" s="185"/>
      <c r="R147" s="185"/>
      <c r="S147" s="185"/>
      <c r="T147" s="185"/>
      <c r="U147" s="185"/>
    </row>
    <row r="148" spans="1:21" x14ac:dyDescent="0.2">
      <c r="A148" s="185"/>
      <c r="B148" s="185"/>
      <c r="C148" s="185"/>
      <c r="D148" s="185"/>
      <c r="E148" s="185"/>
      <c r="F148" s="185"/>
      <c r="G148" s="185"/>
      <c r="H148" s="185"/>
      <c r="I148" s="185"/>
      <c r="J148" s="185"/>
      <c r="K148" s="185"/>
      <c r="L148" s="185"/>
      <c r="M148" s="185"/>
      <c r="N148" s="185"/>
      <c r="O148" s="185"/>
      <c r="P148" s="185"/>
      <c r="Q148" s="185"/>
      <c r="R148" s="185"/>
      <c r="S148" s="185"/>
      <c r="T148" s="185"/>
      <c r="U148" s="185"/>
    </row>
    <row r="149" spans="1:21" x14ac:dyDescent="0.2">
      <c r="A149" s="185"/>
      <c r="B149" s="185"/>
      <c r="C149" s="185"/>
      <c r="D149" s="185"/>
      <c r="E149" s="185"/>
      <c r="F149" s="185"/>
      <c r="G149" s="185"/>
      <c r="H149" s="185"/>
      <c r="I149" s="185"/>
      <c r="J149" s="185"/>
      <c r="K149" s="185"/>
      <c r="L149" s="185"/>
      <c r="M149" s="185"/>
      <c r="N149" s="185"/>
      <c r="O149" s="185"/>
      <c r="P149" s="185"/>
      <c r="Q149" s="185"/>
      <c r="R149" s="185"/>
      <c r="S149" s="185"/>
      <c r="T149" s="185"/>
      <c r="U149" s="185"/>
    </row>
    <row r="150" spans="1:21" x14ac:dyDescent="0.2">
      <c r="A150" s="185"/>
      <c r="B150" s="185"/>
      <c r="C150" s="185"/>
      <c r="D150" s="185"/>
      <c r="E150" s="185"/>
      <c r="F150" s="185"/>
      <c r="G150" s="185"/>
      <c r="H150" s="185"/>
      <c r="I150" s="185"/>
      <c r="J150" s="185"/>
      <c r="K150" s="185"/>
      <c r="L150" s="185"/>
      <c r="M150" s="185"/>
      <c r="N150" s="185"/>
      <c r="O150" s="185"/>
      <c r="P150" s="185"/>
      <c r="Q150" s="185"/>
      <c r="R150" s="185"/>
      <c r="S150" s="185"/>
      <c r="T150" s="185"/>
      <c r="U150" s="185"/>
    </row>
    <row r="151" spans="1:21" x14ac:dyDescent="0.2">
      <c r="A151" s="185"/>
      <c r="B151" s="185"/>
      <c r="C151" s="185"/>
      <c r="D151" s="185"/>
      <c r="E151" s="185"/>
      <c r="F151" s="185"/>
      <c r="G151" s="185"/>
      <c r="H151" s="185"/>
      <c r="I151" s="185"/>
      <c r="J151" s="185"/>
      <c r="K151" s="185"/>
      <c r="L151" s="185"/>
      <c r="M151" s="185"/>
      <c r="N151" s="185"/>
      <c r="O151" s="185"/>
      <c r="P151" s="185"/>
      <c r="Q151" s="185"/>
      <c r="R151" s="185"/>
      <c r="S151" s="185"/>
      <c r="T151" s="185"/>
      <c r="U151" s="185"/>
    </row>
    <row r="152" spans="1:21" x14ac:dyDescent="0.2">
      <c r="A152" s="185"/>
      <c r="B152" s="185"/>
      <c r="C152" s="185"/>
      <c r="D152" s="185"/>
      <c r="E152" s="185"/>
      <c r="F152" s="185"/>
      <c r="G152" s="185"/>
      <c r="H152" s="185"/>
      <c r="I152" s="185"/>
      <c r="J152" s="185"/>
      <c r="K152" s="185"/>
      <c r="L152" s="185"/>
      <c r="M152" s="185"/>
      <c r="N152" s="185"/>
      <c r="O152" s="185"/>
      <c r="P152" s="185"/>
      <c r="Q152" s="185"/>
      <c r="R152" s="185"/>
      <c r="S152" s="185"/>
      <c r="T152" s="185"/>
      <c r="U152" s="185"/>
    </row>
    <row r="153" spans="1:21" x14ac:dyDescent="0.2">
      <c r="A153" s="185"/>
      <c r="B153" s="185"/>
      <c r="C153" s="185"/>
      <c r="D153" s="185"/>
      <c r="E153" s="185"/>
      <c r="F153" s="185"/>
      <c r="G153" s="185"/>
      <c r="H153" s="185"/>
      <c r="I153" s="185"/>
      <c r="J153" s="185"/>
      <c r="K153" s="185"/>
      <c r="L153" s="185"/>
      <c r="M153" s="185"/>
      <c r="N153" s="185"/>
      <c r="O153" s="185"/>
      <c r="P153" s="185"/>
      <c r="Q153" s="185"/>
      <c r="R153" s="185"/>
      <c r="S153" s="185"/>
      <c r="T153" s="185"/>
      <c r="U153" s="185"/>
    </row>
    <row r="154" spans="1:21" x14ac:dyDescent="0.2">
      <c r="A154" s="185"/>
      <c r="B154" s="185"/>
      <c r="C154" s="185"/>
      <c r="D154" s="185"/>
      <c r="E154" s="185"/>
      <c r="F154" s="185"/>
      <c r="G154" s="185"/>
      <c r="H154" s="185"/>
      <c r="I154" s="185"/>
      <c r="J154" s="185"/>
      <c r="K154" s="185"/>
      <c r="L154" s="185"/>
      <c r="M154" s="185"/>
      <c r="N154" s="185"/>
      <c r="O154" s="185"/>
      <c r="P154" s="185"/>
      <c r="Q154" s="185"/>
      <c r="R154" s="185"/>
      <c r="S154" s="185"/>
      <c r="T154" s="185"/>
      <c r="U154" s="185"/>
    </row>
    <row r="155" spans="1:21" x14ac:dyDescent="0.2">
      <c r="A155" s="185"/>
      <c r="B155" s="185"/>
      <c r="C155" s="185"/>
      <c r="D155" s="185"/>
      <c r="E155" s="185"/>
      <c r="F155" s="185"/>
      <c r="G155" s="185"/>
      <c r="H155" s="185"/>
      <c r="I155" s="185"/>
      <c r="J155" s="185"/>
      <c r="K155" s="185"/>
      <c r="L155" s="185"/>
      <c r="M155" s="185"/>
      <c r="N155" s="185"/>
      <c r="O155" s="185"/>
      <c r="P155" s="185"/>
      <c r="Q155" s="185"/>
      <c r="R155" s="185"/>
      <c r="S155" s="185"/>
      <c r="T155" s="185"/>
      <c r="U155" s="185"/>
    </row>
    <row r="156" spans="1:21" x14ac:dyDescent="0.2">
      <c r="A156" s="185"/>
      <c r="B156" s="185"/>
      <c r="C156" s="185"/>
      <c r="D156" s="185"/>
      <c r="E156" s="185"/>
      <c r="F156" s="185"/>
      <c r="G156" s="185"/>
      <c r="H156" s="185"/>
      <c r="I156" s="185"/>
      <c r="J156" s="185"/>
      <c r="K156" s="185"/>
      <c r="L156" s="185"/>
      <c r="M156" s="185"/>
      <c r="N156" s="185"/>
      <c r="O156" s="185"/>
      <c r="P156" s="185"/>
      <c r="Q156" s="185"/>
      <c r="R156" s="185"/>
      <c r="S156" s="185"/>
      <c r="T156" s="185"/>
      <c r="U156" s="185"/>
    </row>
    <row r="157" spans="1:21" x14ac:dyDescent="0.2">
      <c r="A157" s="185"/>
      <c r="B157" s="185"/>
      <c r="C157" s="185"/>
      <c r="D157" s="185"/>
      <c r="E157" s="185"/>
      <c r="F157" s="185"/>
      <c r="G157" s="185"/>
      <c r="H157" s="185"/>
      <c r="I157" s="185"/>
      <c r="J157" s="185"/>
      <c r="K157" s="185"/>
      <c r="L157" s="185"/>
      <c r="M157" s="185"/>
      <c r="N157" s="185"/>
      <c r="O157" s="185"/>
      <c r="P157" s="185"/>
      <c r="Q157" s="185"/>
      <c r="R157" s="185"/>
      <c r="S157" s="185"/>
      <c r="T157" s="185"/>
      <c r="U157" s="185"/>
    </row>
    <row r="158" spans="1:21" x14ac:dyDescent="0.2">
      <c r="A158" s="185"/>
      <c r="B158" s="185"/>
      <c r="C158" s="185"/>
      <c r="D158" s="185"/>
      <c r="E158" s="185"/>
      <c r="F158" s="185"/>
      <c r="G158" s="185"/>
      <c r="H158" s="185"/>
      <c r="I158" s="185"/>
      <c r="J158" s="185"/>
      <c r="K158" s="185"/>
      <c r="L158" s="185"/>
      <c r="M158" s="185"/>
      <c r="N158" s="185"/>
      <c r="O158" s="185"/>
      <c r="P158" s="185"/>
      <c r="Q158" s="185"/>
      <c r="R158" s="185"/>
      <c r="S158" s="185"/>
      <c r="T158" s="185"/>
      <c r="U158" s="185"/>
    </row>
    <row r="159" spans="1:21" x14ac:dyDescent="0.2">
      <c r="A159" s="185"/>
      <c r="B159" s="185"/>
      <c r="C159" s="185"/>
      <c r="D159" s="185"/>
      <c r="E159" s="185"/>
      <c r="F159" s="185"/>
      <c r="G159" s="185"/>
      <c r="H159" s="185"/>
      <c r="I159" s="185"/>
      <c r="J159" s="185"/>
      <c r="K159" s="185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</row>
    <row r="160" spans="1:21" x14ac:dyDescent="0.2">
      <c r="A160" s="185"/>
      <c r="B160" s="185"/>
      <c r="C160" s="185"/>
      <c r="D160" s="185"/>
      <c r="E160" s="185"/>
      <c r="F160" s="185"/>
      <c r="G160" s="185"/>
      <c r="H160" s="185"/>
      <c r="I160" s="185"/>
      <c r="J160" s="185"/>
      <c r="K160" s="185"/>
      <c r="L160" s="185"/>
      <c r="M160" s="185"/>
      <c r="N160" s="185"/>
      <c r="O160" s="185"/>
      <c r="P160" s="185"/>
      <c r="Q160" s="185"/>
      <c r="R160" s="185"/>
      <c r="S160" s="185"/>
      <c r="T160" s="185"/>
      <c r="U160" s="185"/>
    </row>
    <row r="161" spans="1:21" x14ac:dyDescent="0.2">
      <c r="A161" s="185"/>
      <c r="B161" s="185"/>
      <c r="C161" s="185"/>
      <c r="D161" s="185"/>
      <c r="E161" s="185"/>
      <c r="F161" s="185"/>
      <c r="G161" s="185"/>
      <c r="H161" s="185"/>
      <c r="I161" s="185"/>
      <c r="J161" s="185"/>
      <c r="K161" s="185"/>
      <c r="L161" s="185"/>
      <c r="M161" s="185"/>
      <c r="N161" s="185"/>
      <c r="O161" s="185"/>
      <c r="P161" s="185"/>
      <c r="Q161" s="185"/>
      <c r="R161" s="185"/>
      <c r="S161" s="185"/>
      <c r="T161" s="185"/>
      <c r="U161" s="185"/>
    </row>
    <row r="162" spans="1:21" x14ac:dyDescent="0.2">
      <c r="A162" s="185"/>
      <c r="B162" s="185"/>
      <c r="C162" s="185"/>
      <c r="D162" s="185"/>
      <c r="E162" s="185"/>
      <c r="F162" s="185"/>
      <c r="G162" s="185"/>
      <c r="H162" s="185"/>
      <c r="I162" s="185"/>
      <c r="J162" s="185"/>
      <c r="K162" s="185"/>
      <c r="L162" s="185"/>
      <c r="M162" s="185"/>
      <c r="N162" s="185"/>
      <c r="O162" s="185"/>
      <c r="P162" s="185"/>
      <c r="Q162" s="185"/>
      <c r="R162" s="185"/>
      <c r="S162" s="185"/>
      <c r="T162" s="185"/>
      <c r="U162" s="185"/>
    </row>
    <row r="163" spans="1:21" x14ac:dyDescent="0.2">
      <c r="A163" s="185"/>
      <c r="B163" s="185"/>
      <c r="C163" s="185"/>
      <c r="D163" s="185"/>
      <c r="E163" s="185"/>
      <c r="F163" s="185"/>
      <c r="G163" s="185"/>
      <c r="H163" s="185"/>
      <c r="I163" s="185"/>
      <c r="J163" s="185"/>
      <c r="K163" s="185"/>
      <c r="L163" s="185"/>
      <c r="M163" s="185"/>
      <c r="N163" s="185"/>
      <c r="O163" s="185"/>
      <c r="P163" s="185"/>
      <c r="Q163" s="185"/>
      <c r="R163" s="185"/>
      <c r="S163" s="185"/>
      <c r="T163" s="185"/>
      <c r="U163" s="185"/>
    </row>
    <row r="164" spans="1:21" x14ac:dyDescent="0.2">
      <c r="A164" s="185"/>
      <c r="B164" s="185"/>
      <c r="C164" s="185"/>
      <c r="D164" s="185"/>
      <c r="E164" s="185"/>
      <c r="F164" s="185"/>
      <c r="G164" s="185"/>
      <c r="H164" s="185"/>
      <c r="I164" s="185"/>
      <c r="J164" s="185"/>
      <c r="K164" s="185"/>
      <c r="L164" s="185"/>
      <c r="M164" s="185"/>
      <c r="N164" s="185"/>
      <c r="O164" s="185"/>
      <c r="P164" s="185"/>
      <c r="Q164" s="185"/>
      <c r="R164" s="185"/>
      <c r="S164" s="185"/>
      <c r="T164" s="185"/>
      <c r="U164" s="185"/>
    </row>
    <row r="165" spans="1:21" x14ac:dyDescent="0.2">
      <c r="A165" s="185"/>
      <c r="B165" s="185"/>
      <c r="C165" s="185"/>
      <c r="D165" s="185"/>
      <c r="E165" s="185"/>
      <c r="F165" s="185"/>
      <c r="G165" s="185"/>
      <c r="H165" s="185"/>
      <c r="I165" s="185"/>
      <c r="J165" s="185"/>
      <c r="K165" s="185"/>
      <c r="L165" s="185"/>
      <c r="M165" s="185"/>
      <c r="N165" s="185"/>
      <c r="O165" s="185"/>
      <c r="P165" s="185"/>
      <c r="Q165" s="185"/>
      <c r="R165" s="185"/>
      <c r="S165" s="185"/>
      <c r="T165" s="185"/>
      <c r="U165" s="185"/>
    </row>
    <row r="166" spans="1:21" x14ac:dyDescent="0.2">
      <c r="A166" s="185"/>
      <c r="B166" s="185"/>
      <c r="C166" s="185"/>
      <c r="D166" s="185"/>
      <c r="E166" s="185"/>
      <c r="F166" s="185"/>
      <c r="G166" s="185"/>
      <c r="H166" s="185"/>
      <c r="I166" s="185"/>
      <c r="J166" s="185"/>
      <c r="K166" s="185"/>
      <c r="L166" s="185"/>
      <c r="M166" s="185"/>
      <c r="N166" s="185"/>
      <c r="O166" s="185"/>
      <c r="P166" s="185"/>
      <c r="Q166" s="185"/>
      <c r="R166" s="185"/>
      <c r="S166" s="185"/>
      <c r="T166" s="185"/>
      <c r="U166" s="185"/>
    </row>
    <row r="167" spans="1:21" x14ac:dyDescent="0.2">
      <c r="A167" s="185"/>
      <c r="B167" s="185"/>
      <c r="C167" s="185"/>
      <c r="D167" s="185"/>
      <c r="E167" s="185"/>
      <c r="F167" s="185"/>
      <c r="G167" s="185"/>
      <c r="H167" s="185"/>
      <c r="I167" s="185"/>
      <c r="J167" s="185"/>
      <c r="K167" s="185"/>
      <c r="L167" s="185"/>
      <c r="M167" s="185"/>
      <c r="N167" s="185"/>
      <c r="O167" s="185"/>
      <c r="P167" s="185"/>
      <c r="Q167" s="185"/>
      <c r="R167" s="185"/>
      <c r="S167" s="185"/>
      <c r="T167" s="185"/>
      <c r="U167" s="185"/>
    </row>
    <row r="168" spans="1:21" x14ac:dyDescent="0.2">
      <c r="A168" s="185"/>
      <c r="B168" s="185"/>
      <c r="C168" s="185"/>
      <c r="D168" s="185"/>
      <c r="E168" s="185"/>
      <c r="F168" s="185"/>
      <c r="G168" s="185"/>
      <c r="H168" s="185"/>
      <c r="I168" s="185"/>
      <c r="J168" s="185"/>
      <c r="K168" s="185"/>
      <c r="L168" s="185"/>
      <c r="M168" s="185"/>
      <c r="N168" s="185"/>
      <c r="O168" s="185"/>
      <c r="P168" s="185"/>
      <c r="Q168" s="185"/>
      <c r="R168" s="185"/>
      <c r="S168" s="185"/>
      <c r="T168" s="185"/>
      <c r="U168" s="185"/>
    </row>
    <row r="169" spans="1:21" x14ac:dyDescent="0.2">
      <c r="A169" s="185"/>
      <c r="B169" s="185"/>
      <c r="C169" s="185"/>
      <c r="D169" s="185"/>
      <c r="E169" s="185"/>
      <c r="F169" s="185"/>
      <c r="G169" s="185"/>
      <c r="H169" s="185"/>
      <c r="I169" s="185"/>
      <c r="J169" s="185"/>
      <c r="K169" s="185"/>
      <c r="L169" s="185"/>
      <c r="M169" s="185"/>
      <c r="N169" s="185"/>
      <c r="O169" s="185"/>
      <c r="P169" s="185"/>
      <c r="Q169" s="185"/>
      <c r="R169" s="185"/>
      <c r="S169" s="185"/>
      <c r="T169" s="185"/>
      <c r="U169" s="185"/>
    </row>
    <row r="170" spans="1:21" x14ac:dyDescent="0.2">
      <c r="A170" s="185"/>
      <c r="B170" s="185"/>
      <c r="C170" s="185"/>
      <c r="D170" s="185"/>
      <c r="E170" s="185"/>
      <c r="F170" s="185"/>
      <c r="G170" s="185"/>
      <c r="H170" s="185"/>
      <c r="I170" s="185"/>
      <c r="J170" s="185"/>
      <c r="K170" s="185"/>
      <c r="L170" s="185"/>
      <c r="M170" s="185"/>
      <c r="N170" s="185"/>
      <c r="O170" s="185"/>
      <c r="P170" s="185"/>
      <c r="Q170" s="185"/>
      <c r="R170" s="185"/>
      <c r="S170" s="185"/>
      <c r="T170" s="185"/>
      <c r="U170" s="185"/>
    </row>
    <row r="171" spans="1:21" x14ac:dyDescent="0.2">
      <c r="A171" s="185"/>
      <c r="B171" s="185"/>
      <c r="C171" s="185"/>
      <c r="D171" s="185"/>
      <c r="E171" s="185"/>
      <c r="F171" s="185"/>
      <c r="G171" s="185"/>
      <c r="H171" s="185"/>
      <c r="I171" s="185"/>
      <c r="J171" s="185"/>
      <c r="K171" s="185"/>
      <c r="L171" s="185"/>
      <c r="M171" s="185"/>
      <c r="N171" s="185"/>
      <c r="O171" s="185"/>
      <c r="P171" s="185"/>
      <c r="Q171" s="185"/>
      <c r="R171" s="185"/>
      <c r="S171" s="185"/>
      <c r="T171" s="185"/>
      <c r="U171" s="185"/>
    </row>
    <row r="172" spans="1:21" x14ac:dyDescent="0.2">
      <c r="A172" s="185"/>
      <c r="B172" s="185"/>
      <c r="C172" s="185"/>
      <c r="D172" s="185"/>
      <c r="E172" s="185"/>
      <c r="F172" s="185"/>
      <c r="G172" s="185"/>
      <c r="H172" s="185"/>
      <c r="I172" s="185"/>
      <c r="J172" s="185"/>
      <c r="K172" s="185"/>
      <c r="L172" s="185"/>
      <c r="M172" s="185"/>
      <c r="N172" s="185"/>
      <c r="O172" s="185"/>
      <c r="P172" s="185"/>
      <c r="Q172" s="185"/>
      <c r="R172" s="185"/>
      <c r="S172" s="185"/>
      <c r="T172" s="185"/>
      <c r="U172" s="185"/>
    </row>
    <row r="173" spans="1:21" x14ac:dyDescent="0.2">
      <c r="A173" s="185"/>
      <c r="B173" s="185"/>
      <c r="C173" s="185"/>
      <c r="D173" s="185"/>
      <c r="E173" s="185"/>
      <c r="F173" s="185"/>
      <c r="G173" s="185"/>
      <c r="H173" s="185"/>
      <c r="I173" s="185"/>
      <c r="J173" s="185"/>
      <c r="K173" s="185"/>
      <c r="L173" s="185"/>
      <c r="M173" s="185"/>
      <c r="N173" s="185"/>
      <c r="O173" s="185"/>
      <c r="P173" s="185"/>
      <c r="Q173" s="185"/>
      <c r="R173" s="185"/>
      <c r="S173" s="185"/>
      <c r="T173" s="185"/>
      <c r="U173" s="185"/>
    </row>
    <row r="174" spans="1:21" x14ac:dyDescent="0.2">
      <c r="A174" s="185"/>
      <c r="B174" s="185"/>
      <c r="C174" s="185"/>
      <c r="D174" s="185"/>
      <c r="E174" s="185"/>
      <c r="F174" s="185"/>
      <c r="G174" s="185"/>
      <c r="H174" s="185"/>
      <c r="I174" s="185"/>
      <c r="J174" s="185"/>
      <c r="K174" s="185"/>
      <c r="L174" s="185"/>
      <c r="M174" s="185"/>
      <c r="N174" s="185"/>
      <c r="O174" s="185"/>
      <c r="P174" s="185"/>
      <c r="Q174" s="185"/>
      <c r="R174" s="185"/>
      <c r="S174" s="185"/>
      <c r="T174" s="185"/>
      <c r="U174" s="185"/>
    </row>
    <row r="175" spans="1:21" x14ac:dyDescent="0.2">
      <c r="A175" s="185"/>
      <c r="B175" s="185"/>
      <c r="C175" s="185"/>
      <c r="D175" s="185"/>
      <c r="E175" s="185"/>
      <c r="F175" s="185"/>
      <c r="G175" s="185"/>
      <c r="H175" s="185"/>
      <c r="I175" s="185"/>
      <c r="J175" s="185"/>
      <c r="K175" s="185"/>
      <c r="L175" s="185"/>
      <c r="M175" s="185"/>
      <c r="N175" s="185"/>
      <c r="O175" s="185"/>
      <c r="P175" s="185"/>
      <c r="Q175" s="185"/>
      <c r="R175" s="185"/>
      <c r="S175" s="185"/>
      <c r="T175" s="185"/>
      <c r="U175" s="185"/>
    </row>
    <row r="176" spans="1:21" x14ac:dyDescent="0.2">
      <c r="A176" s="185"/>
      <c r="B176" s="185"/>
      <c r="C176" s="185"/>
      <c r="D176" s="185"/>
      <c r="E176" s="185"/>
      <c r="F176" s="185"/>
      <c r="G176" s="185"/>
      <c r="H176" s="185"/>
      <c r="I176" s="185"/>
      <c r="J176" s="185"/>
      <c r="K176" s="185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</row>
    <row r="177" spans="1:21" x14ac:dyDescent="0.2">
      <c r="A177" s="185"/>
      <c r="B177" s="185"/>
      <c r="C177" s="185"/>
      <c r="D177" s="185"/>
      <c r="E177" s="185"/>
      <c r="F177" s="185"/>
      <c r="G177" s="185"/>
      <c r="H177" s="185"/>
      <c r="I177" s="185"/>
      <c r="J177" s="185"/>
      <c r="K177" s="185"/>
      <c r="L177" s="185"/>
      <c r="M177" s="185"/>
      <c r="N177" s="185"/>
      <c r="O177" s="185"/>
      <c r="P177" s="185"/>
      <c r="Q177" s="185"/>
      <c r="R177" s="185"/>
      <c r="S177" s="185"/>
      <c r="T177" s="185"/>
      <c r="U177" s="185"/>
    </row>
    <row r="178" spans="1:21" x14ac:dyDescent="0.2">
      <c r="A178" s="185"/>
      <c r="B178" s="185"/>
      <c r="C178" s="185"/>
      <c r="D178" s="185"/>
      <c r="E178" s="185"/>
      <c r="F178" s="185"/>
      <c r="G178" s="185"/>
      <c r="H178" s="185"/>
      <c r="I178" s="185"/>
      <c r="J178" s="185"/>
      <c r="K178" s="185"/>
      <c r="L178" s="185"/>
      <c r="M178" s="185"/>
      <c r="N178" s="185"/>
      <c r="O178" s="185"/>
      <c r="P178" s="185"/>
      <c r="Q178" s="185"/>
      <c r="R178" s="185"/>
      <c r="S178" s="185"/>
      <c r="T178" s="185"/>
      <c r="U178" s="185"/>
    </row>
    <row r="179" spans="1:21" x14ac:dyDescent="0.2">
      <c r="A179" s="185"/>
      <c r="B179" s="185"/>
      <c r="C179" s="185"/>
      <c r="D179" s="185"/>
      <c r="E179" s="185"/>
      <c r="F179" s="185"/>
      <c r="G179" s="185"/>
      <c r="H179" s="185"/>
      <c r="I179" s="185"/>
      <c r="J179" s="185"/>
      <c r="K179" s="185"/>
      <c r="L179" s="185"/>
      <c r="M179" s="185"/>
      <c r="N179" s="185"/>
      <c r="O179" s="185"/>
      <c r="P179" s="185"/>
      <c r="Q179" s="185"/>
      <c r="R179" s="185"/>
      <c r="S179" s="185"/>
      <c r="T179" s="185"/>
      <c r="U179" s="185"/>
    </row>
    <row r="180" spans="1:21" x14ac:dyDescent="0.2">
      <c r="A180" s="185"/>
      <c r="B180" s="185"/>
      <c r="C180" s="185"/>
      <c r="D180" s="185"/>
      <c r="E180" s="185"/>
      <c r="F180" s="185"/>
      <c r="G180" s="185"/>
      <c r="H180" s="185"/>
      <c r="I180" s="185"/>
      <c r="J180" s="185"/>
      <c r="K180" s="185"/>
      <c r="L180" s="185"/>
      <c r="M180" s="185"/>
      <c r="N180" s="185"/>
      <c r="O180" s="185"/>
      <c r="P180" s="185"/>
      <c r="Q180" s="185"/>
      <c r="R180" s="185"/>
      <c r="S180" s="185"/>
      <c r="T180" s="185"/>
      <c r="U180" s="185"/>
    </row>
    <row r="181" spans="1:21" x14ac:dyDescent="0.2">
      <c r="A181" s="185"/>
      <c r="B181" s="185"/>
      <c r="C181" s="185"/>
      <c r="D181" s="185"/>
      <c r="E181" s="185"/>
      <c r="F181" s="185"/>
      <c r="G181" s="185"/>
      <c r="H181" s="185"/>
      <c r="I181" s="185"/>
      <c r="J181" s="185"/>
      <c r="K181" s="185"/>
      <c r="L181" s="185"/>
      <c r="M181" s="185"/>
      <c r="N181" s="185"/>
      <c r="O181" s="185"/>
      <c r="P181" s="185"/>
      <c r="Q181" s="185"/>
      <c r="R181" s="185"/>
      <c r="S181" s="185"/>
      <c r="T181" s="185"/>
      <c r="U181" s="185"/>
    </row>
    <row r="182" spans="1:21" x14ac:dyDescent="0.2">
      <c r="A182" s="185"/>
      <c r="B182" s="185"/>
      <c r="C182" s="185"/>
      <c r="D182" s="185"/>
      <c r="E182" s="185"/>
      <c r="F182" s="185"/>
      <c r="G182" s="185"/>
      <c r="H182" s="185"/>
      <c r="I182" s="185"/>
      <c r="J182" s="185"/>
      <c r="K182" s="185"/>
      <c r="L182" s="185"/>
      <c r="M182" s="185"/>
      <c r="N182" s="185"/>
      <c r="O182" s="185"/>
      <c r="P182" s="185"/>
      <c r="Q182" s="185"/>
      <c r="R182" s="185"/>
      <c r="S182" s="185"/>
      <c r="T182" s="185"/>
      <c r="U182" s="185"/>
    </row>
    <row r="183" spans="1:21" x14ac:dyDescent="0.2">
      <c r="A183" s="185"/>
      <c r="B183" s="185"/>
      <c r="C183" s="185"/>
      <c r="D183" s="185"/>
      <c r="E183" s="185"/>
      <c r="F183" s="185"/>
      <c r="G183" s="185"/>
      <c r="H183" s="185"/>
      <c r="I183" s="185"/>
      <c r="J183" s="185"/>
      <c r="K183" s="185"/>
      <c r="L183" s="185"/>
      <c r="M183" s="185"/>
      <c r="N183" s="185"/>
      <c r="O183" s="185"/>
      <c r="P183" s="185"/>
      <c r="Q183" s="185"/>
      <c r="R183" s="185"/>
      <c r="S183" s="185"/>
      <c r="T183" s="185"/>
      <c r="U183" s="185"/>
    </row>
    <row r="184" spans="1:21" x14ac:dyDescent="0.2">
      <c r="A184" s="185"/>
      <c r="B184" s="185"/>
      <c r="C184" s="185"/>
      <c r="D184" s="185"/>
      <c r="E184" s="185"/>
      <c r="F184" s="185"/>
      <c r="G184" s="185"/>
      <c r="H184" s="185"/>
      <c r="I184" s="185"/>
      <c r="J184" s="185"/>
      <c r="K184" s="185"/>
      <c r="L184" s="185"/>
      <c r="M184" s="185"/>
      <c r="N184" s="185"/>
      <c r="O184" s="185"/>
      <c r="P184" s="185"/>
      <c r="Q184" s="185"/>
      <c r="R184" s="185"/>
      <c r="S184" s="185"/>
      <c r="T184" s="185"/>
      <c r="U184" s="185"/>
    </row>
    <row r="185" spans="1:21" x14ac:dyDescent="0.2">
      <c r="A185" s="185"/>
      <c r="B185" s="185"/>
      <c r="C185" s="185"/>
      <c r="D185" s="185"/>
      <c r="E185" s="185"/>
      <c r="F185" s="185"/>
      <c r="G185" s="185"/>
      <c r="H185" s="185"/>
      <c r="I185" s="185"/>
      <c r="J185" s="185"/>
      <c r="K185" s="185"/>
      <c r="L185" s="185"/>
      <c r="M185" s="185"/>
      <c r="N185" s="185"/>
      <c r="O185" s="185"/>
      <c r="P185" s="185"/>
      <c r="Q185" s="185"/>
      <c r="R185" s="185"/>
      <c r="S185" s="185"/>
      <c r="T185" s="185"/>
      <c r="U185" s="185"/>
    </row>
    <row r="186" spans="1:21" x14ac:dyDescent="0.2">
      <c r="A186" s="185"/>
      <c r="B186" s="185"/>
      <c r="C186" s="185"/>
      <c r="D186" s="185"/>
      <c r="E186" s="185"/>
      <c r="F186" s="185"/>
      <c r="G186" s="185"/>
      <c r="H186" s="185"/>
      <c r="I186" s="185"/>
      <c r="J186" s="185"/>
      <c r="K186" s="185"/>
      <c r="L186" s="185"/>
      <c r="M186" s="185"/>
      <c r="N186" s="185"/>
      <c r="O186" s="185"/>
      <c r="P186" s="185"/>
      <c r="Q186" s="185"/>
      <c r="R186" s="185"/>
      <c r="S186" s="185"/>
      <c r="T186" s="185"/>
      <c r="U186" s="185"/>
    </row>
    <row r="187" spans="1:21" x14ac:dyDescent="0.2">
      <c r="A187" s="185"/>
      <c r="B187" s="185"/>
      <c r="C187" s="185"/>
      <c r="D187" s="185"/>
      <c r="E187" s="185"/>
      <c r="F187" s="185"/>
      <c r="G187" s="185"/>
      <c r="H187" s="185"/>
      <c r="I187" s="185"/>
      <c r="J187" s="185"/>
      <c r="K187" s="185"/>
      <c r="L187" s="185"/>
      <c r="M187" s="185"/>
      <c r="N187" s="185"/>
      <c r="O187" s="185"/>
      <c r="P187" s="185"/>
      <c r="Q187" s="185"/>
      <c r="R187" s="185"/>
      <c r="S187" s="185"/>
      <c r="T187" s="185"/>
      <c r="U187" s="185"/>
    </row>
    <row r="188" spans="1:21" x14ac:dyDescent="0.2">
      <c r="A188" s="185"/>
      <c r="B188" s="185"/>
      <c r="C188" s="185"/>
      <c r="D188" s="185"/>
      <c r="E188" s="185"/>
      <c r="F188" s="185"/>
      <c r="G188" s="185"/>
      <c r="H188" s="185"/>
      <c r="I188" s="185"/>
      <c r="J188" s="185"/>
      <c r="K188" s="185"/>
      <c r="L188" s="185"/>
      <c r="M188" s="185"/>
      <c r="N188" s="185"/>
      <c r="O188" s="185"/>
      <c r="P188" s="185"/>
      <c r="Q188" s="185"/>
      <c r="R188" s="185"/>
      <c r="S188" s="185"/>
      <c r="T188" s="185"/>
      <c r="U188" s="185"/>
    </row>
    <row r="189" spans="1:21" x14ac:dyDescent="0.2">
      <c r="A189" s="185"/>
      <c r="B189" s="185"/>
      <c r="C189" s="185"/>
      <c r="D189" s="185"/>
      <c r="E189" s="185"/>
      <c r="F189" s="185"/>
      <c r="G189" s="185"/>
      <c r="H189" s="185"/>
      <c r="I189" s="185"/>
      <c r="J189" s="185"/>
      <c r="K189" s="185"/>
      <c r="L189" s="185"/>
      <c r="M189" s="185"/>
      <c r="N189" s="185"/>
      <c r="O189" s="185"/>
      <c r="P189" s="185"/>
      <c r="Q189" s="185"/>
      <c r="R189" s="185"/>
      <c r="S189" s="185"/>
      <c r="T189" s="185"/>
      <c r="U189" s="185"/>
    </row>
    <row r="190" spans="1:21" x14ac:dyDescent="0.2">
      <c r="A190" s="185"/>
      <c r="B190" s="185"/>
      <c r="C190" s="185"/>
      <c r="D190" s="185"/>
      <c r="E190" s="185"/>
      <c r="F190" s="185"/>
      <c r="G190" s="185"/>
      <c r="H190" s="185"/>
      <c r="I190" s="185"/>
      <c r="J190" s="185"/>
      <c r="K190" s="185"/>
      <c r="L190" s="185"/>
      <c r="M190" s="185"/>
      <c r="N190" s="185"/>
      <c r="O190" s="185"/>
      <c r="P190" s="185"/>
      <c r="Q190" s="185"/>
      <c r="R190" s="185"/>
      <c r="S190" s="185"/>
      <c r="T190" s="185"/>
      <c r="U190" s="185"/>
    </row>
    <row r="191" spans="1:21" x14ac:dyDescent="0.2">
      <c r="A191" s="185"/>
      <c r="B191" s="185"/>
      <c r="C191" s="185"/>
      <c r="D191" s="185"/>
      <c r="E191" s="185"/>
      <c r="F191" s="185"/>
      <c r="G191" s="185"/>
      <c r="H191" s="185"/>
      <c r="I191" s="185"/>
      <c r="J191" s="185"/>
      <c r="K191" s="185"/>
      <c r="L191" s="185"/>
      <c r="M191" s="185"/>
      <c r="N191" s="185"/>
      <c r="O191" s="185"/>
      <c r="P191" s="185"/>
      <c r="Q191" s="185"/>
      <c r="R191" s="185"/>
      <c r="S191" s="185"/>
      <c r="T191" s="185"/>
      <c r="U191" s="185"/>
    </row>
    <row r="192" spans="1:21" x14ac:dyDescent="0.2">
      <c r="A192" s="185"/>
      <c r="B192" s="185"/>
      <c r="C192" s="185"/>
      <c r="D192" s="185"/>
      <c r="E192" s="185"/>
      <c r="F192" s="185"/>
      <c r="G192" s="185"/>
      <c r="H192" s="185"/>
      <c r="I192" s="185"/>
      <c r="J192" s="185"/>
      <c r="K192" s="185"/>
      <c r="L192" s="185"/>
      <c r="M192" s="185"/>
      <c r="N192" s="185"/>
      <c r="O192" s="185"/>
      <c r="P192" s="185"/>
      <c r="Q192" s="185"/>
      <c r="R192" s="185"/>
      <c r="S192" s="185"/>
      <c r="T192" s="185"/>
      <c r="U192" s="185"/>
    </row>
    <row r="193" spans="1:21" x14ac:dyDescent="0.2">
      <c r="A193" s="185"/>
      <c r="B193" s="185"/>
      <c r="C193" s="185"/>
      <c r="D193" s="185"/>
      <c r="E193" s="185"/>
      <c r="F193" s="185"/>
      <c r="G193" s="185"/>
      <c r="H193" s="185"/>
      <c r="I193" s="185"/>
      <c r="J193" s="185"/>
      <c r="K193" s="185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</row>
    <row r="194" spans="1:21" x14ac:dyDescent="0.2">
      <c r="A194" s="185"/>
      <c r="B194" s="185"/>
      <c r="C194" s="185"/>
      <c r="D194" s="185"/>
      <c r="E194" s="185"/>
      <c r="F194" s="185"/>
      <c r="G194" s="185"/>
      <c r="H194" s="185"/>
      <c r="I194" s="185"/>
      <c r="J194" s="185"/>
      <c r="K194" s="185"/>
      <c r="L194" s="185"/>
      <c r="M194" s="185"/>
      <c r="N194" s="185"/>
      <c r="O194" s="185"/>
      <c r="P194" s="185"/>
      <c r="Q194" s="185"/>
      <c r="R194" s="185"/>
      <c r="S194" s="185"/>
      <c r="T194" s="185"/>
      <c r="U194" s="185"/>
    </row>
    <row r="195" spans="1:21" x14ac:dyDescent="0.2">
      <c r="A195" s="185"/>
      <c r="B195" s="185"/>
      <c r="C195" s="185"/>
      <c r="D195" s="185"/>
      <c r="E195" s="185"/>
      <c r="F195" s="185"/>
      <c r="G195" s="185"/>
      <c r="H195" s="185"/>
      <c r="I195" s="185"/>
      <c r="J195" s="185"/>
      <c r="K195" s="185"/>
      <c r="L195" s="185"/>
      <c r="M195" s="185"/>
      <c r="N195" s="185"/>
      <c r="O195" s="185"/>
      <c r="P195" s="185"/>
      <c r="Q195" s="185"/>
      <c r="R195" s="185"/>
      <c r="S195" s="185"/>
      <c r="T195" s="185"/>
      <c r="U195" s="185"/>
    </row>
    <row r="196" spans="1:21" x14ac:dyDescent="0.2">
      <c r="A196" s="185"/>
      <c r="B196" s="185"/>
      <c r="C196" s="185"/>
      <c r="D196" s="185"/>
      <c r="E196" s="185"/>
      <c r="F196" s="185"/>
      <c r="G196" s="185"/>
      <c r="H196" s="185"/>
      <c r="I196" s="185"/>
      <c r="J196" s="185"/>
      <c r="K196" s="185"/>
      <c r="L196" s="185"/>
      <c r="M196" s="185"/>
      <c r="N196" s="185"/>
      <c r="O196" s="185"/>
      <c r="P196" s="185"/>
      <c r="Q196" s="185"/>
      <c r="R196" s="185"/>
      <c r="S196" s="185"/>
      <c r="T196" s="185"/>
      <c r="U196" s="185"/>
    </row>
    <row r="197" spans="1:21" x14ac:dyDescent="0.2">
      <c r="A197" s="185"/>
      <c r="B197" s="185"/>
      <c r="C197" s="185"/>
      <c r="D197" s="185"/>
      <c r="E197" s="185"/>
      <c r="F197" s="185"/>
      <c r="G197" s="185"/>
      <c r="H197" s="185"/>
      <c r="I197" s="185"/>
      <c r="J197" s="185"/>
      <c r="K197" s="185"/>
      <c r="L197" s="185"/>
      <c r="M197" s="185"/>
      <c r="N197" s="185"/>
      <c r="O197" s="185"/>
      <c r="P197" s="185"/>
      <c r="Q197" s="185"/>
      <c r="R197" s="185"/>
      <c r="S197" s="185"/>
      <c r="T197" s="185"/>
      <c r="U197" s="185"/>
    </row>
    <row r="198" spans="1:21" x14ac:dyDescent="0.2">
      <c r="A198" s="185"/>
      <c r="B198" s="185"/>
      <c r="C198" s="185"/>
      <c r="D198" s="185"/>
      <c r="E198" s="185"/>
      <c r="F198" s="185"/>
      <c r="G198" s="185"/>
      <c r="H198" s="185"/>
      <c r="I198" s="185"/>
      <c r="J198" s="185"/>
      <c r="K198" s="185"/>
      <c r="L198" s="185"/>
      <c r="M198" s="185"/>
      <c r="N198" s="185"/>
      <c r="O198" s="185"/>
      <c r="P198" s="185"/>
      <c r="Q198" s="185"/>
      <c r="R198" s="185"/>
      <c r="S198" s="185"/>
      <c r="T198" s="185"/>
      <c r="U198" s="185"/>
    </row>
    <row r="199" spans="1:21" x14ac:dyDescent="0.2">
      <c r="A199" s="185"/>
      <c r="B199" s="185"/>
      <c r="C199" s="185"/>
      <c r="D199" s="185"/>
      <c r="E199" s="185"/>
      <c r="F199" s="185"/>
      <c r="G199" s="185"/>
      <c r="H199" s="185"/>
      <c r="I199" s="185"/>
      <c r="J199" s="185"/>
      <c r="K199" s="185"/>
      <c r="L199" s="185"/>
      <c r="M199" s="185"/>
      <c r="N199" s="185"/>
      <c r="O199" s="185"/>
      <c r="P199" s="185"/>
      <c r="Q199" s="185"/>
      <c r="R199" s="185"/>
      <c r="S199" s="185"/>
      <c r="T199" s="185"/>
      <c r="U199" s="185"/>
    </row>
    <row r="200" spans="1:21" x14ac:dyDescent="0.2">
      <c r="A200" s="185"/>
      <c r="B200" s="185"/>
      <c r="C200" s="185"/>
      <c r="D200" s="185"/>
      <c r="E200" s="185"/>
      <c r="F200" s="185"/>
      <c r="G200" s="185"/>
      <c r="H200" s="185"/>
      <c r="I200" s="185"/>
      <c r="J200" s="185"/>
      <c r="K200" s="185"/>
      <c r="L200" s="185"/>
      <c r="M200" s="185"/>
      <c r="N200" s="185"/>
      <c r="O200" s="185"/>
      <c r="P200" s="185"/>
      <c r="Q200" s="185"/>
      <c r="R200" s="185"/>
      <c r="S200" s="185"/>
      <c r="T200" s="185"/>
      <c r="U200" s="185"/>
    </row>
    <row r="201" spans="1:21" x14ac:dyDescent="0.2">
      <c r="A201" s="185"/>
      <c r="B201" s="185"/>
      <c r="C201" s="185"/>
      <c r="D201" s="185"/>
      <c r="E201" s="185"/>
      <c r="F201" s="185"/>
      <c r="G201" s="185"/>
      <c r="H201" s="185"/>
      <c r="I201" s="185"/>
      <c r="J201" s="185"/>
      <c r="K201" s="185"/>
      <c r="L201" s="185"/>
      <c r="M201" s="185"/>
      <c r="N201" s="185"/>
      <c r="O201" s="185"/>
      <c r="P201" s="185"/>
      <c r="Q201" s="185"/>
      <c r="R201" s="185"/>
      <c r="S201" s="185"/>
      <c r="T201" s="185"/>
      <c r="U201" s="185"/>
    </row>
    <row r="202" spans="1:21" x14ac:dyDescent="0.2">
      <c r="A202" s="185"/>
      <c r="B202" s="185"/>
      <c r="C202" s="185"/>
      <c r="D202" s="185"/>
      <c r="E202" s="185"/>
      <c r="F202" s="185"/>
      <c r="G202" s="185"/>
      <c r="H202" s="185"/>
      <c r="I202" s="185"/>
      <c r="J202" s="185"/>
      <c r="K202" s="185"/>
      <c r="L202" s="185"/>
      <c r="M202" s="185"/>
      <c r="N202" s="185"/>
      <c r="O202" s="185"/>
      <c r="P202" s="185"/>
      <c r="Q202" s="185"/>
      <c r="R202" s="185"/>
      <c r="S202" s="185"/>
      <c r="T202" s="185"/>
      <c r="U202" s="185"/>
    </row>
    <row r="203" spans="1:21" x14ac:dyDescent="0.2">
      <c r="A203" s="185"/>
      <c r="B203" s="185"/>
      <c r="C203" s="185"/>
      <c r="D203" s="185"/>
      <c r="E203" s="185"/>
      <c r="F203" s="185"/>
      <c r="G203" s="185"/>
      <c r="H203" s="185"/>
      <c r="I203" s="185"/>
      <c r="J203" s="185"/>
      <c r="K203" s="185"/>
      <c r="L203" s="185"/>
      <c r="M203" s="185"/>
      <c r="N203" s="185"/>
      <c r="O203" s="185"/>
      <c r="P203" s="185"/>
      <c r="Q203" s="185"/>
      <c r="R203" s="185"/>
      <c r="S203" s="185"/>
      <c r="T203" s="185"/>
      <c r="U203" s="185"/>
    </row>
    <row r="204" spans="1:21" x14ac:dyDescent="0.2">
      <c r="A204" s="185"/>
      <c r="B204" s="185"/>
      <c r="C204" s="185"/>
      <c r="D204" s="185"/>
      <c r="E204" s="185"/>
      <c r="F204" s="185"/>
      <c r="G204" s="185"/>
      <c r="H204" s="185"/>
      <c r="I204" s="185"/>
      <c r="J204" s="185"/>
      <c r="K204" s="185"/>
      <c r="L204" s="185"/>
      <c r="M204" s="185"/>
      <c r="N204" s="185"/>
      <c r="O204" s="185"/>
      <c r="P204" s="185"/>
      <c r="Q204" s="185"/>
      <c r="R204" s="185"/>
      <c r="S204" s="185"/>
      <c r="T204" s="185"/>
      <c r="U204" s="185"/>
    </row>
    <row r="205" spans="1:21" x14ac:dyDescent="0.2">
      <c r="A205" s="185"/>
      <c r="B205" s="185"/>
      <c r="C205" s="185"/>
      <c r="D205" s="185"/>
      <c r="E205" s="185"/>
      <c r="F205" s="185"/>
      <c r="G205" s="185"/>
      <c r="H205" s="185"/>
      <c r="I205" s="185"/>
      <c r="J205" s="185"/>
      <c r="K205" s="185"/>
      <c r="L205" s="185"/>
      <c r="M205" s="185"/>
      <c r="N205" s="185"/>
      <c r="O205" s="185"/>
      <c r="P205" s="185"/>
      <c r="Q205" s="185"/>
      <c r="R205" s="185"/>
      <c r="S205" s="185"/>
      <c r="T205" s="185"/>
      <c r="U205" s="185"/>
    </row>
    <row r="206" spans="1:21" x14ac:dyDescent="0.2">
      <c r="A206" s="185"/>
      <c r="B206" s="185"/>
      <c r="C206" s="185"/>
      <c r="D206" s="185"/>
      <c r="E206" s="185"/>
      <c r="F206" s="185"/>
      <c r="G206" s="185"/>
      <c r="H206" s="185"/>
      <c r="I206" s="185"/>
      <c r="J206" s="185"/>
      <c r="K206" s="185"/>
      <c r="L206" s="185"/>
      <c r="M206" s="185"/>
      <c r="N206" s="185"/>
      <c r="O206" s="185"/>
      <c r="P206" s="185"/>
      <c r="Q206" s="185"/>
      <c r="R206" s="185"/>
      <c r="S206" s="185"/>
      <c r="T206" s="185"/>
      <c r="U206" s="185"/>
    </row>
    <row r="207" spans="1:21" x14ac:dyDescent="0.2">
      <c r="A207" s="185"/>
      <c r="B207" s="185"/>
      <c r="C207" s="185"/>
      <c r="D207" s="185"/>
      <c r="E207" s="185"/>
      <c r="F207" s="185"/>
      <c r="G207" s="185"/>
      <c r="H207" s="185"/>
      <c r="I207" s="185"/>
      <c r="J207" s="185"/>
      <c r="K207" s="185"/>
      <c r="L207" s="185"/>
      <c r="M207" s="185"/>
      <c r="N207" s="185"/>
      <c r="O207" s="185"/>
      <c r="P207" s="185"/>
      <c r="Q207" s="185"/>
      <c r="R207" s="185"/>
      <c r="S207" s="185"/>
      <c r="T207" s="185"/>
      <c r="U207" s="185"/>
    </row>
    <row r="208" spans="1:21" x14ac:dyDescent="0.2">
      <c r="A208" s="185"/>
      <c r="B208" s="185"/>
      <c r="C208" s="185"/>
      <c r="D208" s="185"/>
      <c r="E208" s="185"/>
      <c r="F208" s="185"/>
      <c r="G208" s="185"/>
      <c r="H208" s="185"/>
      <c r="I208" s="185"/>
      <c r="J208" s="185"/>
      <c r="K208" s="185"/>
      <c r="L208" s="185"/>
      <c r="M208" s="185"/>
      <c r="N208" s="185"/>
      <c r="O208" s="185"/>
      <c r="P208" s="185"/>
      <c r="Q208" s="185"/>
      <c r="R208" s="185"/>
      <c r="S208" s="185"/>
      <c r="T208" s="185"/>
      <c r="U208" s="185"/>
    </row>
    <row r="209" spans="1:21" x14ac:dyDescent="0.2">
      <c r="A209" s="185"/>
      <c r="B209" s="185"/>
      <c r="C209" s="185"/>
      <c r="D209" s="185"/>
      <c r="E209" s="185"/>
      <c r="F209" s="185"/>
      <c r="G209" s="185"/>
      <c r="H209" s="185"/>
      <c r="I209" s="185"/>
      <c r="J209" s="185"/>
      <c r="K209" s="185"/>
      <c r="L209" s="185"/>
      <c r="M209" s="185"/>
      <c r="N209" s="185"/>
      <c r="O209" s="185"/>
      <c r="P209" s="185"/>
      <c r="Q209" s="185"/>
      <c r="R209" s="185"/>
      <c r="S209" s="185"/>
      <c r="T209" s="185"/>
      <c r="U209" s="185"/>
    </row>
    <row r="210" spans="1:21" x14ac:dyDescent="0.2">
      <c r="A210" s="185"/>
      <c r="B210" s="185"/>
      <c r="C210" s="185"/>
      <c r="D210" s="185"/>
      <c r="E210" s="185"/>
      <c r="F210" s="185"/>
      <c r="G210" s="185"/>
      <c r="H210" s="185"/>
      <c r="I210" s="185"/>
      <c r="J210" s="185"/>
      <c r="K210" s="185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</row>
    <row r="211" spans="1:21" x14ac:dyDescent="0.2">
      <c r="A211" s="185"/>
      <c r="B211" s="185"/>
      <c r="C211" s="185"/>
      <c r="D211" s="185"/>
      <c r="E211" s="185"/>
      <c r="F211" s="185"/>
      <c r="G211" s="185"/>
      <c r="H211" s="185"/>
      <c r="I211" s="185"/>
      <c r="J211" s="185"/>
      <c r="K211" s="185"/>
      <c r="L211" s="185"/>
      <c r="M211" s="185"/>
      <c r="N211" s="185"/>
      <c r="O211" s="185"/>
      <c r="P211" s="185"/>
      <c r="Q211" s="185"/>
      <c r="R211" s="185"/>
      <c r="S211" s="185"/>
      <c r="T211" s="185"/>
      <c r="U211" s="185"/>
    </row>
    <row r="212" spans="1:21" x14ac:dyDescent="0.2">
      <c r="A212" s="185"/>
      <c r="B212" s="185"/>
      <c r="C212" s="185"/>
      <c r="D212" s="185"/>
      <c r="E212" s="185"/>
      <c r="F212" s="185"/>
      <c r="G212" s="185"/>
      <c r="H212" s="185"/>
      <c r="I212" s="185"/>
      <c r="J212" s="185"/>
      <c r="K212" s="185"/>
      <c r="L212" s="185"/>
      <c r="M212" s="185"/>
      <c r="N212" s="185"/>
      <c r="O212" s="185"/>
      <c r="P212" s="185"/>
      <c r="Q212" s="185"/>
      <c r="R212" s="185"/>
      <c r="S212" s="185"/>
      <c r="T212" s="185"/>
      <c r="U212" s="185"/>
    </row>
    <row r="213" spans="1:21" x14ac:dyDescent="0.2">
      <c r="A213" s="185"/>
      <c r="B213" s="185"/>
      <c r="C213" s="185"/>
      <c r="D213" s="185"/>
      <c r="E213" s="185"/>
      <c r="F213" s="185"/>
      <c r="G213" s="185"/>
      <c r="H213" s="185"/>
      <c r="I213" s="185"/>
      <c r="J213" s="185"/>
      <c r="K213" s="185"/>
      <c r="L213" s="185"/>
      <c r="M213" s="185"/>
      <c r="N213" s="185"/>
      <c r="O213" s="185"/>
      <c r="P213" s="185"/>
      <c r="Q213" s="185"/>
      <c r="R213" s="185"/>
      <c r="S213" s="185"/>
      <c r="T213" s="185"/>
      <c r="U213" s="185"/>
    </row>
    <row r="214" spans="1:21" x14ac:dyDescent="0.2">
      <c r="A214" s="185"/>
      <c r="B214" s="185"/>
      <c r="C214" s="185"/>
      <c r="D214" s="185"/>
      <c r="E214" s="185"/>
      <c r="F214" s="185"/>
      <c r="G214" s="185"/>
      <c r="H214" s="185"/>
      <c r="I214" s="185"/>
      <c r="J214" s="185"/>
      <c r="K214" s="185"/>
      <c r="L214" s="185"/>
      <c r="M214" s="185"/>
      <c r="N214" s="185"/>
      <c r="O214" s="185"/>
      <c r="P214" s="185"/>
      <c r="Q214" s="185"/>
      <c r="R214" s="185"/>
      <c r="S214" s="185"/>
      <c r="T214" s="185"/>
      <c r="U214" s="185"/>
    </row>
    <row r="215" spans="1:21" x14ac:dyDescent="0.2">
      <c r="A215" s="185"/>
      <c r="B215" s="185"/>
      <c r="C215" s="185"/>
      <c r="D215" s="185"/>
      <c r="E215" s="185"/>
      <c r="F215" s="185"/>
      <c r="G215" s="185"/>
      <c r="H215" s="185"/>
      <c r="I215" s="185"/>
      <c r="J215" s="185"/>
      <c r="K215" s="185"/>
      <c r="L215" s="185"/>
      <c r="M215" s="185"/>
      <c r="N215" s="185"/>
      <c r="O215" s="185"/>
      <c r="P215" s="185"/>
      <c r="Q215" s="185"/>
      <c r="R215" s="185"/>
      <c r="S215" s="185"/>
      <c r="T215" s="185"/>
      <c r="U215" s="185"/>
    </row>
    <row r="216" spans="1:21" x14ac:dyDescent="0.2">
      <c r="A216" s="185"/>
      <c r="B216" s="185"/>
      <c r="C216" s="185"/>
      <c r="D216" s="185"/>
      <c r="E216" s="185"/>
      <c r="F216" s="185"/>
      <c r="G216" s="185"/>
      <c r="H216" s="185"/>
      <c r="I216" s="185"/>
      <c r="J216" s="185"/>
      <c r="K216" s="185"/>
      <c r="L216" s="185"/>
      <c r="M216" s="185"/>
      <c r="N216" s="185"/>
      <c r="O216" s="185"/>
      <c r="P216" s="185"/>
      <c r="Q216" s="185"/>
      <c r="R216" s="185"/>
      <c r="S216" s="185"/>
      <c r="T216" s="185"/>
      <c r="U216" s="185"/>
    </row>
    <row r="217" spans="1:21" x14ac:dyDescent="0.2">
      <c r="A217" s="185"/>
      <c r="B217" s="185"/>
      <c r="C217" s="185"/>
      <c r="D217" s="185"/>
      <c r="E217" s="185"/>
      <c r="F217" s="185"/>
      <c r="G217" s="185"/>
      <c r="H217" s="185"/>
      <c r="I217" s="185"/>
      <c r="J217" s="185"/>
      <c r="K217" s="185"/>
      <c r="L217" s="185"/>
      <c r="M217" s="185"/>
      <c r="N217" s="185"/>
      <c r="O217" s="185"/>
      <c r="P217" s="185"/>
      <c r="Q217" s="185"/>
      <c r="R217" s="185"/>
      <c r="S217" s="185"/>
      <c r="T217" s="185"/>
      <c r="U217" s="185"/>
    </row>
    <row r="218" spans="1:21" x14ac:dyDescent="0.2">
      <c r="A218" s="185"/>
      <c r="B218" s="185"/>
      <c r="C218" s="185"/>
      <c r="D218" s="185"/>
      <c r="E218" s="185"/>
      <c r="F218" s="185"/>
      <c r="G218" s="185"/>
      <c r="H218" s="185"/>
      <c r="I218" s="185"/>
      <c r="J218" s="185"/>
      <c r="K218" s="185"/>
      <c r="L218" s="185"/>
      <c r="M218" s="185"/>
      <c r="N218" s="185"/>
      <c r="O218" s="185"/>
      <c r="P218" s="185"/>
      <c r="Q218" s="185"/>
      <c r="R218" s="185"/>
      <c r="S218" s="185"/>
      <c r="T218" s="185"/>
      <c r="U218" s="185"/>
    </row>
    <row r="219" spans="1:21" x14ac:dyDescent="0.2">
      <c r="A219" s="185"/>
      <c r="B219" s="185"/>
      <c r="C219" s="185"/>
      <c r="D219" s="185"/>
      <c r="E219" s="185"/>
      <c r="F219" s="185"/>
      <c r="G219" s="185"/>
      <c r="H219" s="185"/>
      <c r="I219" s="185"/>
      <c r="J219" s="185"/>
      <c r="K219" s="185"/>
      <c r="L219" s="185"/>
      <c r="M219" s="185"/>
      <c r="N219" s="185"/>
      <c r="O219" s="185"/>
      <c r="P219" s="185"/>
      <c r="Q219" s="185"/>
      <c r="R219" s="185"/>
      <c r="S219" s="185"/>
      <c r="T219" s="185"/>
      <c r="U219" s="185"/>
    </row>
    <row r="220" spans="1:21" x14ac:dyDescent="0.2">
      <c r="A220" s="185"/>
      <c r="B220" s="185"/>
      <c r="C220" s="185"/>
      <c r="D220" s="185"/>
      <c r="E220" s="185"/>
      <c r="F220" s="185"/>
      <c r="G220" s="185"/>
      <c r="H220" s="185"/>
      <c r="I220" s="185"/>
      <c r="J220" s="185"/>
      <c r="K220" s="185"/>
      <c r="L220" s="185"/>
      <c r="M220" s="185"/>
      <c r="N220" s="185"/>
      <c r="O220" s="185"/>
      <c r="P220" s="185"/>
      <c r="Q220" s="185"/>
      <c r="R220" s="185"/>
      <c r="S220" s="185"/>
      <c r="T220" s="185"/>
      <c r="U220" s="185"/>
    </row>
    <row r="221" spans="1:21" x14ac:dyDescent="0.2">
      <c r="A221" s="185"/>
      <c r="B221" s="185"/>
      <c r="C221" s="185"/>
      <c r="D221" s="185"/>
      <c r="E221" s="185"/>
      <c r="F221" s="185"/>
      <c r="G221" s="185"/>
      <c r="H221" s="185"/>
      <c r="I221" s="185"/>
      <c r="J221" s="185"/>
      <c r="K221" s="185"/>
      <c r="L221" s="185"/>
      <c r="M221" s="185"/>
      <c r="N221" s="185"/>
      <c r="O221" s="185"/>
      <c r="P221" s="185"/>
      <c r="Q221" s="185"/>
      <c r="R221" s="185"/>
      <c r="S221" s="185"/>
      <c r="T221" s="185"/>
      <c r="U221" s="185"/>
    </row>
    <row r="222" spans="1:21" x14ac:dyDescent="0.2">
      <c r="A222" s="185"/>
      <c r="B222" s="185"/>
      <c r="C222" s="185"/>
      <c r="D222" s="185"/>
      <c r="E222" s="185"/>
      <c r="F222" s="185"/>
      <c r="G222" s="185"/>
      <c r="H222" s="185"/>
      <c r="I222" s="185"/>
      <c r="J222" s="185"/>
      <c r="K222" s="185"/>
      <c r="L222" s="185"/>
      <c r="M222" s="185"/>
      <c r="N222" s="185"/>
      <c r="O222" s="185"/>
      <c r="P222" s="185"/>
      <c r="Q222" s="185"/>
      <c r="R222" s="185"/>
      <c r="S222" s="185"/>
      <c r="T222" s="185"/>
      <c r="U222" s="185"/>
    </row>
    <row r="223" spans="1:21" x14ac:dyDescent="0.2">
      <c r="A223" s="185"/>
      <c r="B223" s="185"/>
      <c r="C223" s="185"/>
      <c r="D223" s="185"/>
      <c r="E223" s="185"/>
      <c r="F223" s="185"/>
      <c r="G223" s="185"/>
      <c r="H223" s="185"/>
      <c r="I223" s="185"/>
      <c r="J223" s="185"/>
      <c r="K223" s="185"/>
      <c r="L223" s="185"/>
      <c r="M223" s="185"/>
      <c r="N223" s="185"/>
      <c r="O223" s="185"/>
      <c r="P223" s="185"/>
      <c r="Q223" s="185"/>
      <c r="R223" s="185"/>
      <c r="S223" s="185"/>
      <c r="T223" s="185"/>
      <c r="U223" s="185"/>
    </row>
    <row r="224" spans="1:21" x14ac:dyDescent="0.2">
      <c r="A224" s="185"/>
      <c r="B224" s="185"/>
      <c r="C224" s="185"/>
      <c r="D224" s="185"/>
      <c r="E224" s="185"/>
      <c r="F224" s="185"/>
      <c r="G224" s="185"/>
      <c r="H224" s="185"/>
      <c r="I224" s="185"/>
      <c r="J224" s="185"/>
      <c r="K224" s="185"/>
      <c r="L224" s="185"/>
      <c r="M224" s="185"/>
      <c r="N224" s="185"/>
      <c r="O224" s="185"/>
      <c r="P224" s="185"/>
      <c r="Q224" s="185"/>
      <c r="R224" s="185"/>
      <c r="S224" s="185"/>
      <c r="T224" s="185"/>
      <c r="U224" s="185"/>
    </row>
    <row r="225" spans="1:21" x14ac:dyDescent="0.2">
      <c r="A225" s="185"/>
      <c r="B225" s="185"/>
      <c r="C225" s="185"/>
      <c r="D225" s="185"/>
      <c r="E225" s="185"/>
      <c r="F225" s="185"/>
      <c r="G225" s="185"/>
      <c r="H225" s="185"/>
      <c r="I225" s="185"/>
      <c r="J225" s="185"/>
      <c r="K225" s="185"/>
      <c r="L225" s="185"/>
      <c r="M225" s="185"/>
      <c r="N225" s="185"/>
      <c r="O225" s="185"/>
      <c r="P225" s="185"/>
      <c r="Q225" s="185"/>
      <c r="R225" s="185"/>
      <c r="S225" s="185"/>
      <c r="T225" s="185"/>
      <c r="U225" s="185"/>
    </row>
    <row r="226" spans="1:21" x14ac:dyDescent="0.2">
      <c r="A226" s="185"/>
      <c r="B226" s="185"/>
      <c r="C226" s="185"/>
      <c r="D226" s="185"/>
      <c r="E226" s="185"/>
      <c r="F226" s="185"/>
      <c r="G226" s="185"/>
      <c r="H226" s="185"/>
      <c r="I226" s="185"/>
      <c r="J226" s="185"/>
      <c r="K226" s="185"/>
      <c r="L226" s="185"/>
      <c r="M226" s="185"/>
      <c r="N226" s="185"/>
      <c r="O226" s="185"/>
      <c r="P226" s="185"/>
      <c r="Q226" s="185"/>
      <c r="R226" s="185"/>
      <c r="S226" s="185"/>
      <c r="T226" s="185"/>
      <c r="U226" s="185"/>
    </row>
    <row r="227" spans="1:21" x14ac:dyDescent="0.2">
      <c r="A227" s="185"/>
      <c r="B227" s="185"/>
      <c r="C227" s="185"/>
      <c r="D227" s="185"/>
      <c r="E227" s="185"/>
      <c r="F227" s="185"/>
      <c r="G227" s="185"/>
      <c r="H227" s="185"/>
      <c r="I227" s="185"/>
      <c r="J227" s="185"/>
      <c r="K227" s="185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</row>
    <row r="228" spans="1:21" x14ac:dyDescent="0.2">
      <c r="A228" s="185"/>
      <c r="B228" s="185"/>
      <c r="C228" s="185"/>
      <c r="D228" s="185"/>
      <c r="E228" s="185"/>
      <c r="F228" s="185"/>
      <c r="G228" s="185"/>
      <c r="H228" s="185"/>
      <c r="I228" s="185"/>
      <c r="J228" s="185"/>
      <c r="K228" s="185"/>
      <c r="L228" s="185"/>
      <c r="M228" s="185"/>
      <c r="N228" s="185"/>
      <c r="O228" s="185"/>
      <c r="P228" s="185"/>
      <c r="Q228" s="185"/>
      <c r="R228" s="185"/>
      <c r="S228" s="185"/>
      <c r="T228" s="185"/>
      <c r="U228" s="185"/>
    </row>
    <row r="229" spans="1:21" x14ac:dyDescent="0.2">
      <c r="A229" s="185"/>
      <c r="B229" s="185"/>
      <c r="C229" s="185"/>
      <c r="D229" s="185"/>
      <c r="E229" s="185"/>
      <c r="F229" s="185"/>
      <c r="G229" s="185"/>
      <c r="H229" s="185"/>
      <c r="I229" s="185"/>
      <c r="J229" s="185"/>
      <c r="K229" s="185"/>
      <c r="L229" s="185"/>
      <c r="M229" s="185"/>
      <c r="N229" s="185"/>
      <c r="O229" s="185"/>
      <c r="P229" s="185"/>
      <c r="Q229" s="185"/>
      <c r="R229" s="185"/>
      <c r="S229" s="185"/>
      <c r="T229" s="185"/>
      <c r="U229" s="185"/>
    </row>
    <row r="230" spans="1:21" x14ac:dyDescent="0.2">
      <c r="A230" s="185"/>
      <c r="B230" s="185"/>
      <c r="C230" s="185"/>
      <c r="D230" s="185"/>
      <c r="E230" s="185"/>
      <c r="F230" s="185"/>
      <c r="G230" s="185"/>
      <c r="H230" s="185"/>
      <c r="I230" s="185"/>
      <c r="J230" s="185"/>
      <c r="K230" s="185"/>
      <c r="L230" s="185"/>
      <c r="M230" s="185"/>
      <c r="N230" s="185"/>
      <c r="O230" s="185"/>
      <c r="P230" s="185"/>
      <c r="Q230" s="185"/>
      <c r="R230" s="185"/>
      <c r="S230" s="185"/>
      <c r="T230" s="185"/>
      <c r="U230" s="185"/>
    </row>
    <row r="231" spans="1:21" x14ac:dyDescent="0.2">
      <c r="A231" s="185"/>
      <c r="B231" s="185"/>
      <c r="C231" s="185"/>
      <c r="D231" s="185"/>
      <c r="E231" s="185"/>
      <c r="F231" s="185"/>
      <c r="G231" s="185"/>
      <c r="H231" s="185"/>
      <c r="I231" s="185"/>
      <c r="J231" s="185"/>
      <c r="K231" s="185"/>
      <c r="L231" s="185"/>
      <c r="M231" s="185"/>
      <c r="N231" s="185"/>
      <c r="O231" s="185"/>
      <c r="P231" s="185"/>
      <c r="Q231" s="185"/>
      <c r="R231" s="185"/>
      <c r="S231" s="185"/>
      <c r="T231" s="185"/>
      <c r="U231" s="185"/>
    </row>
    <row r="232" spans="1:21" x14ac:dyDescent="0.2">
      <c r="A232" s="185"/>
      <c r="B232" s="185"/>
      <c r="C232" s="185"/>
      <c r="D232" s="185"/>
      <c r="E232" s="185"/>
      <c r="F232" s="185"/>
      <c r="G232" s="185"/>
      <c r="H232" s="185"/>
      <c r="I232" s="185"/>
      <c r="J232" s="185"/>
      <c r="K232" s="185"/>
      <c r="L232" s="185"/>
      <c r="M232" s="185"/>
      <c r="N232" s="185"/>
      <c r="O232" s="185"/>
      <c r="P232" s="185"/>
      <c r="Q232" s="185"/>
      <c r="R232" s="185"/>
      <c r="S232" s="185"/>
      <c r="T232" s="185"/>
      <c r="U232" s="185"/>
    </row>
    <row r="233" spans="1:21" x14ac:dyDescent="0.2">
      <c r="A233" s="185"/>
      <c r="B233" s="185"/>
      <c r="C233" s="185"/>
      <c r="D233" s="185"/>
      <c r="E233" s="185"/>
      <c r="F233" s="185"/>
      <c r="G233" s="185"/>
      <c r="H233" s="185"/>
      <c r="I233" s="185"/>
      <c r="J233" s="185"/>
      <c r="K233" s="185"/>
      <c r="L233" s="185"/>
      <c r="M233" s="185"/>
      <c r="N233" s="185"/>
      <c r="O233" s="185"/>
      <c r="P233" s="185"/>
      <c r="Q233" s="185"/>
      <c r="R233" s="185"/>
      <c r="S233" s="185"/>
      <c r="T233" s="185"/>
      <c r="U233" s="185"/>
    </row>
    <row r="234" spans="1:21" x14ac:dyDescent="0.2">
      <c r="A234" s="185"/>
      <c r="B234" s="185"/>
      <c r="C234" s="185"/>
      <c r="D234" s="185"/>
      <c r="E234" s="185"/>
      <c r="F234" s="185"/>
      <c r="G234" s="185"/>
      <c r="H234" s="185"/>
      <c r="I234" s="185"/>
      <c r="J234" s="185"/>
      <c r="K234" s="185"/>
      <c r="L234" s="185"/>
      <c r="M234" s="185"/>
      <c r="N234" s="185"/>
      <c r="O234" s="185"/>
      <c r="P234" s="185"/>
      <c r="Q234" s="185"/>
      <c r="R234" s="185"/>
      <c r="S234" s="185"/>
      <c r="T234" s="185"/>
      <c r="U234" s="185"/>
    </row>
    <row r="235" spans="1:21" x14ac:dyDescent="0.2">
      <c r="A235" s="185"/>
      <c r="B235" s="185"/>
      <c r="C235" s="185"/>
      <c r="D235" s="185"/>
      <c r="E235" s="185"/>
      <c r="F235" s="185"/>
      <c r="G235" s="185"/>
      <c r="H235" s="185"/>
      <c r="I235" s="185"/>
      <c r="J235" s="185"/>
      <c r="K235" s="185"/>
      <c r="L235" s="185"/>
      <c r="M235" s="185"/>
      <c r="N235" s="185"/>
      <c r="O235" s="185"/>
      <c r="P235" s="185"/>
      <c r="Q235" s="185"/>
      <c r="R235" s="185"/>
      <c r="S235" s="185"/>
      <c r="T235" s="185"/>
      <c r="U235" s="185"/>
    </row>
    <row r="236" spans="1:21" x14ac:dyDescent="0.2">
      <c r="A236" s="185"/>
      <c r="B236" s="185"/>
      <c r="C236" s="185"/>
      <c r="D236" s="185"/>
      <c r="E236" s="185"/>
      <c r="F236" s="185"/>
      <c r="G236" s="185"/>
      <c r="H236" s="185"/>
      <c r="I236" s="185"/>
      <c r="J236" s="185"/>
      <c r="K236" s="185"/>
      <c r="L236" s="185"/>
      <c r="M236" s="185"/>
      <c r="N236" s="185"/>
      <c r="O236" s="185"/>
      <c r="P236" s="185"/>
      <c r="Q236" s="185"/>
      <c r="R236" s="185"/>
      <c r="S236" s="185"/>
      <c r="T236" s="185"/>
      <c r="U236" s="185"/>
    </row>
    <row r="237" spans="1:21" x14ac:dyDescent="0.2">
      <c r="A237" s="185"/>
      <c r="B237" s="185"/>
      <c r="C237" s="185"/>
      <c r="D237" s="185"/>
      <c r="E237" s="185"/>
      <c r="F237" s="185"/>
      <c r="G237" s="185"/>
      <c r="H237" s="185"/>
      <c r="I237" s="185"/>
      <c r="J237" s="185"/>
      <c r="K237" s="185"/>
      <c r="L237" s="185"/>
      <c r="M237" s="185"/>
      <c r="N237" s="185"/>
      <c r="O237" s="185"/>
      <c r="P237" s="185"/>
      <c r="Q237" s="185"/>
      <c r="R237" s="185"/>
      <c r="S237" s="185"/>
      <c r="T237" s="185"/>
      <c r="U237" s="185"/>
    </row>
    <row r="238" spans="1:21" x14ac:dyDescent="0.2">
      <c r="A238" s="185"/>
      <c r="B238" s="185"/>
      <c r="C238" s="185"/>
      <c r="D238" s="185"/>
      <c r="E238" s="185"/>
      <c r="F238" s="185"/>
      <c r="G238" s="185"/>
      <c r="H238" s="185"/>
      <c r="I238" s="185"/>
      <c r="J238" s="185"/>
      <c r="K238" s="185"/>
      <c r="L238" s="185"/>
      <c r="M238" s="185"/>
      <c r="N238" s="185"/>
      <c r="O238" s="185"/>
      <c r="P238" s="185"/>
      <c r="Q238" s="185"/>
      <c r="R238" s="185"/>
      <c r="S238" s="185"/>
      <c r="T238" s="185"/>
      <c r="U238" s="185"/>
    </row>
    <row r="239" spans="1:21" x14ac:dyDescent="0.2">
      <c r="A239" s="185"/>
      <c r="B239" s="185"/>
      <c r="C239" s="185"/>
      <c r="D239" s="185"/>
      <c r="E239" s="185"/>
      <c r="F239" s="185"/>
      <c r="G239" s="185"/>
      <c r="H239" s="185"/>
      <c r="I239" s="185"/>
      <c r="J239" s="185"/>
      <c r="K239" s="185"/>
      <c r="L239" s="185"/>
      <c r="M239" s="185"/>
      <c r="N239" s="185"/>
      <c r="O239" s="185"/>
      <c r="P239" s="185"/>
      <c r="Q239" s="185"/>
      <c r="R239" s="185"/>
      <c r="S239" s="185"/>
      <c r="T239" s="185"/>
      <c r="U239" s="185"/>
    </row>
    <row r="240" spans="1:21" x14ac:dyDescent="0.2">
      <c r="A240" s="185"/>
      <c r="B240" s="185"/>
      <c r="C240" s="185"/>
      <c r="D240" s="185"/>
      <c r="E240" s="185"/>
      <c r="F240" s="185"/>
      <c r="G240" s="185"/>
      <c r="H240" s="185"/>
      <c r="I240" s="185"/>
      <c r="J240" s="185"/>
      <c r="K240" s="185"/>
      <c r="L240" s="185"/>
      <c r="M240" s="185"/>
      <c r="N240" s="185"/>
      <c r="O240" s="185"/>
      <c r="P240" s="185"/>
      <c r="Q240" s="185"/>
      <c r="R240" s="185"/>
      <c r="S240" s="185"/>
      <c r="T240" s="185"/>
      <c r="U240" s="185"/>
    </row>
    <row r="241" spans="1:21" x14ac:dyDescent="0.2">
      <c r="A241" s="185"/>
      <c r="B241" s="185"/>
      <c r="C241" s="185"/>
      <c r="D241" s="185"/>
      <c r="E241" s="185"/>
      <c r="F241" s="185"/>
      <c r="G241" s="185"/>
      <c r="H241" s="185"/>
      <c r="I241" s="185"/>
      <c r="J241" s="185"/>
      <c r="K241" s="185"/>
      <c r="L241" s="185"/>
      <c r="M241" s="185"/>
      <c r="N241" s="185"/>
      <c r="O241" s="185"/>
      <c r="P241" s="185"/>
      <c r="Q241" s="185"/>
      <c r="R241" s="185"/>
      <c r="S241" s="185"/>
      <c r="T241" s="185"/>
      <c r="U241" s="185"/>
    </row>
    <row r="242" spans="1:21" x14ac:dyDescent="0.2">
      <c r="A242" s="185"/>
      <c r="B242" s="185"/>
      <c r="C242" s="185"/>
      <c r="D242" s="185"/>
      <c r="E242" s="185"/>
      <c r="F242" s="185"/>
      <c r="G242" s="185"/>
      <c r="H242" s="185"/>
      <c r="I242" s="185"/>
      <c r="J242" s="185"/>
      <c r="K242" s="185"/>
      <c r="L242" s="185"/>
      <c r="M242" s="185"/>
      <c r="N242" s="185"/>
      <c r="O242" s="185"/>
      <c r="P242" s="185"/>
      <c r="Q242" s="185"/>
      <c r="R242" s="185"/>
      <c r="S242" s="185"/>
      <c r="T242" s="185"/>
      <c r="U242" s="185"/>
    </row>
    <row r="243" spans="1:21" x14ac:dyDescent="0.2">
      <c r="A243" s="185"/>
      <c r="B243" s="185"/>
      <c r="C243" s="185"/>
      <c r="D243" s="185"/>
      <c r="E243" s="185"/>
      <c r="F243" s="185"/>
      <c r="G243" s="185"/>
      <c r="H243" s="185"/>
      <c r="I243" s="185"/>
      <c r="J243" s="185"/>
      <c r="K243" s="185"/>
      <c r="L243" s="185"/>
      <c r="M243" s="185"/>
      <c r="N243" s="185"/>
      <c r="O243" s="185"/>
      <c r="P243" s="185"/>
      <c r="Q243" s="185"/>
      <c r="R243" s="185"/>
      <c r="S243" s="185"/>
      <c r="T243" s="185"/>
      <c r="U243" s="185"/>
    </row>
    <row r="244" spans="1:21" x14ac:dyDescent="0.2">
      <c r="A244" s="185"/>
      <c r="B244" s="185"/>
      <c r="C244" s="185"/>
      <c r="D244" s="185"/>
      <c r="E244" s="185"/>
      <c r="F244" s="185"/>
      <c r="G244" s="185"/>
      <c r="H244" s="185"/>
      <c r="I244" s="185"/>
      <c r="J244" s="185"/>
      <c r="K244" s="185"/>
      <c r="L244" s="185"/>
      <c r="M244" s="185"/>
      <c r="N244" s="185"/>
      <c r="O244" s="185"/>
      <c r="P244" s="185"/>
      <c r="Q244" s="185"/>
      <c r="R244" s="185"/>
      <c r="S244" s="185"/>
      <c r="T244" s="185"/>
      <c r="U244" s="185"/>
    </row>
    <row r="245" spans="1:21" x14ac:dyDescent="0.2">
      <c r="A245" s="185"/>
      <c r="B245" s="185"/>
      <c r="C245" s="185"/>
      <c r="D245" s="185"/>
      <c r="E245" s="185"/>
      <c r="F245" s="185"/>
      <c r="G245" s="185"/>
      <c r="H245" s="185"/>
      <c r="I245" s="185"/>
      <c r="J245" s="185"/>
      <c r="K245" s="185"/>
      <c r="L245" s="185"/>
      <c r="M245" s="185"/>
      <c r="N245" s="185"/>
      <c r="O245" s="185"/>
      <c r="P245" s="185"/>
      <c r="Q245" s="185"/>
      <c r="R245" s="185"/>
      <c r="S245" s="185"/>
      <c r="T245" s="185"/>
      <c r="U245" s="185"/>
    </row>
    <row r="246" spans="1:21" x14ac:dyDescent="0.2">
      <c r="A246" s="185"/>
      <c r="B246" s="185"/>
      <c r="C246" s="185"/>
      <c r="D246" s="185"/>
      <c r="E246" s="185"/>
      <c r="F246" s="185"/>
      <c r="G246" s="185"/>
      <c r="H246" s="185"/>
      <c r="I246" s="185"/>
      <c r="J246" s="185"/>
      <c r="K246" s="185"/>
      <c r="L246" s="185"/>
      <c r="M246" s="185"/>
      <c r="N246" s="185"/>
      <c r="O246" s="185"/>
      <c r="P246" s="185"/>
      <c r="Q246" s="185"/>
      <c r="R246" s="185"/>
      <c r="S246" s="185"/>
      <c r="T246" s="185"/>
      <c r="U246" s="185"/>
    </row>
    <row r="247" spans="1:21" x14ac:dyDescent="0.2">
      <c r="A247" s="185"/>
      <c r="B247" s="185"/>
      <c r="C247" s="185"/>
      <c r="D247" s="185"/>
      <c r="E247" s="185"/>
      <c r="F247" s="185"/>
      <c r="G247" s="185"/>
      <c r="H247" s="185"/>
      <c r="I247" s="185"/>
      <c r="J247" s="185"/>
      <c r="K247" s="185"/>
      <c r="L247" s="185"/>
      <c r="M247" s="185"/>
      <c r="N247" s="185"/>
      <c r="O247" s="185"/>
      <c r="P247" s="185"/>
      <c r="Q247" s="185"/>
      <c r="R247" s="185"/>
      <c r="S247" s="185"/>
      <c r="T247" s="185"/>
      <c r="U247" s="185"/>
    </row>
    <row r="248" spans="1:21" x14ac:dyDescent="0.2">
      <c r="A248" s="185"/>
      <c r="B248" s="185"/>
      <c r="C248" s="185"/>
      <c r="D248" s="185"/>
      <c r="E248" s="185"/>
      <c r="F248" s="185"/>
      <c r="G248" s="185"/>
      <c r="H248" s="185"/>
      <c r="I248" s="185"/>
      <c r="J248" s="185"/>
      <c r="K248" s="185"/>
      <c r="L248" s="185"/>
      <c r="M248" s="185"/>
      <c r="N248" s="185"/>
      <c r="O248" s="185"/>
      <c r="P248" s="185"/>
      <c r="Q248" s="185"/>
      <c r="R248" s="185"/>
      <c r="S248" s="185"/>
      <c r="T248" s="185"/>
      <c r="U248" s="185"/>
    </row>
    <row r="249" spans="1:21" x14ac:dyDescent="0.2">
      <c r="A249" s="185"/>
      <c r="B249" s="185"/>
      <c r="C249" s="185"/>
      <c r="D249" s="185"/>
      <c r="E249" s="185"/>
      <c r="F249" s="185"/>
      <c r="G249" s="185"/>
      <c r="H249" s="185"/>
      <c r="I249" s="185"/>
      <c r="J249" s="185"/>
      <c r="K249" s="185"/>
      <c r="L249" s="185"/>
      <c r="M249" s="185"/>
      <c r="N249" s="185"/>
      <c r="O249" s="185"/>
      <c r="P249" s="185"/>
      <c r="Q249" s="185"/>
      <c r="R249" s="185"/>
      <c r="S249" s="185"/>
      <c r="T249" s="185"/>
      <c r="U249" s="185"/>
    </row>
    <row r="250" spans="1:21" x14ac:dyDescent="0.2">
      <c r="A250" s="185"/>
      <c r="B250" s="185"/>
      <c r="C250" s="185"/>
      <c r="D250" s="185"/>
      <c r="E250" s="185"/>
      <c r="F250" s="185"/>
      <c r="G250" s="185"/>
      <c r="H250" s="185"/>
      <c r="I250" s="185"/>
      <c r="J250" s="185"/>
      <c r="K250" s="185"/>
      <c r="L250" s="185"/>
      <c r="M250" s="185"/>
      <c r="N250" s="185"/>
      <c r="O250" s="185"/>
      <c r="P250" s="185"/>
      <c r="Q250" s="185"/>
      <c r="R250" s="185"/>
      <c r="S250" s="185"/>
      <c r="T250" s="185"/>
      <c r="U250" s="185"/>
    </row>
    <row r="251" spans="1:21" x14ac:dyDescent="0.2">
      <c r="A251" s="185"/>
      <c r="B251" s="185"/>
      <c r="C251" s="185"/>
      <c r="D251" s="185"/>
      <c r="E251" s="185"/>
      <c r="F251" s="185"/>
      <c r="G251" s="185"/>
      <c r="H251" s="185"/>
      <c r="I251" s="185"/>
      <c r="J251" s="185"/>
      <c r="K251" s="185"/>
      <c r="L251" s="185"/>
      <c r="M251" s="185"/>
      <c r="N251" s="185"/>
      <c r="O251" s="185"/>
      <c r="P251" s="185"/>
      <c r="Q251" s="185"/>
      <c r="R251" s="185"/>
      <c r="S251" s="185"/>
      <c r="T251" s="185"/>
      <c r="U251" s="185"/>
    </row>
    <row r="252" spans="1:21" x14ac:dyDescent="0.2">
      <c r="A252" s="185"/>
      <c r="B252" s="185"/>
      <c r="C252" s="185"/>
      <c r="D252" s="185"/>
      <c r="E252" s="185"/>
      <c r="F252" s="185"/>
      <c r="G252" s="185"/>
      <c r="H252" s="185"/>
      <c r="I252" s="185"/>
      <c r="J252" s="185"/>
      <c r="K252" s="185"/>
      <c r="L252" s="185"/>
      <c r="M252" s="185"/>
      <c r="N252" s="185"/>
      <c r="O252" s="185"/>
      <c r="P252" s="185"/>
      <c r="Q252" s="185"/>
      <c r="R252" s="185"/>
      <c r="S252" s="185"/>
      <c r="T252" s="185"/>
      <c r="U252" s="185"/>
    </row>
    <row r="253" spans="1:21" x14ac:dyDescent="0.2">
      <c r="A253" s="185"/>
      <c r="B253" s="185"/>
      <c r="C253" s="185"/>
      <c r="D253" s="185"/>
      <c r="E253" s="185"/>
      <c r="F253" s="185"/>
      <c r="G253" s="185"/>
      <c r="H253" s="185"/>
      <c r="I253" s="185"/>
      <c r="J253" s="185"/>
      <c r="K253" s="185"/>
      <c r="L253" s="185"/>
      <c r="M253" s="185"/>
      <c r="N253" s="185"/>
      <c r="O253" s="185"/>
      <c r="P253" s="185"/>
      <c r="Q253" s="185"/>
      <c r="R253" s="185"/>
      <c r="S253" s="185"/>
      <c r="T253" s="185"/>
      <c r="U253" s="185"/>
    </row>
    <row r="254" spans="1:21" x14ac:dyDescent="0.2">
      <c r="A254" s="185"/>
      <c r="B254" s="185"/>
      <c r="C254" s="185"/>
      <c r="D254" s="185"/>
      <c r="E254" s="185"/>
      <c r="F254" s="185"/>
      <c r="G254" s="185"/>
      <c r="H254" s="185"/>
      <c r="I254" s="185"/>
      <c r="J254" s="185"/>
      <c r="K254" s="185"/>
      <c r="L254" s="185"/>
      <c r="M254" s="185"/>
      <c r="N254" s="185"/>
      <c r="O254" s="185"/>
      <c r="P254" s="185"/>
      <c r="Q254" s="185"/>
      <c r="R254" s="185"/>
      <c r="S254" s="185"/>
      <c r="T254" s="185"/>
      <c r="U254" s="185"/>
    </row>
    <row r="255" spans="1:21" x14ac:dyDescent="0.2">
      <c r="A255" s="185"/>
      <c r="B255" s="185"/>
      <c r="C255" s="185"/>
      <c r="D255" s="185"/>
      <c r="E255" s="185"/>
      <c r="F255" s="185"/>
      <c r="G255" s="185"/>
      <c r="H255" s="185"/>
      <c r="I255" s="185"/>
      <c r="J255" s="185"/>
      <c r="K255" s="185"/>
      <c r="L255" s="185"/>
      <c r="M255" s="185"/>
      <c r="N255" s="185"/>
      <c r="O255" s="185"/>
      <c r="P255" s="185"/>
      <c r="Q255" s="185"/>
      <c r="R255" s="185"/>
      <c r="S255" s="185"/>
      <c r="T255" s="185"/>
      <c r="U255" s="185"/>
    </row>
    <row r="256" spans="1:21" x14ac:dyDescent="0.2">
      <c r="A256" s="185"/>
      <c r="B256" s="185"/>
      <c r="C256" s="185"/>
      <c r="D256" s="185"/>
      <c r="E256" s="185"/>
      <c r="F256" s="185"/>
      <c r="G256" s="185"/>
      <c r="H256" s="185"/>
      <c r="I256" s="185"/>
      <c r="J256" s="185"/>
      <c r="K256" s="185"/>
      <c r="L256" s="185"/>
      <c r="M256" s="185"/>
      <c r="N256" s="185"/>
      <c r="O256" s="185"/>
      <c r="P256" s="185"/>
      <c r="Q256" s="185"/>
      <c r="R256" s="185"/>
      <c r="S256" s="185"/>
      <c r="T256" s="185"/>
      <c r="U256" s="185"/>
    </row>
    <row r="257" spans="1:21" x14ac:dyDescent="0.2">
      <c r="A257" s="185"/>
      <c r="B257" s="185"/>
      <c r="C257" s="185"/>
      <c r="D257" s="185"/>
      <c r="E257" s="185"/>
      <c r="F257" s="185"/>
      <c r="G257" s="185"/>
      <c r="H257" s="185"/>
      <c r="I257" s="185"/>
      <c r="J257" s="185"/>
      <c r="K257" s="185"/>
      <c r="L257" s="185"/>
      <c r="M257" s="185"/>
      <c r="N257" s="185"/>
      <c r="O257" s="185"/>
      <c r="P257" s="185"/>
      <c r="Q257" s="185"/>
      <c r="R257" s="185"/>
      <c r="S257" s="185"/>
      <c r="T257" s="185"/>
      <c r="U257" s="185"/>
    </row>
    <row r="258" spans="1:21" x14ac:dyDescent="0.2">
      <c r="A258" s="185"/>
      <c r="B258" s="185"/>
      <c r="C258" s="185"/>
      <c r="D258" s="185"/>
      <c r="E258" s="185"/>
      <c r="F258" s="185"/>
      <c r="G258" s="185"/>
      <c r="H258" s="185"/>
      <c r="I258" s="185"/>
      <c r="J258" s="185"/>
      <c r="K258" s="185"/>
      <c r="L258" s="185"/>
      <c r="M258" s="185"/>
      <c r="N258" s="185"/>
      <c r="O258" s="185"/>
      <c r="P258" s="185"/>
      <c r="Q258" s="185"/>
      <c r="R258" s="185"/>
      <c r="S258" s="185"/>
      <c r="T258" s="185"/>
      <c r="U258" s="185"/>
    </row>
    <row r="259" spans="1:21" x14ac:dyDescent="0.2">
      <c r="A259" s="185"/>
      <c r="B259" s="185"/>
      <c r="C259" s="185"/>
      <c r="D259" s="185"/>
      <c r="E259" s="185"/>
      <c r="F259" s="185"/>
      <c r="G259" s="185"/>
      <c r="H259" s="185"/>
      <c r="I259" s="185"/>
      <c r="J259" s="185"/>
      <c r="K259" s="185"/>
      <c r="L259" s="185"/>
      <c r="M259" s="185"/>
      <c r="N259" s="185"/>
      <c r="O259" s="185"/>
      <c r="P259" s="185"/>
      <c r="Q259" s="185"/>
      <c r="R259" s="185"/>
      <c r="S259" s="185"/>
      <c r="T259" s="185"/>
      <c r="U259" s="185"/>
    </row>
    <row r="260" spans="1:21" x14ac:dyDescent="0.2">
      <c r="A260" s="185"/>
      <c r="B260" s="185"/>
      <c r="C260" s="185"/>
      <c r="D260" s="185"/>
      <c r="E260" s="185"/>
      <c r="F260" s="185"/>
      <c r="G260" s="185"/>
      <c r="H260" s="185"/>
      <c r="I260" s="185"/>
      <c r="J260" s="185"/>
      <c r="K260" s="185"/>
      <c r="L260" s="185"/>
      <c r="M260" s="185"/>
      <c r="N260" s="185"/>
      <c r="O260" s="185"/>
      <c r="P260" s="185"/>
      <c r="Q260" s="185"/>
      <c r="R260" s="185"/>
      <c r="S260" s="185"/>
      <c r="T260" s="185"/>
      <c r="U260" s="185"/>
    </row>
    <row r="261" spans="1:21" x14ac:dyDescent="0.2">
      <c r="A261" s="185"/>
      <c r="B261" s="185"/>
      <c r="C261" s="185"/>
      <c r="D261" s="185"/>
      <c r="E261" s="185"/>
      <c r="F261" s="185"/>
      <c r="G261" s="185"/>
      <c r="H261" s="185"/>
      <c r="I261" s="185"/>
      <c r="J261" s="185"/>
      <c r="K261" s="185"/>
      <c r="L261" s="185"/>
      <c r="M261" s="185"/>
      <c r="N261" s="185"/>
      <c r="O261" s="185"/>
      <c r="P261" s="185"/>
      <c r="Q261" s="185"/>
      <c r="R261" s="185"/>
      <c r="S261" s="185"/>
      <c r="T261" s="185"/>
      <c r="U261" s="185"/>
    </row>
    <row r="262" spans="1:21" x14ac:dyDescent="0.2">
      <c r="A262" s="185"/>
      <c r="B262" s="185"/>
      <c r="C262" s="185"/>
      <c r="D262" s="185"/>
      <c r="E262" s="185"/>
      <c r="F262" s="185"/>
      <c r="G262" s="185"/>
      <c r="H262" s="185"/>
      <c r="I262" s="185"/>
      <c r="J262" s="185"/>
      <c r="K262" s="185"/>
      <c r="L262" s="185"/>
      <c r="M262" s="185"/>
      <c r="N262" s="185"/>
      <c r="O262" s="185"/>
      <c r="P262" s="185"/>
      <c r="Q262" s="185"/>
      <c r="R262" s="185"/>
      <c r="S262" s="185"/>
      <c r="T262" s="185"/>
      <c r="U262" s="185"/>
    </row>
    <row r="263" spans="1:21" x14ac:dyDescent="0.2">
      <c r="A263" s="185"/>
      <c r="B263" s="185"/>
      <c r="C263" s="185"/>
      <c r="D263" s="185"/>
      <c r="E263" s="185"/>
      <c r="F263" s="185"/>
      <c r="G263" s="185"/>
      <c r="H263" s="185"/>
      <c r="I263" s="185"/>
      <c r="J263" s="185"/>
      <c r="K263" s="185"/>
      <c r="L263" s="185"/>
      <c r="M263" s="185"/>
      <c r="N263" s="185"/>
      <c r="O263" s="185"/>
      <c r="P263" s="185"/>
      <c r="Q263" s="185"/>
      <c r="R263" s="185"/>
      <c r="S263" s="185"/>
      <c r="T263" s="185"/>
      <c r="U263" s="185"/>
    </row>
    <row r="264" spans="1:21" x14ac:dyDescent="0.2">
      <c r="A264" s="185"/>
      <c r="B264" s="185"/>
      <c r="C264" s="185"/>
      <c r="D264" s="185"/>
      <c r="E264" s="185"/>
      <c r="F264" s="185"/>
      <c r="G264" s="185"/>
      <c r="H264" s="185"/>
      <c r="I264" s="185"/>
      <c r="J264" s="185"/>
      <c r="K264" s="185"/>
      <c r="L264" s="185"/>
      <c r="M264" s="185"/>
      <c r="N264" s="185"/>
      <c r="O264" s="185"/>
      <c r="P264" s="185"/>
      <c r="Q264" s="185"/>
      <c r="R264" s="185"/>
      <c r="S264" s="185"/>
      <c r="T264" s="185"/>
      <c r="U264" s="185"/>
    </row>
    <row r="265" spans="1:21" x14ac:dyDescent="0.2">
      <c r="A265" s="185"/>
      <c r="B265" s="185"/>
      <c r="C265" s="185"/>
      <c r="D265" s="185"/>
      <c r="E265" s="185"/>
      <c r="F265" s="185"/>
      <c r="G265" s="185"/>
      <c r="H265" s="185"/>
      <c r="I265" s="185"/>
      <c r="J265" s="185"/>
      <c r="K265" s="185"/>
      <c r="L265" s="185"/>
      <c r="M265" s="185"/>
      <c r="N265" s="185"/>
      <c r="O265" s="185"/>
      <c r="P265" s="185"/>
      <c r="Q265" s="185"/>
      <c r="R265" s="185"/>
      <c r="S265" s="185"/>
      <c r="T265" s="185"/>
      <c r="U265" s="185"/>
    </row>
    <row r="266" spans="1:21" x14ac:dyDescent="0.2">
      <c r="A266" s="185"/>
      <c r="B266" s="185"/>
      <c r="C266" s="185"/>
      <c r="D266" s="185"/>
      <c r="E266" s="185"/>
      <c r="F266" s="185"/>
      <c r="G266" s="185"/>
      <c r="H266" s="185"/>
      <c r="I266" s="185"/>
      <c r="J266" s="185"/>
      <c r="K266" s="185"/>
      <c r="L266" s="185"/>
      <c r="M266" s="185"/>
      <c r="N266" s="185"/>
      <c r="O266" s="185"/>
      <c r="P266" s="185"/>
      <c r="Q266" s="185"/>
      <c r="R266" s="185"/>
      <c r="S266" s="185"/>
      <c r="T266" s="185"/>
      <c r="U266" s="185"/>
    </row>
    <row r="267" spans="1:21" x14ac:dyDescent="0.2">
      <c r="A267" s="185"/>
      <c r="B267" s="185"/>
      <c r="C267" s="185"/>
      <c r="D267" s="185"/>
      <c r="E267" s="185"/>
      <c r="F267" s="185"/>
      <c r="G267" s="185"/>
      <c r="H267" s="185"/>
      <c r="I267" s="185"/>
      <c r="J267" s="185"/>
      <c r="K267" s="185"/>
      <c r="L267" s="185"/>
      <c r="M267" s="185"/>
      <c r="N267" s="185"/>
      <c r="O267" s="185"/>
      <c r="P267" s="185"/>
      <c r="Q267" s="185"/>
      <c r="R267" s="185"/>
      <c r="S267" s="185"/>
      <c r="T267" s="185"/>
      <c r="U267" s="185"/>
    </row>
    <row r="268" spans="1:21" x14ac:dyDescent="0.2">
      <c r="A268" s="185"/>
      <c r="B268" s="185"/>
      <c r="C268" s="185"/>
      <c r="D268" s="185"/>
      <c r="E268" s="185"/>
      <c r="F268" s="185"/>
      <c r="G268" s="185"/>
      <c r="H268" s="185"/>
      <c r="I268" s="185"/>
      <c r="J268" s="185"/>
      <c r="K268" s="185"/>
      <c r="L268" s="185"/>
      <c r="M268" s="185"/>
      <c r="N268" s="185"/>
      <c r="O268" s="185"/>
      <c r="P268" s="185"/>
      <c r="Q268" s="185"/>
      <c r="R268" s="185"/>
      <c r="S268" s="185"/>
      <c r="T268" s="185"/>
      <c r="U268" s="185"/>
    </row>
    <row r="269" spans="1:21" x14ac:dyDescent="0.2">
      <c r="A269" s="185"/>
      <c r="B269" s="185"/>
      <c r="C269" s="185"/>
      <c r="D269" s="185"/>
      <c r="E269" s="185"/>
      <c r="F269" s="185"/>
      <c r="G269" s="185"/>
      <c r="H269" s="185"/>
      <c r="I269" s="185"/>
      <c r="J269" s="185"/>
      <c r="K269" s="185"/>
      <c r="L269" s="185"/>
      <c r="M269" s="185"/>
      <c r="N269" s="185"/>
      <c r="O269" s="185"/>
      <c r="P269" s="185"/>
      <c r="Q269" s="185"/>
      <c r="R269" s="185"/>
      <c r="S269" s="185"/>
      <c r="T269" s="185"/>
      <c r="U269" s="185"/>
    </row>
    <row r="270" spans="1:21" x14ac:dyDescent="0.2">
      <c r="A270" s="185"/>
      <c r="B270" s="185"/>
      <c r="C270" s="185"/>
      <c r="D270" s="185"/>
      <c r="E270" s="185"/>
      <c r="F270" s="185"/>
      <c r="G270" s="185"/>
      <c r="H270" s="185"/>
      <c r="I270" s="185"/>
      <c r="J270" s="185"/>
      <c r="K270" s="185"/>
      <c r="L270" s="185"/>
      <c r="M270" s="185"/>
      <c r="N270" s="185"/>
      <c r="O270" s="185"/>
      <c r="P270" s="185"/>
      <c r="Q270" s="185"/>
      <c r="R270" s="185"/>
      <c r="S270" s="185"/>
      <c r="T270" s="185"/>
      <c r="U270" s="185"/>
    </row>
    <row r="271" spans="1:21" x14ac:dyDescent="0.2">
      <c r="A271" s="185"/>
      <c r="B271" s="185"/>
      <c r="C271" s="185"/>
      <c r="D271" s="185"/>
      <c r="E271" s="185"/>
      <c r="F271" s="185"/>
      <c r="G271" s="185"/>
      <c r="H271" s="185"/>
      <c r="I271" s="185"/>
      <c r="J271" s="185"/>
      <c r="K271" s="185"/>
      <c r="L271" s="185"/>
      <c r="M271" s="185"/>
      <c r="N271" s="185"/>
      <c r="O271" s="185"/>
      <c r="P271" s="185"/>
      <c r="Q271" s="185"/>
      <c r="R271" s="185"/>
      <c r="S271" s="185"/>
      <c r="T271" s="185"/>
      <c r="U271" s="185"/>
    </row>
    <row r="272" spans="1:21" x14ac:dyDescent="0.2">
      <c r="A272" s="185"/>
      <c r="B272" s="185"/>
      <c r="C272" s="185"/>
      <c r="D272" s="185"/>
      <c r="E272" s="185"/>
      <c r="F272" s="185"/>
      <c r="G272" s="185"/>
      <c r="H272" s="185"/>
      <c r="I272" s="185"/>
      <c r="J272" s="185"/>
      <c r="K272" s="185"/>
      <c r="L272" s="185"/>
      <c r="M272" s="185"/>
      <c r="N272" s="185"/>
      <c r="O272" s="185"/>
      <c r="P272" s="185"/>
      <c r="Q272" s="185"/>
      <c r="R272" s="185"/>
      <c r="S272" s="185"/>
      <c r="T272" s="185"/>
      <c r="U272" s="185"/>
    </row>
    <row r="273" spans="1:21" x14ac:dyDescent="0.2">
      <c r="A273" s="185"/>
      <c r="B273" s="185"/>
      <c r="C273" s="185"/>
      <c r="D273" s="185"/>
      <c r="E273" s="185"/>
      <c r="F273" s="185"/>
      <c r="G273" s="185"/>
      <c r="H273" s="185"/>
      <c r="I273" s="185"/>
      <c r="J273" s="185"/>
      <c r="K273" s="185"/>
      <c r="L273" s="185"/>
      <c r="M273" s="185"/>
      <c r="N273" s="185"/>
      <c r="O273" s="185"/>
      <c r="P273" s="185"/>
      <c r="Q273" s="185"/>
      <c r="R273" s="185"/>
      <c r="S273" s="185"/>
      <c r="T273" s="185"/>
      <c r="U273" s="185"/>
    </row>
    <row r="274" spans="1:21" x14ac:dyDescent="0.2">
      <c r="A274" s="185"/>
      <c r="B274" s="185"/>
      <c r="C274" s="185"/>
      <c r="D274" s="185"/>
      <c r="E274" s="185"/>
      <c r="F274" s="185"/>
      <c r="G274" s="185"/>
      <c r="H274" s="185"/>
      <c r="I274" s="185"/>
      <c r="J274" s="185"/>
      <c r="K274" s="185"/>
      <c r="L274" s="185"/>
      <c r="M274" s="185"/>
      <c r="N274" s="185"/>
      <c r="O274" s="185"/>
      <c r="P274" s="185"/>
      <c r="Q274" s="185"/>
      <c r="R274" s="185"/>
      <c r="S274" s="185"/>
      <c r="T274" s="185"/>
      <c r="U274" s="185"/>
    </row>
    <row r="275" spans="1:21" x14ac:dyDescent="0.2">
      <c r="A275" s="185"/>
      <c r="B275" s="185"/>
      <c r="C275" s="185"/>
      <c r="D275" s="185"/>
      <c r="E275" s="185"/>
      <c r="F275" s="185"/>
      <c r="G275" s="185"/>
      <c r="H275" s="185"/>
      <c r="I275" s="185"/>
      <c r="J275" s="185"/>
      <c r="K275" s="185"/>
      <c r="L275" s="185"/>
      <c r="M275" s="185"/>
      <c r="N275" s="185"/>
      <c r="O275" s="185"/>
      <c r="P275" s="185"/>
      <c r="Q275" s="185"/>
      <c r="R275" s="185"/>
      <c r="S275" s="185"/>
      <c r="T275" s="185"/>
      <c r="U275" s="185"/>
    </row>
    <row r="276" spans="1:21" x14ac:dyDescent="0.2">
      <c r="A276" s="185"/>
      <c r="B276" s="185"/>
      <c r="C276" s="185"/>
      <c r="D276" s="185"/>
      <c r="E276" s="185"/>
      <c r="F276" s="185"/>
      <c r="G276" s="185"/>
      <c r="H276" s="185"/>
      <c r="I276" s="185"/>
      <c r="J276" s="185"/>
      <c r="K276" s="185"/>
      <c r="L276" s="185"/>
      <c r="M276" s="185"/>
      <c r="N276" s="185"/>
      <c r="O276" s="185"/>
      <c r="P276" s="185"/>
      <c r="Q276" s="185"/>
      <c r="R276" s="185"/>
      <c r="S276" s="185"/>
      <c r="T276" s="185"/>
      <c r="U276" s="185"/>
    </row>
    <row r="277" spans="1:21" x14ac:dyDescent="0.2">
      <c r="A277" s="185"/>
      <c r="B277" s="185"/>
      <c r="C277" s="185"/>
      <c r="D277" s="185"/>
      <c r="E277" s="185"/>
      <c r="F277" s="185"/>
      <c r="G277" s="185"/>
      <c r="H277" s="185"/>
      <c r="I277" s="185"/>
      <c r="J277" s="185"/>
      <c r="K277" s="185"/>
      <c r="L277" s="185"/>
      <c r="M277" s="185"/>
      <c r="N277" s="185"/>
      <c r="O277" s="185"/>
      <c r="P277" s="185"/>
      <c r="Q277" s="185"/>
      <c r="R277" s="185"/>
      <c r="S277" s="185"/>
      <c r="T277" s="185"/>
      <c r="U277" s="185"/>
    </row>
    <row r="278" spans="1:21" x14ac:dyDescent="0.2">
      <c r="A278" s="185"/>
      <c r="B278" s="185"/>
      <c r="C278" s="185"/>
      <c r="D278" s="185"/>
      <c r="E278" s="185"/>
      <c r="F278" s="185"/>
      <c r="G278" s="185"/>
      <c r="H278" s="185"/>
      <c r="I278" s="185"/>
      <c r="J278" s="185"/>
      <c r="K278" s="185"/>
      <c r="L278" s="185"/>
      <c r="M278" s="185"/>
      <c r="N278" s="185"/>
      <c r="O278" s="185"/>
      <c r="P278" s="185"/>
      <c r="Q278" s="185"/>
      <c r="R278" s="185"/>
      <c r="S278" s="185"/>
      <c r="T278" s="185"/>
      <c r="U278" s="185"/>
    </row>
    <row r="279" spans="1:21" x14ac:dyDescent="0.2">
      <c r="A279" s="185"/>
      <c r="B279" s="185"/>
      <c r="C279" s="185"/>
      <c r="D279" s="185"/>
      <c r="E279" s="185"/>
      <c r="F279" s="185"/>
      <c r="G279" s="185"/>
      <c r="H279" s="185"/>
      <c r="I279" s="185"/>
      <c r="J279" s="185"/>
      <c r="K279" s="185"/>
      <c r="L279" s="185"/>
      <c r="M279" s="185"/>
      <c r="N279" s="185"/>
      <c r="O279" s="185"/>
      <c r="P279" s="185"/>
      <c r="Q279" s="185"/>
      <c r="R279" s="185"/>
      <c r="S279" s="185"/>
      <c r="T279" s="185"/>
      <c r="U279" s="185"/>
    </row>
    <row r="280" spans="1:21" x14ac:dyDescent="0.2">
      <c r="A280" s="185"/>
      <c r="B280" s="185"/>
      <c r="C280" s="185"/>
      <c r="D280" s="185"/>
      <c r="E280" s="185"/>
      <c r="F280" s="185"/>
      <c r="G280" s="185"/>
      <c r="H280" s="185"/>
      <c r="I280" s="185"/>
      <c r="J280" s="185"/>
      <c r="K280" s="185"/>
      <c r="L280" s="185"/>
      <c r="M280" s="185"/>
      <c r="N280" s="185"/>
      <c r="O280" s="185"/>
      <c r="P280" s="185"/>
      <c r="Q280" s="185"/>
      <c r="R280" s="185"/>
      <c r="S280" s="185"/>
      <c r="T280" s="185"/>
      <c r="U280" s="185"/>
    </row>
    <row r="281" spans="1:21" x14ac:dyDescent="0.2">
      <c r="A281" s="185"/>
      <c r="B281" s="185"/>
      <c r="C281" s="185"/>
      <c r="D281" s="185"/>
      <c r="E281" s="185"/>
      <c r="F281" s="185"/>
      <c r="G281" s="185"/>
      <c r="H281" s="185"/>
      <c r="I281" s="185"/>
      <c r="J281" s="185"/>
      <c r="K281" s="185"/>
      <c r="L281" s="185"/>
      <c r="M281" s="185"/>
      <c r="N281" s="185"/>
      <c r="O281" s="185"/>
      <c r="P281" s="185"/>
      <c r="Q281" s="185"/>
      <c r="R281" s="185"/>
      <c r="S281" s="185"/>
      <c r="T281" s="185"/>
      <c r="U281" s="185"/>
    </row>
    <row r="282" spans="1:21" x14ac:dyDescent="0.2">
      <c r="A282" s="185"/>
      <c r="B282" s="185"/>
      <c r="C282" s="185"/>
      <c r="D282" s="185"/>
      <c r="E282" s="185"/>
      <c r="F282" s="185"/>
      <c r="G282" s="185"/>
      <c r="H282" s="185"/>
      <c r="I282" s="185"/>
      <c r="J282" s="185"/>
      <c r="K282" s="185"/>
      <c r="L282" s="185"/>
      <c r="M282" s="185"/>
      <c r="N282" s="185"/>
      <c r="O282" s="185"/>
      <c r="P282" s="185"/>
      <c r="Q282" s="185"/>
      <c r="R282" s="185"/>
      <c r="S282" s="185"/>
      <c r="T282" s="185"/>
      <c r="U282" s="185"/>
    </row>
    <row r="283" spans="1:21" x14ac:dyDescent="0.2">
      <c r="A283" s="185"/>
      <c r="B283" s="185"/>
      <c r="C283" s="185"/>
      <c r="D283" s="185"/>
      <c r="E283" s="185"/>
      <c r="F283" s="185"/>
      <c r="G283" s="185"/>
      <c r="H283" s="185"/>
      <c r="I283" s="185"/>
      <c r="J283" s="185"/>
      <c r="K283" s="185"/>
      <c r="L283" s="185"/>
      <c r="M283" s="185"/>
      <c r="N283" s="185"/>
      <c r="O283" s="185"/>
      <c r="P283" s="185"/>
      <c r="Q283" s="185"/>
      <c r="R283" s="185"/>
      <c r="S283" s="185"/>
      <c r="T283" s="185"/>
      <c r="U283" s="185"/>
    </row>
    <row r="284" spans="1:21" x14ac:dyDescent="0.2">
      <c r="A284" s="185"/>
      <c r="B284" s="185"/>
      <c r="C284" s="185"/>
      <c r="D284" s="185"/>
      <c r="E284" s="185"/>
      <c r="F284" s="185"/>
      <c r="G284" s="185"/>
      <c r="H284" s="185"/>
      <c r="I284" s="185"/>
      <c r="J284" s="185"/>
      <c r="K284" s="185"/>
      <c r="L284" s="185"/>
      <c r="M284" s="185"/>
      <c r="N284" s="185"/>
      <c r="O284" s="185"/>
      <c r="P284" s="185"/>
      <c r="Q284" s="185"/>
      <c r="R284" s="185"/>
      <c r="S284" s="185"/>
      <c r="T284" s="185"/>
      <c r="U284" s="185"/>
    </row>
    <row r="285" spans="1:21" x14ac:dyDescent="0.2">
      <c r="A285" s="185"/>
      <c r="B285" s="185"/>
      <c r="C285" s="185"/>
      <c r="D285" s="185"/>
      <c r="E285" s="185"/>
      <c r="F285" s="185"/>
      <c r="G285" s="185"/>
      <c r="H285" s="185"/>
      <c r="I285" s="185"/>
      <c r="J285" s="185"/>
      <c r="K285" s="185"/>
      <c r="L285" s="185"/>
      <c r="M285" s="185"/>
      <c r="N285" s="185"/>
      <c r="O285" s="185"/>
      <c r="P285" s="185"/>
      <c r="Q285" s="185"/>
      <c r="R285" s="185"/>
      <c r="S285" s="185"/>
      <c r="T285" s="185"/>
      <c r="U285" s="185"/>
    </row>
    <row r="286" spans="1:21" x14ac:dyDescent="0.2">
      <c r="A286" s="185"/>
      <c r="B286" s="185"/>
      <c r="C286" s="185"/>
      <c r="D286" s="185"/>
      <c r="E286" s="185"/>
      <c r="F286" s="185"/>
      <c r="G286" s="185"/>
      <c r="H286" s="185"/>
      <c r="I286" s="185"/>
      <c r="J286" s="185"/>
      <c r="K286" s="185"/>
      <c r="L286" s="185"/>
      <c r="M286" s="185"/>
      <c r="N286" s="185"/>
      <c r="O286" s="185"/>
      <c r="P286" s="185"/>
      <c r="Q286" s="185"/>
      <c r="R286" s="185"/>
      <c r="S286" s="185"/>
      <c r="T286" s="185"/>
      <c r="U286" s="185"/>
    </row>
    <row r="287" spans="1:21" x14ac:dyDescent="0.2">
      <c r="A287" s="185"/>
      <c r="B287" s="185"/>
      <c r="C287" s="185"/>
      <c r="D287" s="185"/>
      <c r="E287" s="185"/>
      <c r="F287" s="185"/>
      <c r="G287" s="185"/>
      <c r="H287" s="185"/>
      <c r="I287" s="185"/>
      <c r="J287" s="185"/>
      <c r="K287" s="185"/>
      <c r="L287" s="185"/>
      <c r="M287" s="185"/>
      <c r="N287" s="185"/>
      <c r="O287" s="185"/>
      <c r="P287" s="185"/>
      <c r="Q287" s="185"/>
      <c r="R287" s="185"/>
      <c r="S287" s="185"/>
      <c r="T287" s="185"/>
      <c r="U287" s="185"/>
    </row>
    <row r="288" spans="1:21" x14ac:dyDescent="0.2">
      <c r="A288" s="185"/>
      <c r="B288" s="185"/>
      <c r="C288" s="185"/>
      <c r="D288" s="185"/>
      <c r="E288" s="185"/>
      <c r="F288" s="185"/>
      <c r="G288" s="185"/>
      <c r="H288" s="185"/>
      <c r="I288" s="185"/>
      <c r="J288" s="185"/>
      <c r="K288" s="185"/>
      <c r="L288" s="185"/>
      <c r="M288" s="185"/>
      <c r="N288" s="185"/>
      <c r="O288" s="185"/>
      <c r="P288" s="185"/>
      <c r="Q288" s="185"/>
      <c r="R288" s="185"/>
      <c r="S288" s="185"/>
      <c r="T288" s="185"/>
      <c r="U288" s="185"/>
    </row>
    <row r="289" spans="1:21" x14ac:dyDescent="0.2">
      <c r="A289" s="185"/>
      <c r="B289" s="185"/>
      <c r="C289" s="185"/>
      <c r="D289" s="185"/>
      <c r="E289" s="185"/>
      <c r="F289" s="185"/>
      <c r="G289" s="185"/>
      <c r="H289" s="185"/>
      <c r="I289" s="185"/>
      <c r="J289" s="185"/>
      <c r="K289" s="185"/>
      <c r="L289" s="185"/>
      <c r="M289" s="185"/>
      <c r="N289" s="185"/>
      <c r="O289" s="185"/>
      <c r="P289" s="185"/>
      <c r="Q289" s="185"/>
      <c r="R289" s="185"/>
      <c r="S289" s="185"/>
      <c r="T289" s="185"/>
      <c r="U289" s="185"/>
    </row>
    <row r="290" spans="1:21" x14ac:dyDescent="0.2">
      <c r="A290" s="185"/>
      <c r="B290" s="185"/>
      <c r="C290" s="185"/>
      <c r="D290" s="185"/>
      <c r="E290" s="185"/>
      <c r="F290" s="185"/>
      <c r="G290" s="185"/>
      <c r="H290" s="185"/>
      <c r="I290" s="185"/>
      <c r="J290" s="185"/>
      <c r="K290" s="185"/>
      <c r="L290" s="185"/>
      <c r="M290" s="185"/>
      <c r="N290" s="185"/>
      <c r="O290" s="185"/>
      <c r="P290" s="185"/>
      <c r="Q290" s="185"/>
      <c r="R290" s="185"/>
      <c r="S290" s="185"/>
      <c r="T290" s="185"/>
      <c r="U290" s="185"/>
    </row>
    <row r="291" spans="1:21" x14ac:dyDescent="0.2">
      <c r="A291" s="185"/>
      <c r="B291" s="185"/>
      <c r="C291" s="185"/>
      <c r="D291" s="185"/>
      <c r="E291" s="185"/>
      <c r="F291" s="185"/>
      <c r="G291" s="185"/>
      <c r="H291" s="185"/>
      <c r="I291" s="185"/>
      <c r="J291" s="185"/>
      <c r="K291" s="185"/>
      <c r="L291" s="185"/>
      <c r="M291" s="185"/>
      <c r="N291" s="185"/>
      <c r="O291" s="185"/>
      <c r="P291" s="185"/>
      <c r="Q291" s="185"/>
      <c r="R291" s="185"/>
      <c r="S291" s="185"/>
      <c r="T291" s="185"/>
      <c r="U291" s="185"/>
    </row>
    <row r="292" spans="1:21" x14ac:dyDescent="0.2">
      <c r="A292" s="185"/>
      <c r="B292" s="185"/>
      <c r="C292" s="185"/>
      <c r="D292" s="185"/>
      <c r="E292" s="185"/>
      <c r="F292" s="185"/>
      <c r="G292" s="185"/>
      <c r="H292" s="185"/>
      <c r="I292" s="185"/>
      <c r="J292" s="185"/>
      <c r="K292" s="185"/>
      <c r="L292" s="185"/>
      <c r="M292" s="185"/>
      <c r="N292" s="185"/>
      <c r="O292" s="185"/>
      <c r="P292" s="185"/>
      <c r="Q292" s="185"/>
      <c r="R292" s="185"/>
      <c r="S292" s="185"/>
      <c r="T292" s="185"/>
      <c r="U292" s="185"/>
    </row>
    <row r="293" spans="1:21" x14ac:dyDescent="0.2">
      <c r="A293" s="185"/>
      <c r="B293" s="185"/>
      <c r="C293" s="185"/>
      <c r="D293" s="185"/>
      <c r="E293" s="185"/>
      <c r="F293" s="185"/>
      <c r="G293" s="185"/>
      <c r="H293" s="185"/>
      <c r="I293" s="185"/>
      <c r="J293" s="185"/>
      <c r="K293" s="185"/>
      <c r="L293" s="185"/>
      <c r="M293" s="185"/>
      <c r="N293" s="185"/>
      <c r="O293" s="185"/>
      <c r="P293" s="185"/>
      <c r="Q293" s="185"/>
      <c r="R293" s="185"/>
      <c r="S293" s="185"/>
      <c r="T293" s="185"/>
      <c r="U293" s="185"/>
    </row>
    <row r="294" spans="1:21" x14ac:dyDescent="0.2">
      <c r="A294" s="185"/>
      <c r="B294" s="185"/>
      <c r="C294" s="185"/>
      <c r="D294" s="185"/>
      <c r="E294" s="185"/>
      <c r="F294" s="185"/>
      <c r="G294" s="185"/>
      <c r="H294" s="185"/>
      <c r="I294" s="185"/>
      <c r="J294" s="185"/>
      <c r="K294" s="185"/>
      <c r="L294" s="185"/>
      <c r="M294" s="185"/>
      <c r="N294" s="185"/>
      <c r="O294" s="185"/>
      <c r="P294" s="185"/>
      <c r="Q294" s="185"/>
      <c r="R294" s="185"/>
      <c r="S294" s="185"/>
      <c r="T294" s="185"/>
      <c r="U294" s="185"/>
    </row>
    <row r="295" spans="1:21" x14ac:dyDescent="0.2">
      <c r="A295" s="185"/>
      <c r="B295" s="185"/>
      <c r="C295" s="185"/>
      <c r="D295" s="185"/>
      <c r="E295" s="185"/>
      <c r="F295" s="185"/>
      <c r="G295" s="185"/>
      <c r="H295" s="185"/>
      <c r="I295" s="185"/>
      <c r="J295" s="185"/>
      <c r="K295" s="185"/>
      <c r="L295" s="185"/>
      <c r="M295" s="185"/>
      <c r="N295" s="185"/>
      <c r="O295" s="185"/>
      <c r="P295" s="185"/>
      <c r="Q295" s="185"/>
      <c r="R295" s="185"/>
      <c r="S295" s="185"/>
      <c r="T295" s="185"/>
      <c r="U295" s="185"/>
    </row>
    <row r="296" spans="1:21" x14ac:dyDescent="0.2">
      <c r="A296" s="185"/>
      <c r="B296" s="185"/>
      <c r="C296" s="185"/>
      <c r="D296" s="185"/>
      <c r="E296" s="185"/>
      <c r="F296" s="185"/>
      <c r="G296" s="185"/>
      <c r="H296" s="185"/>
      <c r="I296" s="185"/>
      <c r="J296" s="185"/>
      <c r="K296" s="185"/>
      <c r="L296" s="185"/>
      <c r="M296" s="185"/>
      <c r="N296" s="185"/>
      <c r="O296" s="185"/>
      <c r="P296" s="185"/>
      <c r="Q296" s="185"/>
      <c r="R296" s="185"/>
      <c r="S296" s="185"/>
      <c r="T296" s="185"/>
      <c r="U296" s="185"/>
    </row>
    <row r="297" spans="1:21" x14ac:dyDescent="0.2">
      <c r="A297" s="185"/>
      <c r="B297" s="185"/>
      <c r="C297" s="185"/>
      <c r="D297" s="185"/>
      <c r="E297" s="185"/>
      <c r="F297" s="185"/>
      <c r="G297" s="185"/>
      <c r="H297" s="185"/>
      <c r="I297" s="185"/>
      <c r="J297" s="185"/>
      <c r="K297" s="185"/>
      <c r="L297" s="185"/>
      <c r="M297" s="185"/>
      <c r="N297" s="185"/>
      <c r="O297" s="185"/>
      <c r="P297" s="185"/>
      <c r="Q297" s="185"/>
      <c r="R297" s="185"/>
      <c r="S297" s="185"/>
      <c r="T297" s="185"/>
      <c r="U297" s="185"/>
    </row>
    <row r="298" spans="1:21" x14ac:dyDescent="0.2">
      <c r="A298" s="185"/>
      <c r="B298" s="185"/>
      <c r="C298" s="185"/>
      <c r="D298" s="185"/>
      <c r="E298" s="185"/>
      <c r="F298" s="185"/>
      <c r="G298" s="185"/>
      <c r="H298" s="185"/>
      <c r="I298" s="185"/>
      <c r="J298" s="185"/>
      <c r="K298" s="185"/>
      <c r="L298" s="185"/>
      <c r="M298" s="185"/>
      <c r="N298" s="185"/>
      <c r="O298" s="185"/>
      <c r="P298" s="185"/>
      <c r="Q298" s="185"/>
      <c r="R298" s="185"/>
      <c r="S298" s="185"/>
      <c r="T298" s="185"/>
      <c r="U298" s="185"/>
    </row>
    <row r="299" spans="1:21" x14ac:dyDescent="0.2">
      <c r="A299" s="185"/>
      <c r="B299" s="185"/>
      <c r="C299" s="185"/>
      <c r="D299" s="185"/>
      <c r="E299" s="185"/>
      <c r="F299" s="185"/>
      <c r="G299" s="185"/>
      <c r="H299" s="185"/>
      <c r="I299" s="185"/>
      <c r="J299" s="185"/>
      <c r="K299" s="185"/>
      <c r="L299" s="185"/>
      <c r="M299" s="185"/>
      <c r="N299" s="185"/>
      <c r="O299" s="185"/>
      <c r="P299" s="185"/>
      <c r="Q299" s="185"/>
      <c r="R299" s="185"/>
      <c r="S299" s="185"/>
      <c r="T299" s="185"/>
      <c r="U299" s="185"/>
    </row>
    <row r="300" spans="1:21" x14ac:dyDescent="0.2">
      <c r="A300" s="185"/>
      <c r="B300" s="185"/>
      <c r="C300" s="185"/>
      <c r="D300" s="185"/>
      <c r="E300" s="185"/>
      <c r="F300" s="185"/>
      <c r="G300" s="185"/>
      <c r="H300" s="185"/>
      <c r="I300" s="185"/>
      <c r="J300" s="185"/>
      <c r="K300" s="185"/>
      <c r="L300" s="185"/>
      <c r="M300" s="185"/>
      <c r="N300" s="185"/>
      <c r="O300" s="185"/>
      <c r="P300" s="185"/>
      <c r="Q300" s="185"/>
      <c r="R300" s="185"/>
      <c r="S300" s="185"/>
      <c r="T300" s="185"/>
      <c r="U300" s="185"/>
    </row>
    <row r="301" spans="1:21" x14ac:dyDescent="0.2">
      <c r="A301" s="185"/>
      <c r="B301" s="185"/>
      <c r="C301" s="185"/>
      <c r="D301" s="185"/>
      <c r="E301" s="185"/>
      <c r="F301" s="185"/>
      <c r="G301" s="185"/>
      <c r="H301" s="185"/>
      <c r="I301" s="185"/>
      <c r="J301" s="185"/>
      <c r="K301" s="185"/>
      <c r="L301" s="185"/>
      <c r="M301" s="185"/>
      <c r="N301" s="185"/>
      <c r="O301" s="185"/>
      <c r="P301" s="185"/>
      <c r="Q301" s="185"/>
      <c r="R301" s="185"/>
      <c r="S301" s="185"/>
      <c r="T301" s="185"/>
      <c r="U301" s="185"/>
    </row>
    <row r="302" spans="1:21" x14ac:dyDescent="0.2">
      <c r="A302" s="185"/>
      <c r="B302" s="185"/>
      <c r="C302" s="185"/>
      <c r="D302" s="185"/>
      <c r="E302" s="185"/>
      <c r="F302" s="185"/>
      <c r="G302" s="185"/>
      <c r="H302" s="185"/>
      <c r="I302" s="185"/>
      <c r="J302" s="185"/>
      <c r="K302" s="185"/>
      <c r="L302" s="185"/>
      <c r="M302" s="185"/>
      <c r="N302" s="185"/>
      <c r="O302" s="185"/>
      <c r="P302" s="185"/>
      <c r="Q302" s="185"/>
      <c r="R302" s="185"/>
      <c r="S302" s="185"/>
      <c r="T302" s="185"/>
      <c r="U302" s="185"/>
    </row>
    <row r="303" spans="1:21" x14ac:dyDescent="0.2">
      <c r="A303" s="185"/>
      <c r="B303" s="185"/>
      <c r="C303" s="185"/>
      <c r="D303" s="185"/>
      <c r="E303" s="185"/>
      <c r="F303" s="185"/>
      <c r="G303" s="185"/>
      <c r="H303" s="185"/>
      <c r="I303" s="185"/>
      <c r="J303" s="185"/>
      <c r="K303" s="185"/>
      <c r="L303" s="185"/>
      <c r="M303" s="185"/>
      <c r="N303" s="185"/>
      <c r="O303" s="185"/>
      <c r="P303" s="185"/>
      <c r="Q303" s="185"/>
      <c r="R303" s="185"/>
      <c r="S303" s="185"/>
      <c r="T303" s="185"/>
      <c r="U303" s="185"/>
    </row>
    <row r="304" spans="1:21" x14ac:dyDescent="0.2">
      <c r="A304" s="185"/>
      <c r="B304" s="185"/>
      <c r="C304" s="185"/>
      <c r="D304" s="185"/>
      <c r="E304" s="185"/>
      <c r="F304" s="185"/>
      <c r="G304" s="185"/>
      <c r="H304" s="185"/>
      <c r="I304" s="185"/>
      <c r="J304" s="185"/>
      <c r="K304" s="185"/>
      <c r="L304" s="185"/>
      <c r="M304" s="185"/>
      <c r="N304" s="185"/>
      <c r="O304" s="185"/>
      <c r="P304" s="185"/>
      <c r="Q304" s="185"/>
      <c r="R304" s="185"/>
      <c r="S304" s="185"/>
      <c r="T304" s="185"/>
      <c r="U304" s="185"/>
    </row>
    <row r="305" spans="1:21" x14ac:dyDescent="0.2">
      <c r="A305" s="185"/>
      <c r="B305" s="185"/>
      <c r="C305" s="185"/>
      <c r="D305" s="185"/>
      <c r="E305" s="185"/>
      <c r="F305" s="185"/>
      <c r="G305" s="185"/>
      <c r="H305" s="185"/>
      <c r="I305" s="185"/>
      <c r="J305" s="185"/>
      <c r="K305" s="185"/>
      <c r="L305" s="185"/>
      <c r="M305" s="185"/>
      <c r="N305" s="185"/>
      <c r="O305" s="185"/>
      <c r="P305" s="185"/>
      <c r="Q305" s="185"/>
      <c r="R305" s="185"/>
      <c r="S305" s="185"/>
      <c r="T305" s="185"/>
      <c r="U305" s="185"/>
    </row>
    <row r="306" spans="1:21" x14ac:dyDescent="0.2">
      <c r="A306" s="185"/>
      <c r="B306" s="185"/>
      <c r="C306" s="185"/>
      <c r="D306" s="185"/>
      <c r="E306" s="185"/>
      <c r="F306" s="185"/>
      <c r="G306" s="185"/>
      <c r="H306" s="185"/>
      <c r="I306" s="185"/>
      <c r="J306" s="185"/>
      <c r="K306" s="185"/>
      <c r="L306" s="185"/>
      <c r="M306" s="185"/>
      <c r="N306" s="185"/>
      <c r="O306" s="185"/>
      <c r="P306" s="185"/>
      <c r="Q306" s="185"/>
      <c r="R306" s="185"/>
      <c r="S306" s="185"/>
      <c r="T306" s="185"/>
      <c r="U306" s="185"/>
    </row>
    <row r="307" spans="1:21" x14ac:dyDescent="0.2">
      <c r="A307" s="185"/>
      <c r="B307" s="185"/>
      <c r="C307" s="185"/>
      <c r="D307" s="185"/>
      <c r="E307" s="185"/>
      <c r="F307" s="185"/>
      <c r="G307" s="185"/>
      <c r="H307" s="185"/>
      <c r="I307" s="185"/>
      <c r="J307" s="185"/>
      <c r="K307" s="185"/>
      <c r="L307" s="185"/>
      <c r="M307" s="185"/>
      <c r="N307" s="185"/>
      <c r="O307" s="185"/>
      <c r="P307" s="185"/>
      <c r="Q307" s="185"/>
      <c r="R307" s="185"/>
      <c r="S307" s="185"/>
      <c r="T307" s="185"/>
      <c r="U307" s="185"/>
    </row>
    <row r="308" spans="1:21" x14ac:dyDescent="0.2">
      <c r="A308" s="185"/>
      <c r="B308" s="185"/>
      <c r="C308" s="185"/>
      <c r="D308" s="185"/>
      <c r="E308" s="185"/>
      <c r="F308" s="185"/>
      <c r="G308" s="185"/>
      <c r="H308" s="185"/>
      <c r="I308" s="185"/>
      <c r="J308" s="185"/>
      <c r="K308" s="185"/>
      <c r="L308" s="185"/>
      <c r="M308" s="185"/>
      <c r="N308" s="185"/>
      <c r="O308" s="185"/>
      <c r="P308" s="185"/>
      <c r="Q308" s="185"/>
      <c r="R308" s="185"/>
      <c r="S308" s="185"/>
      <c r="T308" s="185"/>
      <c r="U308" s="185"/>
    </row>
    <row r="309" spans="1:21" x14ac:dyDescent="0.2">
      <c r="A309" s="185"/>
      <c r="B309" s="185"/>
      <c r="C309" s="185"/>
      <c r="D309" s="185"/>
      <c r="E309" s="185"/>
      <c r="F309" s="185"/>
      <c r="G309" s="185"/>
      <c r="H309" s="185"/>
      <c r="I309" s="185"/>
      <c r="J309" s="185"/>
      <c r="K309" s="185"/>
      <c r="L309" s="185"/>
      <c r="M309" s="185"/>
      <c r="N309" s="185"/>
      <c r="O309" s="185"/>
      <c r="P309" s="185"/>
      <c r="Q309" s="185"/>
      <c r="R309" s="185"/>
      <c r="S309" s="185"/>
      <c r="T309" s="185"/>
      <c r="U309" s="185"/>
    </row>
    <row r="310" spans="1:21" x14ac:dyDescent="0.2">
      <c r="A310" s="185"/>
      <c r="B310" s="185"/>
      <c r="C310" s="185"/>
      <c r="D310" s="185"/>
      <c r="E310" s="185"/>
      <c r="F310" s="185"/>
      <c r="G310" s="185"/>
      <c r="H310" s="185"/>
      <c r="I310" s="185"/>
      <c r="J310" s="185"/>
      <c r="K310" s="185"/>
      <c r="L310" s="185"/>
      <c r="M310" s="185"/>
      <c r="N310" s="185"/>
      <c r="O310" s="185"/>
      <c r="P310" s="185"/>
      <c r="Q310" s="185"/>
      <c r="R310" s="185"/>
      <c r="S310" s="185"/>
      <c r="T310" s="185"/>
      <c r="U310" s="185"/>
    </row>
    <row r="311" spans="1:21" x14ac:dyDescent="0.2">
      <c r="A311" s="185"/>
      <c r="B311" s="185"/>
      <c r="C311" s="185"/>
      <c r="D311" s="185"/>
      <c r="E311" s="185"/>
      <c r="F311" s="185"/>
      <c r="G311" s="185"/>
      <c r="H311" s="185"/>
      <c r="I311" s="185"/>
      <c r="J311" s="185"/>
      <c r="K311" s="185"/>
      <c r="L311" s="185"/>
      <c r="M311" s="185"/>
      <c r="N311" s="185"/>
      <c r="O311" s="185"/>
      <c r="P311" s="185"/>
      <c r="Q311" s="185"/>
      <c r="R311" s="185"/>
      <c r="S311" s="185"/>
      <c r="T311" s="185"/>
      <c r="U311" s="185"/>
    </row>
    <row r="312" spans="1:21" x14ac:dyDescent="0.2">
      <c r="A312" s="185"/>
      <c r="B312" s="185"/>
      <c r="C312" s="185"/>
      <c r="D312" s="185"/>
      <c r="E312" s="185"/>
      <c r="F312" s="185"/>
      <c r="G312" s="185"/>
      <c r="H312" s="185"/>
      <c r="I312" s="185"/>
      <c r="J312" s="185"/>
      <c r="K312" s="185"/>
      <c r="L312" s="185"/>
      <c r="M312" s="185"/>
      <c r="N312" s="185"/>
      <c r="O312" s="185"/>
      <c r="P312" s="185"/>
      <c r="Q312" s="185"/>
      <c r="R312" s="185"/>
      <c r="S312" s="185"/>
      <c r="T312" s="185"/>
      <c r="U312" s="185"/>
    </row>
    <row r="313" spans="1:21" x14ac:dyDescent="0.2">
      <c r="A313" s="185"/>
      <c r="B313" s="185"/>
      <c r="C313" s="185"/>
      <c r="D313" s="185"/>
      <c r="E313" s="185"/>
      <c r="F313" s="185"/>
      <c r="G313" s="185"/>
      <c r="H313" s="185"/>
      <c r="I313" s="185"/>
      <c r="J313" s="185"/>
      <c r="K313" s="185"/>
      <c r="L313" s="185"/>
      <c r="M313" s="185"/>
      <c r="N313" s="185"/>
      <c r="O313" s="185"/>
      <c r="P313" s="185"/>
      <c r="Q313" s="185"/>
      <c r="R313" s="185"/>
      <c r="S313" s="185"/>
      <c r="T313" s="185"/>
      <c r="U313" s="185"/>
    </row>
    <row r="314" spans="1:21" x14ac:dyDescent="0.2">
      <c r="A314" s="185"/>
      <c r="B314" s="185"/>
      <c r="C314" s="185"/>
      <c r="D314" s="185"/>
      <c r="E314" s="185"/>
      <c r="F314" s="185"/>
      <c r="G314" s="185"/>
      <c r="H314" s="185"/>
      <c r="I314" s="185"/>
      <c r="J314" s="185"/>
      <c r="K314" s="185"/>
      <c r="L314" s="185"/>
      <c r="M314" s="185"/>
      <c r="N314" s="185"/>
      <c r="O314" s="185"/>
      <c r="P314" s="185"/>
      <c r="Q314" s="185"/>
      <c r="R314" s="185"/>
      <c r="S314" s="185"/>
      <c r="T314" s="185"/>
      <c r="U314" s="185"/>
    </row>
    <row r="315" spans="1:21" x14ac:dyDescent="0.2">
      <c r="A315" s="185"/>
      <c r="B315" s="185"/>
      <c r="C315" s="185"/>
      <c r="D315" s="185"/>
      <c r="E315" s="185"/>
      <c r="F315" s="185"/>
      <c r="G315" s="185"/>
      <c r="H315" s="185"/>
      <c r="I315" s="185"/>
      <c r="J315" s="185"/>
      <c r="K315" s="185"/>
      <c r="L315" s="185"/>
      <c r="M315" s="185"/>
      <c r="N315" s="185"/>
      <c r="O315" s="185"/>
      <c r="P315" s="185"/>
      <c r="Q315" s="185"/>
      <c r="R315" s="185"/>
      <c r="S315" s="185"/>
      <c r="T315" s="185"/>
      <c r="U315" s="185"/>
    </row>
    <row r="316" spans="1:21" x14ac:dyDescent="0.2">
      <c r="A316" s="185"/>
      <c r="B316" s="185"/>
      <c r="C316" s="185"/>
      <c r="D316" s="185"/>
      <c r="E316" s="185"/>
      <c r="F316" s="185"/>
      <c r="G316" s="185"/>
      <c r="H316" s="185"/>
      <c r="I316" s="185"/>
      <c r="J316" s="185"/>
      <c r="K316" s="185"/>
      <c r="L316" s="185"/>
      <c r="M316" s="185"/>
      <c r="N316" s="185"/>
      <c r="O316" s="185"/>
      <c r="P316" s="185"/>
      <c r="Q316" s="185"/>
      <c r="R316" s="185"/>
      <c r="S316" s="185"/>
      <c r="T316" s="185"/>
      <c r="U316" s="185"/>
    </row>
    <row r="317" spans="1:21" x14ac:dyDescent="0.2">
      <c r="A317" s="185"/>
      <c r="B317" s="185"/>
      <c r="C317" s="185"/>
      <c r="D317" s="185"/>
      <c r="E317" s="185"/>
      <c r="F317" s="185"/>
      <c r="G317" s="185"/>
      <c r="H317" s="185"/>
      <c r="I317" s="185"/>
      <c r="J317" s="185"/>
      <c r="K317" s="185"/>
      <c r="L317" s="185"/>
      <c r="M317" s="185"/>
      <c r="N317" s="185"/>
      <c r="O317" s="185"/>
      <c r="P317" s="185"/>
      <c r="Q317" s="185"/>
      <c r="R317" s="185"/>
      <c r="S317" s="185"/>
      <c r="T317" s="185"/>
      <c r="U317" s="185"/>
    </row>
    <row r="318" spans="1:21" x14ac:dyDescent="0.2">
      <c r="A318" s="185"/>
      <c r="B318" s="185"/>
      <c r="C318" s="185"/>
      <c r="D318" s="185"/>
      <c r="E318" s="185"/>
      <c r="F318" s="185"/>
      <c r="G318" s="185"/>
      <c r="H318" s="185"/>
      <c r="I318" s="185"/>
      <c r="J318" s="185"/>
      <c r="K318" s="185"/>
      <c r="L318" s="185"/>
      <c r="M318" s="185"/>
      <c r="N318" s="185"/>
      <c r="O318" s="185"/>
      <c r="P318" s="185"/>
      <c r="Q318" s="185"/>
      <c r="R318" s="185"/>
      <c r="S318" s="185"/>
      <c r="T318" s="185"/>
      <c r="U318" s="185"/>
    </row>
    <row r="319" spans="1:21" x14ac:dyDescent="0.2">
      <c r="A319" s="185"/>
      <c r="B319" s="185"/>
      <c r="C319" s="185"/>
      <c r="D319" s="185"/>
      <c r="E319" s="185"/>
      <c r="F319" s="185"/>
      <c r="G319" s="185"/>
      <c r="H319" s="185"/>
      <c r="I319" s="185"/>
      <c r="J319" s="185"/>
      <c r="K319" s="185"/>
      <c r="L319" s="185"/>
      <c r="M319" s="185"/>
      <c r="N319" s="185"/>
      <c r="O319" s="185"/>
      <c r="P319" s="185"/>
      <c r="Q319" s="185"/>
      <c r="R319" s="185"/>
      <c r="S319" s="185"/>
      <c r="T319" s="185"/>
      <c r="U319" s="185"/>
    </row>
    <row r="320" spans="1:21" x14ac:dyDescent="0.2">
      <c r="A320" s="185"/>
      <c r="B320" s="185"/>
      <c r="C320" s="185"/>
      <c r="D320" s="185"/>
      <c r="E320" s="185"/>
      <c r="F320" s="185"/>
      <c r="G320" s="185"/>
      <c r="H320" s="185"/>
      <c r="I320" s="185"/>
      <c r="J320" s="185"/>
      <c r="K320" s="185"/>
      <c r="L320" s="185"/>
      <c r="M320" s="185"/>
      <c r="N320" s="185"/>
      <c r="O320" s="185"/>
      <c r="P320" s="185"/>
      <c r="Q320" s="185"/>
      <c r="R320" s="185"/>
      <c r="S320" s="185"/>
      <c r="T320" s="185"/>
      <c r="U320" s="185"/>
    </row>
    <row r="321" spans="1:21" x14ac:dyDescent="0.2">
      <c r="A321" s="185"/>
      <c r="B321" s="185"/>
      <c r="C321" s="185"/>
      <c r="D321" s="185"/>
      <c r="E321" s="185"/>
      <c r="F321" s="185"/>
      <c r="G321" s="185"/>
      <c r="H321" s="185"/>
      <c r="I321" s="185"/>
      <c r="J321" s="185"/>
      <c r="K321" s="185"/>
      <c r="L321" s="185"/>
      <c r="M321" s="185"/>
      <c r="N321" s="185"/>
      <c r="O321" s="185"/>
      <c r="P321" s="185"/>
      <c r="Q321" s="185"/>
      <c r="R321" s="185"/>
      <c r="S321" s="185"/>
      <c r="T321" s="185"/>
      <c r="U321" s="185"/>
    </row>
    <row r="322" spans="1:21" x14ac:dyDescent="0.2">
      <c r="A322" s="185"/>
      <c r="B322" s="185"/>
      <c r="C322" s="185"/>
      <c r="D322" s="185"/>
      <c r="E322" s="185"/>
      <c r="F322" s="185"/>
      <c r="G322" s="185"/>
      <c r="H322" s="185"/>
      <c r="I322" s="185"/>
      <c r="J322" s="185"/>
      <c r="K322" s="185"/>
      <c r="L322" s="185"/>
      <c r="M322" s="185"/>
      <c r="N322" s="185"/>
      <c r="O322" s="185"/>
      <c r="P322" s="185"/>
      <c r="Q322" s="185"/>
      <c r="R322" s="185"/>
      <c r="S322" s="185"/>
      <c r="T322" s="185"/>
      <c r="U322" s="185"/>
    </row>
    <row r="323" spans="1:21" x14ac:dyDescent="0.2">
      <c r="A323" s="185"/>
      <c r="B323" s="185"/>
      <c r="C323" s="185"/>
      <c r="D323" s="185"/>
      <c r="E323" s="185"/>
      <c r="F323" s="185"/>
      <c r="G323" s="185"/>
      <c r="H323" s="185"/>
      <c r="I323" s="185"/>
      <c r="J323" s="185"/>
      <c r="K323" s="185"/>
      <c r="L323" s="185"/>
      <c r="M323" s="185"/>
      <c r="N323" s="185"/>
      <c r="O323" s="185"/>
      <c r="P323" s="185"/>
      <c r="Q323" s="185"/>
      <c r="R323" s="185"/>
      <c r="S323" s="185"/>
      <c r="T323" s="185"/>
      <c r="U323" s="185"/>
    </row>
    <row r="324" spans="1:21" x14ac:dyDescent="0.2">
      <c r="A324" s="185"/>
      <c r="B324" s="185"/>
      <c r="C324" s="185"/>
      <c r="D324" s="185"/>
      <c r="E324" s="185"/>
      <c r="F324" s="185"/>
      <c r="G324" s="185"/>
      <c r="H324" s="185"/>
      <c r="I324" s="185"/>
      <c r="J324" s="185"/>
      <c r="K324" s="185"/>
      <c r="L324" s="185"/>
      <c r="M324" s="185"/>
      <c r="N324" s="185"/>
      <c r="O324" s="185"/>
      <c r="P324" s="185"/>
      <c r="Q324" s="185"/>
      <c r="R324" s="185"/>
      <c r="S324" s="185"/>
      <c r="T324" s="185"/>
      <c r="U324" s="185"/>
    </row>
    <row r="325" spans="1:21" x14ac:dyDescent="0.2">
      <c r="A325" s="185"/>
      <c r="B325" s="185"/>
      <c r="C325" s="185"/>
      <c r="D325" s="185"/>
      <c r="E325" s="185"/>
      <c r="F325" s="185"/>
      <c r="G325" s="185"/>
      <c r="H325" s="185"/>
      <c r="I325" s="185"/>
      <c r="J325" s="185"/>
      <c r="K325" s="185"/>
      <c r="L325" s="185"/>
      <c r="M325" s="185"/>
      <c r="N325" s="185"/>
      <c r="O325" s="185"/>
      <c r="P325" s="185"/>
      <c r="Q325" s="185"/>
      <c r="R325" s="185"/>
      <c r="S325" s="185"/>
      <c r="T325" s="185"/>
      <c r="U325" s="185"/>
    </row>
    <row r="326" spans="1:21" x14ac:dyDescent="0.2">
      <c r="A326" s="185"/>
      <c r="B326" s="185"/>
      <c r="C326" s="185"/>
      <c r="D326" s="185"/>
      <c r="E326" s="185"/>
      <c r="F326" s="185"/>
      <c r="G326" s="185"/>
      <c r="H326" s="185"/>
      <c r="I326" s="185"/>
      <c r="J326" s="185"/>
      <c r="K326" s="185"/>
      <c r="L326" s="185"/>
      <c r="M326" s="185"/>
      <c r="N326" s="185"/>
      <c r="O326" s="185"/>
      <c r="P326" s="185"/>
      <c r="Q326" s="185"/>
      <c r="R326" s="185"/>
      <c r="S326" s="185"/>
      <c r="T326" s="185"/>
      <c r="U326" s="185"/>
    </row>
    <row r="327" spans="1:21" x14ac:dyDescent="0.2">
      <c r="A327" s="185"/>
      <c r="B327" s="185"/>
      <c r="C327" s="185"/>
      <c r="D327" s="185"/>
      <c r="E327" s="185"/>
      <c r="F327" s="185"/>
      <c r="G327" s="185"/>
      <c r="H327" s="185"/>
      <c r="I327" s="185"/>
      <c r="J327" s="185"/>
      <c r="K327" s="185"/>
      <c r="L327" s="185"/>
      <c r="M327" s="185"/>
      <c r="N327" s="185"/>
      <c r="O327" s="185"/>
      <c r="P327" s="185"/>
      <c r="Q327" s="185"/>
      <c r="R327" s="185"/>
      <c r="S327" s="185"/>
      <c r="T327" s="185"/>
      <c r="U327" s="185"/>
    </row>
    <row r="328" spans="1:21" x14ac:dyDescent="0.2">
      <c r="A328" s="185"/>
      <c r="B328" s="185"/>
      <c r="C328" s="185"/>
      <c r="D328" s="185"/>
      <c r="E328" s="185"/>
      <c r="F328" s="185"/>
      <c r="G328" s="185"/>
      <c r="H328" s="185"/>
      <c r="I328" s="185"/>
      <c r="J328" s="185"/>
      <c r="K328" s="185"/>
      <c r="L328" s="185"/>
      <c r="M328" s="185"/>
      <c r="N328" s="185"/>
      <c r="O328" s="185"/>
      <c r="P328" s="185"/>
      <c r="Q328" s="185"/>
      <c r="R328" s="185"/>
      <c r="S328" s="185"/>
      <c r="T328" s="185"/>
      <c r="U328" s="185"/>
    </row>
    <row r="329" spans="1:21" x14ac:dyDescent="0.2">
      <c r="A329" s="185"/>
      <c r="B329" s="185"/>
      <c r="C329" s="185"/>
      <c r="D329" s="185"/>
      <c r="E329" s="185"/>
      <c r="F329" s="185"/>
      <c r="G329" s="185"/>
      <c r="H329" s="185"/>
      <c r="I329" s="185"/>
      <c r="J329" s="185"/>
      <c r="K329" s="185"/>
      <c r="L329" s="185"/>
      <c r="M329" s="185"/>
      <c r="N329" s="185"/>
      <c r="O329" s="185"/>
      <c r="P329" s="185"/>
      <c r="Q329" s="185"/>
      <c r="R329" s="185"/>
      <c r="S329" s="185"/>
      <c r="T329" s="185"/>
      <c r="U329" s="185"/>
    </row>
    <row r="330" spans="1:21" x14ac:dyDescent="0.2">
      <c r="A330" s="185"/>
      <c r="B330" s="185"/>
      <c r="C330" s="185"/>
      <c r="D330" s="185"/>
      <c r="E330" s="185"/>
      <c r="F330" s="185"/>
      <c r="G330" s="185"/>
      <c r="H330" s="185"/>
      <c r="I330" s="185"/>
      <c r="J330" s="185"/>
      <c r="K330" s="185"/>
      <c r="L330" s="185"/>
      <c r="M330" s="185"/>
      <c r="N330" s="185"/>
      <c r="O330" s="185"/>
      <c r="P330" s="185"/>
      <c r="Q330" s="185"/>
      <c r="R330" s="185"/>
      <c r="S330" s="185"/>
      <c r="T330" s="185"/>
      <c r="U330" s="185"/>
    </row>
    <row r="331" spans="1:21" x14ac:dyDescent="0.2">
      <c r="A331" s="185"/>
      <c r="B331" s="185"/>
      <c r="C331" s="185"/>
      <c r="D331" s="185"/>
      <c r="E331" s="185"/>
      <c r="F331" s="185"/>
      <c r="G331" s="185"/>
      <c r="H331" s="185"/>
      <c r="I331" s="185"/>
      <c r="J331" s="185"/>
      <c r="K331" s="185"/>
      <c r="L331" s="185"/>
      <c r="M331" s="185"/>
      <c r="N331" s="185"/>
      <c r="O331" s="185"/>
      <c r="P331" s="185"/>
      <c r="Q331" s="185"/>
      <c r="R331" s="185"/>
      <c r="S331" s="185"/>
      <c r="T331" s="185"/>
      <c r="U331" s="185"/>
    </row>
    <row r="332" spans="1:21" x14ac:dyDescent="0.2">
      <c r="A332" s="185"/>
      <c r="B332" s="185"/>
      <c r="C332" s="185"/>
      <c r="D332" s="185"/>
      <c r="E332" s="185"/>
      <c r="F332" s="185"/>
      <c r="G332" s="185"/>
      <c r="H332" s="185"/>
      <c r="I332" s="185"/>
      <c r="J332" s="185"/>
      <c r="K332" s="185"/>
      <c r="L332" s="185"/>
      <c r="M332" s="185"/>
      <c r="N332" s="185"/>
      <c r="O332" s="185"/>
      <c r="P332" s="185"/>
      <c r="Q332" s="185"/>
      <c r="R332" s="185"/>
      <c r="S332" s="185"/>
      <c r="T332" s="185"/>
      <c r="U332" s="185"/>
    </row>
    <row r="333" spans="1:21" x14ac:dyDescent="0.2">
      <c r="A333" s="185"/>
      <c r="B333" s="185"/>
      <c r="C333" s="185"/>
      <c r="D333" s="185"/>
      <c r="E333" s="185"/>
      <c r="F333" s="185"/>
      <c r="G333" s="185"/>
      <c r="H333" s="185"/>
      <c r="I333" s="185"/>
      <c r="J333" s="185"/>
      <c r="K333" s="185"/>
      <c r="L333" s="185"/>
      <c r="M333" s="185"/>
      <c r="N333" s="185"/>
      <c r="O333" s="185"/>
      <c r="P333" s="185"/>
      <c r="Q333" s="185"/>
      <c r="R333" s="185"/>
      <c r="S333" s="185"/>
      <c r="T333" s="185"/>
      <c r="U333" s="185"/>
    </row>
    <row r="334" spans="1:21" x14ac:dyDescent="0.2">
      <c r="A334" s="185"/>
      <c r="B334" s="185"/>
      <c r="C334" s="185"/>
      <c r="D334" s="185"/>
      <c r="E334" s="185"/>
      <c r="F334" s="185"/>
      <c r="G334" s="185"/>
      <c r="H334" s="185"/>
      <c r="I334" s="185"/>
      <c r="J334" s="185"/>
      <c r="K334" s="185"/>
      <c r="L334" s="185"/>
      <c r="M334" s="185"/>
      <c r="N334" s="185"/>
      <c r="O334" s="185"/>
      <c r="P334" s="185"/>
      <c r="Q334" s="185"/>
      <c r="R334" s="185"/>
      <c r="S334" s="185"/>
      <c r="T334" s="185"/>
      <c r="U334" s="185"/>
    </row>
    <row r="335" spans="1:21" x14ac:dyDescent="0.2">
      <c r="A335" s="185"/>
      <c r="B335" s="185"/>
      <c r="C335" s="185"/>
      <c r="D335" s="185"/>
      <c r="E335" s="185"/>
      <c r="F335" s="185"/>
      <c r="G335" s="185"/>
      <c r="H335" s="185"/>
      <c r="I335" s="185"/>
      <c r="J335" s="185"/>
      <c r="K335" s="185"/>
      <c r="L335" s="185"/>
      <c r="M335" s="185"/>
      <c r="N335" s="185"/>
      <c r="O335" s="185"/>
      <c r="P335" s="185"/>
      <c r="Q335" s="185"/>
      <c r="R335" s="185"/>
      <c r="S335" s="185"/>
      <c r="T335" s="185"/>
      <c r="U335" s="185"/>
    </row>
    <row r="336" spans="1:21" x14ac:dyDescent="0.2">
      <c r="A336" s="185"/>
      <c r="B336" s="185"/>
      <c r="C336" s="185"/>
      <c r="D336" s="185"/>
      <c r="E336" s="185"/>
      <c r="F336" s="185"/>
      <c r="G336" s="185"/>
      <c r="H336" s="185"/>
      <c r="I336" s="185"/>
      <c r="J336" s="185"/>
      <c r="K336" s="185"/>
      <c r="L336" s="185"/>
      <c r="M336" s="185"/>
      <c r="N336" s="185"/>
      <c r="O336" s="185"/>
      <c r="P336" s="185"/>
      <c r="Q336" s="185"/>
      <c r="R336" s="185"/>
      <c r="S336" s="185"/>
      <c r="T336" s="185"/>
      <c r="U336" s="185"/>
    </row>
    <row r="337" spans="1:21" x14ac:dyDescent="0.2">
      <c r="A337" s="185"/>
      <c r="B337" s="185"/>
      <c r="C337" s="185"/>
      <c r="D337" s="185"/>
      <c r="E337" s="185"/>
      <c r="F337" s="185"/>
      <c r="G337" s="185"/>
      <c r="H337" s="185"/>
      <c r="I337" s="185"/>
      <c r="J337" s="185"/>
      <c r="K337" s="185"/>
      <c r="L337" s="185"/>
      <c r="M337" s="185"/>
      <c r="N337" s="185"/>
      <c r="O337" s="185"/>
      <c r="P337" s="185"/>
      <c r="Q337" s="185"/>
      <c r="R337" s="185"/>
      <c r="S337" s="185"/>
      <c r="T337" s="185"/>
      <c r="U337" s="185"/>
    </row>
    <row r="338" spans="1:21" x14ac:dyDescent="0.2">
      <c r="A338" s="185"/>
      <c r="B338" s="185"/>
      <c r="C338" s="185"/>
      <c r="D338" s="185"/>
      <c r="E338" s="185"/>
      <c r="F338" s="185"/>
      <c r="G338" s="185"/>
      <c r="H338" s="185"/>
      <c r="I338" s="185"/>
      <c r="J338" s="185"/>
      <c r="K338" s="185"/>
      <c r="L338" s="185"/>
      <c r="M338" s="185"/>
      <c r="N338" s="185"/>
      <c r="O338" s="185"/>
      <c r="P338" s="185"/>
      <c r="Q338" s="185"/>
      <c r="R338" s="185"/>
      <c r="S338" s="185"/>
      <c r="T338" s="185"/>
      <c r="U338" s="185"/>
    </row>
    <row r="339" spans="1:21" x14ac:dyDescent="0.2">
      <c r="A339" s="185"/>
      <c r="B339" s="185"/>
      <c r="C339" s="185"/>
      <c r="D339" s="185"/>
      <c r="E339" s="185"/>
      <c r="F339" s="185"/>
      <c r="G339" s="185"/>
      <c r="H339" s="185"/>
      <c r="I339" s="185"/>
      <c r="J339" s="185"/>
      <c r="K339" s="185"/>
      <c r="L339" s="185"/>
      <c r="M339" s="185"/>
      <c r="N339" s="185"/>
      <c r="O339" s="185"/>
      <c r="P339" s="185"/>
      <c r="Q339" s="185"/>
      <c r="R339" s="185"/>
      <c r="S339" s="185"/>
      <c r="T339" s="185"/>
      <c r="U339" s="185"/>
    </row>
    <row r="340" spans="1:21" x14ac:dyDescent="0.2">
      <c r="A340" s="185"/>
      <c r="B340" s="185"/>
      <c r="C340" s="185"/>
      <c r="D340" s="185"/>
      <c r="E340" s="185"/>
      <c r="F340" s="185"/>
      <c r="G340" s="185"/>
      <c r="H340" s="185"/>
      <c r="I340" s="185"/>
      <c r="J340" s="185"/>
      <c r="K340" s="185"/>
      <c r="L340" s="185"/>
      <c r="M340" s="185"/>
      <c r="N340" s="185"/>
      <c r="O340" s="185"/>
      <c r="P340" s="185"/>
      <c r="Q340" s="185"/>
      <c r="R340" s="185"/>
      <c r="S340" s="185"/>
      <c r="T340" s="185"/>
      <c r="U340" s="185"/>
    </row>
    <row r="341" spans="1:21" x14ac:dyDescent="0.2">
      <c r="A341" s="185"/>
      <c r="B341" s="185"/>
      <c r="C341" s="185"/>
      <c r="D341" s="185"/>
      <c r="E341" s="185"/>
      <c r="F341" s="185"/>
      <c r="G341" s="185"/>
      <c r="H341" s="185"/>
      <c r="I341" s="185"/>
      <c r="J341" s="185"/>
      <c r="K341" s="185"/>
      <c r="L341" s="185"/>
      <c r="M341" s="185"/>
      <c r="N341" s="185"/>
      <c r="O341" s="185"/>
      <c r="P341" s="185"/>
      <c r="Q341" s="185"/>
      <c r="R341" s="185"/>
      <c r="S341" s="185"/>
      <c r="T341" s="185"/>
      <c r="U341" s="185"/>
    </row>
    <row r="342" spans="1:21" x14ac:dyDescent="0.2">
      <c r="A342" s="185"/>
      <c r="B342" s="185"/>
      <c r="C342" s="185"/>
      <c r="D342" s="185"/>
      <c r="E342" s="185"/>
      <c r="F342" s="185"/>
      <c r="G342" s="185"/>
      <c r="H342" s="185"/>
      <c r="I342" s="185"/>
      <c r="J342" s="185"/>
      <c r="K342" s="185"/>
      <c r="L342" s="185"/>
      <c r="M342" s="185"/>
      <c r="N342" s="185"/>
      <c r="O342" s="185"/>
      <c r="P342" s="185"/>
      <c r="Q342" s="185"/>
      <c r="R342" s="185"/>
      <c r="S342" s="185"/>
      <c r="T342" s="185"/>
      <c r="U342" s="185"/>
    </row>
    <row r="343" spans="1:21" x14ac:dyDescent="0.2">
      <c r="A343" s="185"/>
      <c r="B343" s="185"/>
      <c r="C343" s="185"/>
      <c r="D343" s="185"/>
      <c r="E343" s="185"/>
      <c r="F343" s="185"/>
      <c r="G343" s="185"/>
      <c r="H343" s="185"/>
      <c r="I343" s="185"/>
      <c r="J343" s="185"/>
      <c r="K343" s="185"/>
      <c r="L343" s="185"/>
      <c r="M343" s="185"/>
      <c r="N343" s="185"/>
      <c r="O343" s="185"/>
      <c r="P343" s="185"/>
      <c r="Q343" s="185"/>
      <c r="R343" s="185"/>
      <c r="S343" s="185"/>
      <c r="T343" s="185"/>
      <c r="U343" s="185"/>
    </row>
    <row r="344" spans="1:21" x14ac:dyDescent="0.2">
      <c r="A344" s="185"/>
      <c r="B344" s="185"/>
      <c r="C344" s="185"/>
      <c r="D344" s="185"/>
      <c r="E344" s="185"/>
      <c r="F344" s="185"/>
      <c r="G344" s="185"/>
      <c r="H344" s="185"/>
      <c r="I344" s="185"/>
      <c r="J344" s="185"/>
      <c r="K344" s="185"/>
      <c r="L344" s="185"/>
      <c r="M344" s="185"/>
      <c r="N344" s="185"/>
      <c r="O344" s="185"/>
      <c r="P344" s="185"/>
      <c r="Q344" s="185"/>
      <c r="R344" s="185"/>
      <c r="S344" s="185"/>
      <c r="T344" s="185"/>
      <c r="U344" s="185"/>
    </row>
    <row r="345" spans="1:21" x14ac:dyDescent="0.2">
      <c r="A345" s="185"/>
      <c r="B345" s="185"/>
      <c r="C345" s="185"/>
      <c r="D345" s="185"/>
      <c r="E345" s="185"/>
      <c r="F345" s="185"/>
      <c r="G345" s="185"/>
      <c r="H345" s="185"/>
      <c r="I345" s="185"/>
      <c r="J345" s="185"/>
      <c r="K345" s="185"/>
      <c r="L345" s="185"/>
      <c r="M345" s="185"/>
      <c r="N345" s="185"/>
      <c r="O345" s="185"/>
      <c r="P345" s="185"/>
      <c r="Q345" s="185"/>
      <c r="R345" s="185"/>
      <c r="S345" s="185"/>
      <c r="T345" s="185"/>
      <c r="U345" s="185"/>
    </row>
    <row r="346" spans="1:21" x14ac:dyDescent="0.2">
      <c r="A346" s="185"/>
      <c r="B346" s="185"/>
      <c r="C346" s="185"/>
      <c r="D346" s="185"/>
      <c r="E346" s="185"/>
      <c r="F346" s="185"/>
      <c r="G346" s="185"/>
      <c r="H346" s="185"/>
      <c r="I346" s="185"/>
      <c r="J346" s="185"/>
      <c r="K346" s="185"/>
      <c r="L346" s="185"/>
      <c r="M346" s="185"/>
      <c r="N346" s="185"/>
      <c r="O346" s="185"/>
      <c r="P346" s="185"/>
      <c r="Q346" s="185"/>
      <c r="R346" s="185"/>
      <c r="S346" s="185"/>
      <c r="T346" s="185"/>
      <c r="U346" s="185"/>
    </row>
    <row r="347" spans="1:21" x14ac:dyDescent="0.2">
      <c r="A347" s="185"/>
      <c r="B347" s="185"/>
      <c r="C347" s="185"/>
      <c r="D347" s="185"/>
      <c r="E347" s="185"/>
      <c r="F347" s="185"/>
      <c r="G347" s="185"/>
      <c r="H347" s="185"/>
      <c r="I347" s="185"/>
      <c r="J347" s="185"/>
      <c r="K347" s="185"/>
      <c r="L347" s="185"/>
      <c r="M347" s="185"/>
      <c r="N347" s="185"/>
      <c r="O347" s="185"/>
      <c r="P347" s="185"/>
      <c r="Q347" s="185"/>
      <c r="R347" s="185"/>
      <c r="S347" s="185"/>
      <c r="T347" s="185"/>
      <c r="U347" s="185"/>
    </row>
    <row r="348" spans="1:21" x14ac:dyDescent="0.2">
      <c r="A348" s="185"/>
      <c r="B348" s="185"/>
      <c r="C348" s="185"/>
      <c r="D348" s="185"/>
      <c r="E348" s="185"/>
      <c r="F348" s="185"/>
      <c r="G348" s="185"/>
      <c r="H348" s="185"/>
      <c r="I348" s="185"/>
      <c r="J348" s="185"/>
      <c r="K348" s="185"/>
      <c r="L348" s="185"/>
      <c r="M348" s="185"/>
      <c r="N348" s="185"/>
      <c r="O348" s="185"/>
      <c r="P348" s="185"/>
      <c r="Q348" s="185"/>
      <c r="R348" s="185"/>
      <c r="S348" s="185"/>
      <c r="T348" s="185"/>
      <c r="U348" s="185"/>
    </row>
    <row r="349" spans="1:21" x14ac:dyDescent="0.2">
      <c r="A349" s="185"/>
      <c r="B349" s="185"/>
      <c r="C349" s="185"/>
      <c r="D349" s="185"/>
      <c r="E349" s="185"/>
      <c r="F349" s="185"/>
      <c r="G349" s="185"/>
      <c r="H349" s="185"/>
      <c r="I349" s="185"/>
      <c r="J349" s="185"/>
      <c r="K349" s="185"/>
      <c r="L349" s="185"/>
      <c r="M349" s="185"/>
      <c r="N349" s="185"/>
      <c r="O349" s="185"/>
      <c r="P349" s="185"/>
      <c r="Q349" s="185"/>
      <c r="R349" s="185"/>
      <c r="S349" s="185"/>
      <c r="T349" s="185"/>
      <c r="U349" s="185"/>
    </row>
    <row r="350" spans="1:21" x14ac:dyDescent="0.2">
      <c r="A350" s="185"/>
      <c r="B350" s="185"/>
      <c r="C350" s="185"/>
      <c r="D350" s="185"/>
      <c r="E350" s="185"/>
      <c r="F350" s="185"/>
      <c r="G350" s="185"/>
      <c r="H350" s="185"/>
      <c r="I350" s="185"/>
      <c r="J350" s="185"/>
      <c r="K350" s="185"/>
      <c r="L350" s="185"/>
      <c r="M350" s="185"/>
      <c r="N350" s="185"/>
      <c r="O350" s="185"/>
      <c r="P350" s="185"/>
      <c r="Q350" s="185"/>
      <c r="R350" s="185"/>
      <c r="S350" s="185"/>
      <c r="T350" s="185"/>
      <c r="U350" s="185"/>
    </row>
    <row r="351" spans="1:21" x14ac:dyDescent="0.2">
      <c r="A351" s="185"/>
      <c r="B351" s="185"/>
      <c r="C351" s="185"/>
      <c r="D351" s="185"/>
      <c r="E351" s="185"/>
      <c r="F351" s="185"/>
      <c r="G351" s="185"/>
      <c r="H351" s="185"/>
      <c r="I351" s="185"/>
      <c r="J351" s="185"/>
      <c r="K351" s="185"/>
      <c r="L351" s="185"/>
      <c r="M351" s="185"/>
      <c r="N351" s="185"/>
      <c r="O351" s="185"/>
      <c r="P351" s="185"/>
      <c r="Q351" s="185"/>
      <c r="R351" s="185"/>
      <c r="S351" s="185"/>
      <c r="T351" s="185"/>
      <c r="U351" s="185"/>
    </row>
    <row r="352" spans="1:21" x14ac:dyDescent="0.2">
      <c r="A352" s="185"/>
      <c r="B352" s="185"/>
      <c r="C352" s="185"/>
      <c r="D352" s="185"/>
      <c r="E352" s="185"/>
      <c r="F352" s="185"/>
      <c r="G352" s="185"/>
      <c r="H352" s="185"/>
      <c r="I352" s="185"/>
      <c r="J352" s="185"/>
      <c r="K352" s="185"/>
      <c r="L352" s="185"/>
      <c r="M352" s="185"/>
      <c r="N352" s="185"/>
      <c r="O352" s="185"/>
      <c r="P352" s="185"/>
      <c r="Q352" s="185"/>
      <c r="R352" s="185"/>
      <c r="S352" s="185"/>
      <c r="T352" s="185"/>
      <c r="U352" s="185"/>
    </row>
    <row r="353" spans="1:21" x14ac:dyDescent="0.2">
      <c r="A353" s="185"/>
      <c r="B353" s="185"/>
      <c r="C353" s="185"/>
      <c r="D353" s="185"/>
      <c r="E353" s="185"/>
      <c r="F353" s="185"/>
      <c r="G353" s="185"/>
      <c r="H353" s="185"/>
      <c r="I353" s="185"/>
      <c r="J353" s="185"/>
      <c r="K353" s="185"/>
      <c r="L353" s="185"/>
      <c r="M353" s="185"/>
      <c r="N353" s="185"/>
      <c r="O353" s="185"/>
      <c r="P353" s="185"/>
      <c r="Q353" s="185"/>
      <c r="R353" s="185"/>
      <c r="S353" s="185"/>
      <c r="T353" s="185"/>
      <c r="U353" s="185"/>
    </row>
    <row r="354" spans="1:21" x14ac:dyDescent="0.2">
      <c r="A354" s="185"/>
      <c r="B354" s="185"/>
      <c r="C354" s="185"/>
      <c r="D354" s="185"/>
      <c r="E354" s="185"/>
      <c r="F354" s="185"/>
      <c r="G354" s="185"/>
      <c r="H354" s="185"/>
      <c r="I354" s="185"/>
      <c r="J354" s="185"/>
      <c r="K354" s="185"/>
      <c r="L354" s="185"/>
      <c r="M354" s="185"/>
      <c r="N354" s="185"/>
      <c r="O354" s="185"/>
      <c r="P354" s="185"/>
      <c r="Q354" s="185"/>
      <c r="R354" s="185"/>
      <c r="S354" s="185"/>
      <c r="T354" s="185"/>
      <c r="U354" s="185"/>
    </row>
    <row r="355" spans="1:21" x14ac:dyDescent="0.2">
      <c r="A355" s="185"/>
      <c r="B355" s="185"/>
      <c r="C355" s="185"/>
      <c r="D355" s="185"/>
      <c r="E355" s="185"/>
      <c r="F355" s="185"/>
      <c r="G355" s="185"/>
      <c r="H355" s="185"/>
      <c r="I355" s="185"/>
      <c r="J355" s="185"/>
      <c r="K355" s="185"/>
      <c r="L355" s="185"/>
      <c r="M355" s="185"/>
      <c r="N355" s="185"/>
      <c r="O355" s="185"/>
      <c r="P355" s="185"/>
      <c r="Q355" s="185"/>
      <c r="R355" s="185"/>
      <c r="S355" s="185"/>
      <c r="T355" s="185"/>
      <c r="U355" s="185"/>
    </row>
    <row r="356" spans="1:21" x14ac:dyDescent="0.2">
      <c r="A356" s="185"/>
      <c r="B356" s="185"/>
      <c r="C356" s="185"/>
      <c r="D356" s="185"/>
      <c r="E356" s="185"/>
      <c r="F356" s="185"/>
      <c r="G356" s="185"/>
      <c r="H356" s="185"/>
      <c r="I356" s="185"/>
      <c r="J356" s="185"/>
      <c r="K356" s="185"/>
      <c r="L356" s="185"/>
      <c r="M356" s="185"/>
      <c r="N356" s="185"/>
      <c r="O356" s="185"/>
      <c r="P356" s="185"/>
      <c r="Q356" s="185"/>
      <c r="R356" s="185"/>
      <c r="S356" s="185"/>
      <c r="T356" s="185"/>
      <c r="U356" s="185"/>
    </row>
    <row r="357" spans="1:21" x14ac:dyDescent="0.2">
      <c r="A357" s="185"/>
      <c r="B357" s="185"/>
      <c r="C357" s="185"/>
      <c r="D357" s="185"/>
      <c r="E357" s="185"/>
      <c r="F357" s="185"/>
      <c r="G357" s="185"/>
      <c r="H357" s="185"/>
      <c r="I357" s="185"/>
      <c r="J357" s="185"/>
      <c r="K357" s="185"/>
      <c r="L357" s="185"/>
      <c r="M357" s="185"/>
      <c r="N357" s="185"/>
      <c r="O357" s="185"/>
      <c r="P357" s="185"/>
      <c r="Q357" s="185"/>
      <c r="R357" s="185"/>
      <c r="S357" s="185"/>
      <c r="T357" s="185"/>
      <c r="U357" s="185"/>
    </row>
    <row r="358" spans="1:21" x14ac:dyDescent="0.2">
      <c r="A358" s="185"/>
      <c r="B358" s="185"/>
      <c r="C358" s="185"/>
      <c r="D358" s="185"/>
      <c r="E358" s="185"/>
      <c r="F358" s="185"/>
      <c r="G358" s="185"/>
      <c r="H358" s="185"/>
      <c r="I358" s="185"/>
      <c r="J358" s="185"/>
      <c r="K358" s="185"/>
      <c r="L358" s="185"/>
      <c r="M358" s="185"/>
      <c r="N358" s="185"/>
      <c r="O358" s="185"/>
      <c r="P358" s="185"/>
      <c r="Q358" s="185"/>
      <c r="R358" s="185"/>
      <c r="S358" s="185"/>
      <c r="T358" s="185"/>
      <c r="U358" s="185"/>
    </row>
    <row r="359" spans="1:21" x14ac:dyDescent="0.2">
      <c r="A359" s="185"/>
      <c r="B359" s="185"/>
      <c r="C359" s="185"/>
      <c r="D359" s="185"/>
      <c r="E359" s="185"/>
      <c r="F359" s="185"/>
      <c r="G359" s="185"/>
      <c r="H359" s="185"/>
      <c r="I359" s="185"/>
      <c r="J359" s="185"/>
      <c r="K359" s="185"/>
      <c r="L359" s="185"/>
      <c r="M359" s="185"/>
      <c r="N359" s="185"/>
      <c r="O359" s="185"/>
      <c r="P359" s="185"/>
      <c r="Q359" s="185"/>
      <c r="R359" s="185"/>
      <c r="S359" s="185"/>
      <c r="T359" s="185"/>
      <c r="U359" s="185"/>
    </row>
    <row r="360" spans="1:21" x14ac:dyDescent="0.2">
      <c r="A360" s="185"/>
      <c r="B360" s="185"/>
      <c r="C360" s="185"/>
      <c r="D360" s="185"/>
      <c r="E360" s="185"/>
      <c r="F360" s="185"/>
      <c r="G360" s="185"/>
      <c r="H360" s="185"/>
      <c r="I360" s="185"/>
      <c r="J360" s="185"/>
      <c r="K360" s="185"/>
      <c r="L360" s="185"/>
      <c r="M360" s="185"/>
      <c r="N360" s="185"/>
      <c r="O360" s="185"/>
      <c r="P360" s="185"/>
      <c r="Q360" s="185"/>
      <c r="R360" s="185"/>
      <c r="S360" s="185"/>
      <c r="T360" s="185"/>
      <c r="U360" s="185"/>
    </row>
    <row r="361" spans="1:21" x14ac:dyDescent="0.2">
      <c r="A361" s="185"/>
      <c r="B361" s="185"/>
      <c r="C361" s="185"/>
      <c r="D361" s="185"/>
      <c r="E361" s="185"/>
      <c r="F361" s="185"/>
      <c r="G361" s="185"/>
      <c r="H361" s="185"/>
      <c r="I361" s="185"/>
      <c r="J361" s="185"/>
      <c r="K361" s="185"/>
      <c r="L361" s="185"/>
      <c r="M361" s="185"/>
      <c r="N361" s="185"/>
      <c r="O361" s="185"/>
      <c r="P361" s="185"/>
      <c r="Q361" s="185"/>
      <c r="R361" s="185"/>
      <c r="S361" s="185"/>
      <c r="T361" s="185"/>
      <c r="U361" s="185"/>
    </row>
    <row r="362" spans="1:21" x14ac:dyDescent="0.2">
      <c r="A362" s="185"/>
      <c r="B362" s="185"/>
      <c r="C362" s="185"/>
      <c r="D362" s="185"/>
      <c r="E362" s="185"/>
      <c r="F362" s="185"/>
      <c r="G362" s="185"/>
      <c r="H362" s="185"/>
      <c r="I362" s="185"/>
      <c r="J362" s="185"/>
      <c r="K362" s="185"/>
      <c r="L362" s="185"/>
      <c r="M362" s="185"/>
      <c r="N362" s="185"/>
      <c r="O362" s="185"/>
      <c r="P362" s="185"/>
      <c r="Q362" s="185"/>
      <c r="R362" s="185"/>
      <c r="S362" s="185"/>
      <c r="T362" s="185"/>
      <c r="U362" s="185"/>
    </row>
    <row r="363" spans="1:21" x14ac:dyDescent="0.2">
      <c r="A363" s="185"/>
      <c r="B363" s="185"/>
      <c r="C363" s="185"/>
      <c r="D363" s="185"/>
      <c r="E363" s="185"/>
      <c r="F363" s="185"/>
      <c r="G363" s="185"/>
      <c r="H363" s="185"/>
      <c r="I363" s="185"/>
      <c r="J363" s="185"/>
      <c r="K363" s="185"/>
      <c r="L363" s="185"/>
      <c r="M363" s="185"/>
      <c r="N363" s="185"/>
      <c r="O363" s="185"/>
      <c r="P363" s="185"/>
      <c r="Q363" s="185"/>
      <c r="R363" s="185"/>
      <c r="S363" s="185"/>
      <c r="T363" s="185"/>
      <c r="U363" s="185"/>
    </row>
    <row r="364" spans="1:21" x14ac:dyDescent="0.2">
      <c r="A364" s="185"/>
      <c r="B364" s="185"/>
      <c r="C364" s="185"/>
      <c r="D364" s="185"/>
      <c r="E364" s="185"/>
      <c r="F364" s="185"/>
      <c r="G364" s="185"/>
      <c r="H364" s="185"/>
      <c r="I364" s="185"/>
      <c r="J364" s="185"/>
      <c r="K364" s="185"/>
      <c r="L364" s="185"/>
      <c r="M364" s="185"/>
      <c r="N364" s="185"/>
      <c r="O364" s="185"/>
      <c r="P364" s="185"/>
      <c r="Q364" s="185"/>
      <c r="R364" s="185"/>
      <c r="S364" s="185"/>
      <c r="T364" s="185"/>
      <c r="U364" s="185"/>
    </row>
    <row r="365" spans="1:21" x14ac:dyDescent="0.2">
      <c r="A365" s="185"/>
      <c r="B365" s="185"/>
      <c r="C365" s="185"/>
      <c r="D365" s="185"/>
      <c r="E365" s="185"/>
      <c r="F365" s="185"/>
      <c r="G365" s="185"/>
      <c r="H365" s="185"/>
      <c r="I365" s="185"/>
      <c r="J365" s="185"/>
      <c r="K365" s="185"/>
      <c r="L365" s="185"/>
      <c r="M365" s="185"/>
      <c r="N365" s="185"/>
      <c r="O365" s="185"/>
      <c r="P365" s="185"/>
      <c r="Q365" s="185"/>
      <c r="R365" s="185"/>
      <c r="S365" s="185"/>
      <c r="T365" s="185"/>
      <c r="U365" s="185"/>
    </row>
    <row r="366" spans="1:21" x14ac:dyDescent="0.2">
      <c r="A366" s="185"/>
      <c r="B366" s="185"/>
      <c r="C366" s="185"/>
      <c r="D366" s="185"/>
      <c r="E366" s="185"/>
      <c r="F366" s="185"/>
      <c r="G366" s="185"/>
      <c r="H366" s="185"/>
      <c r="I366" s="185"/>
      <c r="J366" s="185"/>
      <c r="K366" s="185"/>
      <c r="L366" s="185"/>
      <c r="M366" s="185"/>
      <c r="N366" s="185"/>
      <c r="O366" s="185"/>
      <c r="P366" s="185"/>
      <c r="Q366" s="185"/>
      <c r="R366" s="185"/>
      <c r="S366" s="185"/>
      <c r="T366" s="185"/>
      <c r="U366" s="185"/>
    </row>
    <row r="367" spans="1:21" x14ac:dyDescent="0.2">
      <c r="A367" s="185"/>
      <c r="B367" s="185"/>
      <c r="C367" s="185"/>
      <c r="D367" s="185"/>
      <c r="E367" s="185"/>
      <c r="F367" s="185"/>
      <c r="G367" s="185"/>
      <c r="H367" s="185"/>
      <c r="I367" s="185"/>
      <c r="J367" s="185"/>
      <c r="K367" s="185"/>
      <c r="L367" s="185"/>
      <c r="M367" s="185"/>
      <c r="N367" s="185"/>
      <c r="O367" s="185"/>
      <c r="P367" s="185"/>
      <c r="Q367" s="185"/>
      <c r="R367" s="185"/>
      <c r="S367" s="185"/>
      <c r="T367" s="185"/>
      <c r="U367" s="185"/>
    </row>
    <row r="368" spans="1:21" x14ac:dyDescent="0.2">
      <c r="A368" s="185"/>
      <c r="B368" s="185"/>
      <c r="C368" s="185"/>
      <c r="D368" s="185"/>
      <c r="E368" s="185"/>
      <c r="F368" s="185"/>
      <c r="G368" s="185"/>
      <c r="H368" s="185"/>
      <c r="I368" s="185"/>
      <c r="J368" s="185"/>
      <c r="K368" s="185"/>
      <c r="L368" s="185"/>
      <c r="M368" s="185"/>
      <c r="N368" s="185"/>
      <c r="O368" s="185"/>
      <c r="P368" s="185"/>
      <c r="Q368" s="185"/>
      <c r="R368" s="185"/>
      <c r="S368" s="185"/>
      <c r="T368" s="185"/>
      <c r="U368" s="185"/>
    </row>
    <row r="369" spans="1:21" x14ac:dyDescent="0.2">
      <c r="A369" s="185"/>
      <c r="B369" s="185"/>
      <c r="C369" s="185"/>
      <c r="D369" s="185"/>
      <c r="E369" s="185"/>
      <c r="F369" s="185"/>
      <c r="G369" s="185"/>
      <c r="H369" s="185"/>
      <c r="I369" s="185"/>
      <c r="J369" s="185"/>
      <c r="K369" s="185"/>
      <c r="L369" s="185"/>
      <c r="M369" s="185"/>
      <c r="N369" s="185"/>
      <c r="O369" s="185"/>
      <c r="P369" s="185"/>
      <c r="Q369" s="185"/>
      <c r="R369" s="185"/>
      <c r="S369" s="185"/>
      <c r="T369" s="185"/>
      <c r="U369" s="185"/>
    </row>
    <row r="370" spans="1:21" x14ac:dyDescent="0.2">
      <c r="A370" s="185"/>
      <c r="B370" s="185"/>
      <c r="C370" s="185"/>
      <c r="D370" s="185"/>
      <c r="E370" s="185"/>
      <c r="F370" s="185"/>
      <c r="G370" s="185"/>
      <c r="H370" s="185"/>
      <c r="I370" s="185"/>
      <c r="J370" s="185"/>
      <c r="K370" s="185"/>
      <c r="L370" s="185"/>
      <c r="M370" s="185"/>
      <c r="N370" s="185"/>
      <c r="O370" s="185"/>
      <c r="P370" s="185"/>
      <c r="Q370" s="185"/>
      <c r="R370" s="185"/>
      <c r="S370" s="185"/>
      <c r="T370" s="185"/>
      <c r="U370" s="185"/>
    </row>
    <row r="371" spans="1:21" x14ac:dyDescent="0.2">
      <c r="A371" s="185"/>
      <c r="B371" s="185"/>
      <c r="C371" s="185"/>
      <c r="D371" s="185"/>
      <c r="E371" s="185"/>
      <c r="F371" s="185"/>
      <c r="G371" s="185"/>
      <c r="H371" s="185"/>
      <c r="I371" s="185"/>
      <c r="J371" s="185"/>
      <c r="K371" s="185"/>
      <c r="L371" s="185"/>
      <c r="M371" s="185"/>
      <c r="N371" s="185"/>
      <c r="O371" s="185"/>
      <c r="P371" s="185"/>
      <c r="Q371" s="185"/>
      <c r="R371" s="185"/>
      <c r="S371" s="185"/>
      <c r="T371" s="185"/>
      <c r="U371" s="185"/>
    </row>
    <row r="372" spans="1:21" x14ac:dyDescent="0.2">
      <c r="A372" s="185"/>
      <c r="B372" s="185"/>
      <c r="C372" s="185"/>
      <c r="D372" s="185"/>
      <c r="E372" s="185"/>
      <c r="F372" s="185"/>
      <c r="G372" s="185"/>
      <c r="H372" s="185"/>
      <c r="I372" s="185"/>
      <c r="J372" s="185"/>
      <c r="K372" s="185"/>
      <c r="L372" s="185"/>
      <c r="M372" s="185"/>
      <c r="N372" s="185"/>
      <c r="O372" s="185"/>
      <c r="P372" s="185"/>
      <c r="Q372" s="185"/>
      <c r="R372" s="185"/>
      <c r="S372" s="185"/>
      <c r="T372" s="185"/>
      <c r="U372" s="185"/>
    </row>
    <row r="373" spans="1:21" x14ac:dyDescent="0.2">
      <c r="A373" s="185"/>
      <c r="B373" s="185"/>
      <c r="C373" s="185"/>
      <c r="D373" s="185"/>
      <c r="E373" s="185"/>
      <c r="F373" s="185"/>
      <c r="G373" s="185"/>
      <c r="H373" s="185"/>
      <c r="I373" s="185"/>
      <c r="J373" s="185"/>
      <c r="K373" s="185"/>
      <c r="L373" s="185"/>
      <c r="M373" s="185"/>
      <c r="N373" s="185"/>
      <c r="O373" s="185"/>
      <c r="P373" s="185"/>
      <c r="Q373" s="185"/>
      <c r="R373" s="185"/>
      <c r="S373" s="185"/>
      <c r="T373" s="185"/>
      <c r="U373" s="185"/>
    </row>
    <row r="374" spans="1:21" x14ac:dyDescent="0.2">
      <c r="A374" s="185"/>
      <c r="B374" s="185"/>
      <c r="C374" s="185"/>
      <c r="D374" s="185"/>
      <c r="E374" s="185"/>
      <c r="F374" s="185"/>
      <c r="G374" s="185"/>
      <c r="H374" s="185"/>
      <c r="I374" s="185"/>
      <c r="J374" s="185"/>
      <c r="K374" s="185"/>
      <c r="L374" s="185"/>
      <c r="M374" s="185"/>
      <c r="N374" s="185"/>
      <c r="O374" s="185"/>
      <c r="P374" s="185"/>
      <c r="Q374" s="185"/>
      <c r="R374" s="185"/>
      <c r="S374" s="185"/>
      <c r="T374" s="185"/>
      <c r="U374" s="185"/>
    </row>
    <row r="375" spans="1:21" x14ac:dyDescent="0.2">
      <c r="A375" s="185"/>
      <c r="B375" s="185"/>
      <c r="C375" s="185"/>
      <c r="D375" s="185"/>
      <c r="E375" s="185"/>
      <c r="F375" s="185"/>
      <c r="G375" s="185"/>
      <c r="H375" s="185"/>
      <c r="I375" s="185"/>
      <c r="J375" s="185"/>
      <c r="K375" s="185"/>
      <c r="L375" s="185"/>
      <c r="M375" s="185"/>
      <c r="N375" s="185"/>
      <c r="O375" s="185"/>
      <c r="P375" s="185"/>
      <c r="Q375" s="185"/>
      <c r="R375" s="185"/>
      <c r="S375" s="185"/>
      <c r="T375" s="185"/>
      <c r="U375" s="185"/>
    </row>
    <row r="376" spans="1:21" x14ac:dyDescent="0.2">
      <c r="A376" s="185"/>
      <c r="B376" s="185"/>
      <c r="C376" s="185"/>
      <c r="D376" s="185"/>
      <c r="E376" s="185"/>
      <c r="F376" s="185"/>
      <c r="G376" s="185"/>
      <c r="H376" s="185"/>
      <c r="I376" s="185"/>
      <c r="J376" s="185"/>
      <c r="K376" s="185"/>
      <c r="L376" s="185"/>
      <c r="M376" s="185"/>
      <c r="N376" s="185"/>
      <c r="O376" s="185"/>
      <c r="P376" s="185"/>
      <c r="Q376" s="185"/>
      <c r="R376" s="185"/>
      <c r="S376" s="185"/>
      <c r="T376" s="185"/>
      <c r="U376" s="185"/>
    </row>
    <row r="377" spans="1:21" x14ac:dyDescent="0.2">
      <c r="A377" s="185"/>
      <c r="B377" s="185"/>
      <c r="C377" s="185"/>
      <c r="D377" s="185"/>
      <c r="E377" s="185"/>
      <c r="F377" s="185"/>
      <c r="G377" s="185"/>
      <c r="H377" s="185"/>
      <c r="I377" s="185"/>
      <c r="J377" s="185"/>
      <c r="K377" s="185"/>
      <c r="L377" s="185"/>
      <c r="M377" s="185"/>
      <c r="N377" s="185"/>
      <c r="O377" s="185"/>
      <c r="P377" s="185"/>
      <c r="Q377" s="185"/>
      <c r="R377" s="185"/>
      <c r="S377" s="185"/>
      <c r="T377" s="185"/>
      <c r="U377" s="185"/>
    </row>
    <row r="378" spans="1:21" x14ac:dyDescent="0.2">
      <c r="A378" s="185"/>
      <c r="B378" s="185"/>
      <c r="C378" s="185"/>
      <c r="D378" s="185"/>
      <c r="E378" s="185"/>
      <c r="F378" s="185"/>
      <c r="G378" s="185"/>
      <c r="H378" s="185"/>
      <c r="I378" s="185"/>
      <c r="J378" s="185"/>
      <c r="K378" s="185"/>
      <c r="L378" s="185"/>
      <c r="M378" s="185"/>
      <c r="N378" s="185"/>
      <c r="O378" s="185"/>
      <c r="P378" s="185"/>
      <c r="Q378" s="185"/>
      <c r="R378" s="185"/>
      <c r="S378" s="185"/>
      <c r="T378" s="185"/>
      <c r="U378" s="185"/>
    </row>
    <row r="379" spans="1:21" x14ac:dyDescent="0.2">
      <c r="A379" s="185"/>
      <c r="B379" s="185"/>
      <c r="C379" s="185"/>
      <c r="D379" s="185"/>
      <c r="E379" s="185"/>
      <c r="F379" s="185"/>
      <c r="G379" s="185"/>
      <c r="H379" s="185"/>
      <c r="I379" s="185"/>
      <c r="J379" s="185"/>
      <c r="K379" s="185"/>
      <c r="L379" s="185"/>
      <c r="M379" s="185"/>
      <c r="N379" s="185"/>
      <c r="O379" s="185"/>
      <c r="P379" s="185"/>
      <c r="Q379" s="185"/>
      <c r="R379" s="185"/>
      <c r="S379" s="185"/>
      <c r="T379" s="185"/>
      <c r="U379" s="185"/>
    </row>
    <row r="380" spans="1:21" x14ac:dyDescent="0.2">
      <c r="A380" s="185"/>
      <c r="B380" s="185"/>
      <c r="C380" s="185"/>
      <c r="D380" s="185"/>
      <c r="E380" s="185"/>
      <c r="F380" s="185"/>
      <c r="G380" s="185"/>
      <c r="H380" s="185"/>
      <c r="I380" s="185"/>
      <c r="J380" s="185"/>
      <c r="K380" s="185"/>
      <c r="L380" s="185"/>
      <c r="M380" s="185"/>
      <c r="N380" s="185"/>
      <c r="O380" s="185"/>
      <c r="P380" s="185"/>
      <c r="Q380" s="185"/>
      <c r="R380" s="185"/>
      <c r="S380" s="185"/>
      <c r="T380" s="185"/>
      <c r="U380" s="185"/>
    </row>
    <row r="381" spans="1:21" x14ac:dyDescent="0.2">
      <c r="A381" s="185"/>
      <c r="B381" s="185"/>
      <c r="C381" s="185"/>
      <c r="D381" s="185"/>
      <c r="E381" s="185"/>
      <c r="F381" s="185"/>
      <c r="G381" s="185"/>
      <c r="H381" s="185"/>
      <c r="I381" s="185"/>
      <c r="J381" s="185"/>
      <c r="K381" s="185"/>
      <c r="L381" s="185"/>
      <c r="M381" s="185"/>
      <c r="N381" s="185"/>
      <c r="O381" s="185"/>
      <c r="P381" s="185"/>
      <c r="Q381" s="185"/>
      <c r="R381" s="185"/>
      <c r="S381" s="185"/>
      <c r="T381" s="185"/>
      <c r="U381" s="185"/>
    </row>
    <row r="382" spans="1:21" x14ac:dyDescent="0.2">
      <c r="A382" s="185"/>
      <c r="B382" s="185"/>
      <c r="C382" s="185"/>
      <c r="D382" s="185"/>
      <c r="E382" s="185"/>
      <c r="F382" s="185"/>
      <c r="G382" s="185"/>
      <c r="H382" s="185"/>
      <c r="I382" s="185"/>
      <c r="J382" s="185"/>
      <c r="K382" s="185"/>
      <c r="L382" s="185"/>
      <c r="M382" s="185"/>
      <c r="N382" s="185"/>
      <c r="O382" s="185"/>
      <c r="P382" s="185"/>
      <c r="Q382" s="185"/>
      <c r="R382" s="185"/>
      <c r="S382" s="185"/>
      <c r="T382" s="185"/>
      <c r="U382" s="185"/>
    </row>
    <row r="383" spans="1:21" x14ac:dyDescent="0.2">
      <c r="A383" s="185"/>
      <c r="B383" s="185"/>
      <c r="C383" s="185"/>
      <c r="D383" s="185"/>
      <c r="E383" s="185"/>
      <c r="F383" s="185"/>
      <c r="G383" s="185"/>
      <c r="H383" s="185"/>
      <c r="I383" s="185"/>
      <c r="J383" s="185"/>
      <c r="K383" s="185"/>
      <c r="L383" s="185"/>
      <c r="M383" s="185"/>
      <c r="N383" s="185"/>
      <c r="O383" s="185"/>
      <c r="P383" s="185"/>
      <c r="Q383" s="185"/>
      <c r="R383" s="185"/>
      <c r="S383" s="185"/>
      <c r="T383" s="185"/>
      <c r="U383" s="185"/>
    </row>
    <row r="384" spans="1:21" x14ac:dyDescent="0.2">
      <c r="A384" s="185"/>
      <c r="B384" s="185"/>
      <c r="C384" s="185"/>
      <c r="D384" s="185"/>
      <c r="E384" s="185"/>
      <c r="F384" s="185"/>
      <c r="G384" s="185"/>
      <c r="H384" s="185"/>
      <c r="I384" s="185"/>
      <c r="J384" s="185"/>
      <c r="K384" s="185"/>
      <c r="L384" s="185"/>
      <c r="M384" s="185"/>
      <c r="N384" s="185"/>
      <c r="O384" s="185"/>
      <c r="P384" s="185"/>
      <c r="Q384" s="185"/>
      <c r="R384" s="185"/>
      <c r="S384" s="185"/>
      <c r="T384" s="185"/>
      <c r="U384" s="185"/>
    </row>
    <row r="385" spans="1:21" x14ac:dyDescent="0.2">
      <c r="A385" s="185"/>
      <c r="B385" s="185"/>
      <c r="C385" s="185"/>
      <c r="D385" s="185"/>
      <c r="E385" s="185"/>
      <c r="F385" s="185"/>
      <c r="G385" s="185"/>
      <c r="H385" s="185"/>
      <c r="I385" s="185"/>
      <c r="J385" s="185"/>
      <c r="K385" s="185"/>
      <c r="L385" s="185"/>
      <c r="M385" s="185"/>
      <c r="N385" s="185"/>
      <c r="O385" s="185"/>
      <c r="P385" s="185"/>
      <c r="Q385" s="185"/>
      <c r="R385" s="185"/>
      <c r="S385" s="185"/>
      <c r="T385" s="185"/>
      <c r="U385" s="185"/>
    </row>
    <row r="386" spans="1:21" x14ac:dyDescent="0.2">
      <c r="A386" s="185"/>
      <c r="B386" s="185"/>
      <c r="C386" s="185"/>
      <c r="D386" s="185"/>
      <c r="E386" s="185"/>
      <c r="F386" s="185"/>
      <c r="G386" s="185"/>
      <c r="H386" s="185"/>
      <c r="I386" s="185"/>
      <c r="J386" s="185"/>
      <c r="K386" s="185"/>
      <c r="L386" s="185"/>
      <c r="M386" s="185"/>
      <c r="N386" s="185"/>
      <c r="O386" s="185"/>
      <c r="P386" s="185"/>
      <c r="Q386" s="185"/>
      <c r="R386" s="185"/>
      <c r="S386" s="185"/>
      <c r="T386" s="185"/>
      <c r="U386" s="185"/>
    </row>
    <row r="387" spans="1:21" x14ac:dyDescent="0.2">
      <c r="A387" s="185"/>
      <c r="B387" s="185"/>
      <c r="C387" s="185"/>
      <c r="D387" s="185"/>
      <c r="E387" s="185"/>
      <c r="F387" s="185"/>
      <c r="G387" s="185"/>
      <c r="H387" s="185"/>
      <c r="I387" s="185"/>
      <c r="J387" s="185"/>
      <c r="K387" s="185"/>
      <c r="L387" s="185"/>
      <c r="M387" s="185"/>
      <c r="N387" s="185"/>
      <c r="O387" s="185"/>
      <c r="P387" s="185"/>
      <c r="Q387" s="185"/>
      <c r="R387" s="185"/>
      <c r="S387" s="185"/>
      <c r="T387" s="185"/>
      <c r="U387" s="185"/>
    </row>
    <row r="388" spans="1:21" x14ac:dyDescent="0.2">
      <c r="A388" s="185"/>
      <c r="B388" s="185"/>
      <c r="C388" s="185"/>
      <c r="D388" s="185"/>
      <c r="E388" s="185"/>
      <c r="F388" s="185"/>
      <c r="G388" s="185"/>
      <c r="H388" s="185"/>
      <c r="I388" s="185"/>
      <c r="J388" s="185"/>
      <c r="K388" s="185"/>
      <c r="L388" s="185"/>
      <c r="M388" s="185"/>
      <c r="N388" s="185"/>
      <c r="O388" s="185"/>
      <c r="P388" s="185"/>
      <c r="Q388" s="185"/>
      <c r="R388" s="185"/>
      <c r="S388" s="185"/>
      <c r="T388" s="185"/>
      <c r="U388" s="185"/>
    </row>
    <row r="389" spans="1:21" x14ac:dyDescent="0.2">
      <c r="A389" s="185"/>
      <c r="B389" s="185"/>
      <c r="C389" s="185"/>
      <c r="D389" s="185"/>
      <c r="E389" s="185"/>
      <c r="F389" s="185"/>
      <c r="G389" s="185"/>
      <c r="H389" s="185"/>
      <c r="I389" s="185"/>
      <c r="J389" s="185"/>
      <c r="K389" s="185"/>
      <c r="L389" s="185"/>
      <c r="M389" s="185"/>
      <c r="N389" s="185"/>
      <c r="O389" s="185"/>
      <c r="P389" s="185"/>
      <c r="Q389" s="185"/>
      <c r="R389" s="185"/>
      <c r="S389" s="185"/>
      <c r="T389" s="185"/>
      <c r="U389" s="185"/>
    </row>
    <row r="390" spans="1:21" x14ac:dyDescent="0.2">
      <c r="A390" s="185"/>
      <c r="B390" s="185"/>
      <c r="C390" s="185"/>
      <c r="D390" s="185"/>
      <c r="E390" s="185"/>
      <c r="F390" s="185"/>
      <c r="G390" s="185"/>
      <c r="H390" s="185"/>
      <c r="I390" s="185"/>
      <c r="J390" s="185"/>
      <c r="K390" s="185"/>
      <c r="L390" s="185"/>
      <c r="M390" s="185"/>
      <c r="N390" s="185"/>
      <c r="O390" s="185"/>
      <c r="P390" s="185"/>
      <c r="Q390" s="185"/>
      <c r="R390" s="185"/>
      <c r="S390" s="185"/>
      <c r="T390" s="185"/>
      <c r="U390" s="185"/>
    </row>
    <row r="391" spans="1:21" x14ac:dyDescent="0.2">
      <c r="A391" s="185"/>
      <c r="B391" s="185"/>
      <c r="C391" s="185"/>
      <c r="D391" s="185"/>
      <c r="E391" s="185"/>
      <c r="F391" s="185"/>
      <c r="G391" s="185"/>
      <c r="H391" s="185"/>
      <c r="I391" s="185"/>
      <c r="J391" s="185"/>
      <c r="K391" s="185"/>
      <c r="L391" s="185"/>
      <c r="M391" s="185"/>
      <c r="N391" s="185"/>
      <c r="O391" s="185"/>
      <c r="P391" s="185"/>
      <c r="Q391" s="185"/>
      <c r="R391" s="185"/>
      <c r="S391" s="185"/>
      <c r="T391" s="185"/>
      <c r="U391" s="185"/>
    </row>
    <row r="392" spans="1:21" x14ac:dyDescent="0.2">
      <c r="A392" s="185"/>
      <c r="B392" s="185"/>
      <c r="C392" s="185"/>
      <c r="D392" s="185"/>
      <c r="E392" s="185"/>
      <c r="F392" s="185"/>
      <c r="G392" s="185"/>
      <c r="H392" s="185"/>
      <c r="I392" s="185"/>
      <c r="J392" s="185"/>
      <c r="K392" s="185"/>
      <c r="L392" s="185"/>
      <c r="M392" s="185"/>
      <c r="N392" s="185"/>
      <c r="O392" s="185"/>
      <c r="P392" s="185"/>
      <c r="Q392" s="185"/>
      <c r="R392" s="185"/>
      <c r="S392" s="185"/>
      <c r="T392" s="185"/>
      <c r="U392" s="185"/>
    </row>
    <row r="393" spans="1:21" x14ac:dyDescent="0.2">
      <c r="A393" s="185"/>
      <c r="B393" s="185"/>
      <c r="C393" s="185"/>
      <c r="D393" s="185"/>
      <c r="E393" s="185"/>
      <c r="F393" s="185"/>
      <c r="G393" s="185"/>
      <c r="H393" s="185"/>
      <c r="I393" s="185"/>
      <c r="J393" s="185"/>
      <c r="K393" s="185"/>
      <c r="L393" s="185"/>
      <c r="M393" s="185"/>
      <c r="N393" s="185"/>
      <c r="O393" s="185"/>
      <c r="P393" s="185"/>
      <c r="Q393" s="185"/>
      <c r="R393" s="185"/>
      <c r="S393" s="185"/>
      <c r="T393" s="185"/>
      <c r="U393" s="185"/>
    </row>
    <row r="394" spans="1:21" x14ac:dyDescent="0.2">
      <c r="A394" s="185"/>
      <c r="B394" s="185"/>
      <c r="C394" s="185"/>
      <c r="D394" s="185"/>
      <c r="E394" s="185"/>
      <c r="F394" s="185"/>
      <c r="G394" s="185"/>
      <c r="H394" s="185"/>
      <c r="I394" s="185"/>
      <c r="J394" s="185"/>
      <c r="K394" s="185"/>
      <c r="L394" s="185"/>
      <c r="M394" s="185"/>
      <c r="N394" s="185"/>
      <c r="O394" s="185"/>
      <c r="P394" s="185"/>
      <c r="Q394" s="185"/>
      <c r="R394" s="185"/>
      <c r="S394" s="185"/>
      <c r="T394" s="185"/>
      <c r="U394" s="185"/>
    </row>
    <row r="395" spans="1:21" x14ac:dyDescent="0.2">
      <c r="A395" s="185"/>
      <c r="B395" s="185"/>
      <c r="C395" s="185"/>
      <c r="D395" s="185"/>
      <c r="E395" s="185"/>
      <c r="F395" s="185"/>
      <c r="G395" s="185"/>
      <c r="H395" s="185"/>
      <c r="I395" s="185"/>
      <c r="J395" s="185"/>
      <c r="K395" s="185"/>
      <c r="L395" s="185"/>
      <c r="M395" s="185"/>
      <c r="N395" s="185"/>
      <c r="O395" s="185"/>
      <c r="P395" s="185"/>
      <c r="Q395" s="185"/>
      <c r="R395" s="185"/>
      <c r="S395" s="185"/>
      <c r="T395" s="185"/>
      <c r="U395" s="185"/>
    </row>
    <row r="396" spans="1:21" x14ac:dyDescent="0.2">
      <c r="A396" s="185"/>
      <c r="B396" s="185"/>
      <c r="C396" s="185"/>
      <c r="D396" s="185"/>
      <c r="E396" s="185"/>
      <c r="F396" s="185"/>
      <c r="G396" s="185"/>
      <c r="H396" s="185"/>
      <c r="I396" s="185"/>
      <c r="J396" s="185"/>
      <c r="K396" s="185"/>
      <c r="L396" s="185"/>
      <c r="M396" s="185"/>
      <c r="N396" s="185"/>
      <c r="O396" s="185"/>
      <c r="P396" s="185"/>
      <c r="Q396" s="185"/>
      <c r="R396" s="185"/>
      <c r="S396" s="185"/>
      <c r="T396" s="185"/>
      <c r="U396" s="185"/>
    </row>
    <row r="397" spans="1:21" x14ac:dyDescent="0.2">
      <c r="A397" s="185"/>
      <c r="B397" s="185"/>
      <c r="C397" s="185"/>
      <c r="D397" s="185"/>
      <c r="E397" s="185"/>
      <c r="F397" s="185"/>
      <c r="G397" s="185"/>
      <c r="H397" s="185"/>
      <c r="I397" s="185"/>
      <c r="J397" s="185"/>
      <c r="K397" s="185"/>
      <c r="L397" s="185"/>
      <c r="M397" s="185"/>
      <c r="N397" s="185"/>
      <c r="O397" s="185"/>
      <c r="P397" s="185"/>
      <c r="Q397" s="185"/>
      <c r="R397" s="185"/>
      <c r="S397" s="185"/>
      <c r="T397" s="185"/>
      <c r="U397" s="185"/>
    </row>
    <row r="398" spans="1:21" x14ac:dyDescent="0.2">
      <c r="A398" s="185"/>
      <c r="B398" s="185"/>
      <c r="C398" s="185"/>
      <c r="D398" s="185"/>
      <c r="E398" s="185"/>
      <c r="F398" s="185"/>
      <c r="G398" s="185"/>
      <c r="H398" s="185"/>
      <c r="I398" s="185"/>
      <c r="J398" s="185"/>
      <c r="K398" s="185"/>
      <c r="L398" s="185"/>
      <c r="M398" s="185"/>
      <c r="N398" s="185"/>
      <c r="O398" s="185"/>
      <c r="P398" s="185"/>
      <c r="Q398" s="185"/>
      <c r="R398" s="185"/>
      <c r="S398" s="185"/>
      <c r="T398" s="185"/>
      <c r="U398" s="185"/>
    </row>
    <row r="399" spans="1:21" x14ac:dyDescent="0.2">
      <c r="A399" s="185"/>
      <c r="B399" s="185"/>
      <c r="C399" s="185"/>
      <c r="D399" s="185"/>
      <c r="E399" s="185"/>
      <c r="F399" s="185"/>
      <c r="G399" s="185"/>
      <c r="H399" s="185"/>
      <c r="I399" s="185"/>
      <c r="J399" s="185"/>
      <c r="K399" s="185"/>
      <c r="L399" s="185"/>
      <c r="M399" s="185"/>
      <c r="N399" s="185"/>
      <c r="O399" s="185"/>
      <c r="P399" s="185"/>
      <c r="Q399" s="185"/>
      <c r="R399" s="185"/>
      <c r="S399" s="185"/>
      <c r="T399" s="185"/>
      <c r="U399" s="185"/>
    </row>
    <row r="400" spans="1:21" x14ac:dyDescent="0.2">
      <c r="A400" s="185"/>
      <c r="B400" s="185"/>
      <c r="C400" s="185"/>
      <c r="D400" s="185"/>
      <c r="E400" s="185"/>
      <c r="F400" s="185"/>
      <c r="G400" s="185"/>
      <c r="H400" s="185"/>
      <c r="I400" s="185"/>
      <c r="J400" s="185"/>
      <c r="K400" s="185"/>
      <c r="L400" s="185"/>
      <c r="M400" s="185"/>
      <c r="N400" s="185"/>
      <c r="O400" s="185"/>
      <c r="P400" s="185"/>
      <c r="Q400" s="185"/>
      <c r="R400" s="185"/>
      <c r="S400" s="185"/>
      <c r="T400" s="185"/>
      <c r="U400" s="185"/>
    </row>
    <row r="401" spans="1:21" x14ac:dyDescent="0.2">
      <c r="A401" s="185"/>
      <c r="B401" s="185"/>
      <c r="C401" s="185"/>
      <c r="D401" s="185"/>
      <c r="E401" s="185"/>
      <c r="F401" s="185"/>
      <c r="G401" s="185"/>
      <c r="H401" s="185"/>
      <c r="I401" s="185"/>
      <c r="J401" s="185"/>
      <c r="K401" s="185"/>
      <c r="L401" s="185"/>
      <c r="M401" s="185"/>
      <c r="N401" s="185"/>
      <c r="O401" s="185"/>
      <c r="P401" s="185"/>
      <c r="Q401" s="185"/>
      <c r="R401" s="185"/>
      <c r="S401" s="185"/>
      <c r="T401" s="185"/>
      <c r="U401" s="185"/>
    </row>
    <row r="402" spans="1:21" x14ac:dyDescent="0.2">
      <c r="A402" s="185"/>
      <c r="B402" s="185"/>
      <c r="C402" s="185"/>
      <c r="D402" s="185"/>
      <c r="E402" s="185"/>
      <c r="F402" s="185"/>
      <c r="G402" s="185"/>
      <c r="H402" s="185"/>
      <c r="I402" s="185"/>
      <c r="J402" s="185"/>
      <c r="K402" s="185"/>
      <c r="L402" s="185"/>
      <c r="M402" s="185"/>
      <c r="N402" s="185"/>
      <c r="O402" s="185"/>
      <c r="P402" s="185"/>
      <c r="Q402" s="185"/>
      <c r="R402" s="185"/>
      <c r="S402" s="185"/>
      <c r="T402" s="185"/>
      <c r="U402" s="185"/>
    </row>
    <row r="403" spans="1:21" x14ac:dyDescent="0.2">
      <c r="A403" s="185"/>
      <c r="B403" s="185"/>
      <c r="C403" s="185"/>
      <c r="D403" s="185"/>
      <c r="E403" s="185"/>
      <c r="F403" s="185"/>
      <c r="G403" s="185"/>
      <c r="H403" s="185"/>
      <c r="I403" s="185"/>
      <c r="J403" s="185"/>
      <c r="K403" s="185"/>
      <c r="L403" s="185"/>
      <c r="M403" s="185"/>
      <c r="N403" s="185"/>
      <c r="O403" s="185"/>
      <c r="P403" s="185"/>
      <c r="Q403" s="185"/>
      <c r="R403" s="185"/>
      <c r="S403" s="185"/>
      <c r="T403" s="185"/>
      <c r="U403" s="185"/>
    </row>
    <row r="404" spans="1:21" x14ac:dyDescent="0.2">
      <c r="A404" s="185"/>
      <c r="B404" s="185"/>
      <c r="C404" s="185"/>
      <c r="D404" s="185"/>
      <c r="E404" s="185"/>
      <c r="F404" s="185"/>
      <c r="G404" s="185"/>
      <c r="H404" s="185"/>
      <c r="I404" s="185"/>
      <c r="J404" s="185"/>
      <c r="K404" s="185"/>
      <c r="L404" s="185"/>
      <c r="M404" s="185"/>
      <c r="N404" s="185"/>
      <c r="O404" s="185"/>
      <c r="P404" s="185"/>
      <c r="Q404" s="185"/>
      <c r="R404" s="185"/>
      <c r="S404" s="185"/>
      <c r="T404" s="185"/>
      <c r="U404" s="185"/>
    </row>
    <row r="405" spans="1:21" x14ac:dyDescent="0.2">
      <c r="A405" s="185"/>
      <c r="B405" s="185"/>
      <c r="C405" s="185"/>
      <c r="D405" s="185"/>
      <c r="E405" s="185"/>
      <c r="F405" s="185"/>
      <c r="G405" s="185"/>
      <c r="H405" s="185"/>
      <c r="I405" s="185"/>
      <c r="J405" s="185"/>
      <c r="K405" s="185"/>
      <c r="L405" s="185"/>
      <c r="M405" s="185"/>
      <c r="N405" s="185"/>
      <c r="O405" s="185"/>
      <c r="P405" s="185"/>
      <c r="Q405" s="185"/>
      <c r="R405" s="185"/>
      <c r="S405" s="185"/>
      <c r="T405" s="185"/>
      <c r="U405" s="185"/>
    </row>
    <row r="406" spans="1:21" x14ac:dyDescent="0.2">
      <c r="A406" s="185"/>
      <c r="B406" s="185"/>
      <c r="C406" s="185"/>
      <c r="D406" s="185"/>
      <c r="E406" s="185"/>
      <c r="F406" s="185"/>
      <c r="G406" s="185"/>
      <c r="H406" s="185"/>
      <c r="I406" s="185"/>
      <c r="J406" s="185"/>
      <c r="K406" s="185"/>
      <c r="L406" s="185"/>
      <c r="M406" s="185"/>
      <c r="N406" s="185"/>
      <c r="O406" s="185"/>
      <c r="P406" s="185"/>
      <c r="Q406" s="185"/>
      <c r="R406" s="185"/>
      <c r="S406" s="185"/>
      <c r="T406" s="185"/>
      <c r="U406" s="185"/>
    </row>
    <row r="407" spans="1:21" x14ac:dyDescent="0.2">
      <c r="A407" s="185"/>
      <c r="B407" s="185"/>
      <c r="C407" s="185"/>
      <c r="D407" s="185"/>
      <c r="E407" s="185"/>
      <c r="F407" s="185"/>
      <c r="G407" s="185"/>
      <c r="H407" s="185"/>
      <c r="I407" s="185"/>
      <c r="J407" s="185"/>
      <c r="K407" s="185"/>
      <c r="L407" s="185"/>
      <c r="M407" s="185"/>
      <c r="N407" s="185"/>
      <c r="O407" s="185"/>
      <c r="P407" s="185"/>
      <c r="Q407" s="185"/>
      <c r="R407" s="185"/>
      <c r="S407" s="185"/>
      <c r="T407" s="185"/>
      <c r="U407" s="185"/>
    </row>
    <row r="408" spans="1:21" x14ac:dyDescent="0.2">
      <c r="A408" s="185"/>
      <c r="B408" s="185"/>
      <c r="C408" s="185"/>
      <c r="D408" s="185"/>
      <c r="E408" s="185"/>
      <c r="F408" s="185"/>
      <c r="G408" s="185"/>
      <c r="H408" s="185"/>
      <c r="I408" s="185"/>
      <c r="J408" s="185"/>
      <c r="K408" s="185"/>
      <c r="L408" s="185"/>
      <c r="M408" s="185"/>
      <c r="N408" s="185"/>
      <c r="O408" s="185"/>
      <c r="P408" s="185"/>
      <c r="Q408" s="185"/>
      <c r="R408" s="185"/>
      <c r="S408" s="185"/>
      <c r="T408" s="185"/>
      <c r="U408" s="185"/>
    </row>
    <row r="409" spans="1:21" x14ac:dyDescent="0.2">
      <c r="A409" s="185"/>
      <c r="B409" s="185"/>
      <c r="C409" s="185"/>
      <c r="D409" s="185"/>
      <c r="E409" s="185"/>
      <c r="F409" s="185"/>
      <c r="G409" s="185"/>
      <c r="H409" s="185"/>
      <c r="I409" s="185"/>
      <c r="J409" s="185"/>
      <c r="K409" s="185"/>
      <c r="L409" s="185"/>
      <c r="M409" s="185"/>
      <c r="N409" s="185"/>
      <c r="O409" s="185"/>
      <c r="P409" s="185"/>
      <c r="Q409" s="185"/>
      <c r="R409" s="185"/>
      <c r="S409" s="185"/>
      <c r="T409" s="185"/>
      <c r="U409" s="185"/>
    </row>
    <row r="410" spans="1:21" x14ac:dyDescent="0.2">
      <c r="A410" s="185"/>
      <c r="B410" s="185"/>
      <c r="C410" s="185"/>
      <c r="D410" s="185"/>
      <c r="E410" s="185"/>
      <c r="F410" s="185"/>
      <c r="G410" s="185"/>
      <c r="H410" s="185"/>
      <c r="I410" s="185"/>
      <c r="J410" s="185"/>
      <c r="K410" s="185"/>
      <c r="L410" s="185"/>
      <c r="M410" s="185"/>
      <c r="N410" s="185"/>
      <c r="O410" s="185"/>
      <c r="P410" s="185"/>
      <c r="Q410" s="185"/>
      <c r="R410" s="185"/>
      <c r="S410" s="185"/>
      <c r="T410" s="185"/>
      <c r="U410" s="185"/>
    </row>
    <row r="411" spans="1:21" x14ac:dyDescent="0.2">
      <c r="A411" s="185"/>
      <c r="B411" s="185"/>
      <c r="C411" s="185"/>
      <c r="D411" s="185"/>
      <c r="E411" s="185"/>
      <c r="F411" s="185"/>
      <c r="G411" s="185"/>
      <c r="H411" s="185"/>
      <c r="I411" s="185"/>
      <c r="J411" s="185"/>
      <c r="K411" s="185"/>
      <c r="L411" s="185"/>
      <c r="M411" s="185"/>
      <c r="N411" s="185"/>
      <c r="O411" s="185"/>
      <c r="P411" s="185"/>
      <c r="Q411" s="185"/>
      <c r="R411" s="185"/>
      <c r="S411" s="185"/>
      <c r="T411" s="185"/>
      <c r="U411" s="185"/>
    </row>
    <row r="412" spans="1:21" x14ac:dyDescent="0.2">
      <c r="A412" s="185"/>
      <c r="B412" s="185"/>
      <c r="C412" s="185"/>
      <c r="D412" s="185"/>
      <c r="E412" s="185"/>
      <c r="F412" s="185"/>
      <c r="G412" s="185"/>
      <c r="H412" s="185"/>
      <c r="I412" s="185"/>
      <c r="J412" s="185"/>
      <c r="K412" s="185"/>
      <c r="L412" s="185"/>
      <c r="M412" s="185"/>
      <c r="N412" s="185"/>
      <c r="O412" s="185"/>
      <c r="P412" s="185"/>
      <c r="Q412" s="185"/>
      <c r="R412" s="185"/>
      <c r="S412" s="185"/>
      <c r="T412" s="185"/>
      <c r="U412" s="185"/>
    </row>
    <row r="413" spans="1:21" x14ac:dyDescent="0.2">
      <c r="A413" s="185"/>
      <c r="B413" s="185"/>
      <c r="C413" s="185"/>
      <c r="D413" s="185"/>
      <c r="E413" s="185"/>
      <c r="F413" s="185"/>
      <c r="G413" s="185"/>
      <c r="H413" s="185"/>
      <c r="I413" s="185"/>
      <c r="J413" s="185"/>
      <c r="K413" s="185"/>
      <c r="L413" s="185"/>
      <c r="M413" s="185"/>
      <c r="N413" s="185"/>
      <c r="O413" s="185"/>
      <c r="P413" s="185"/>
      <c r="Q413" s="185"/>
      <c r="R413" s="185"/>
      <c r="S413" s="185"/>
      <c r="T413" s="185"/>
      <c r="U413" s="185"/>
    </row>
    <row r="414" spans="1:21" x14ac:dyDescent="0.2">
      <c r="A414" s="185"/>
      <c r="B414" s="185"/>
      <c r="C414" s="185"/>
      <c r="D414" s="185"/>
      <c r="E414" s="185"/>
      <c r="F414" s="185"/>
      <c r="G414" s="185"/>
      <c r="H414" s="185"/>
      <c r="I414" s="185"/>
      <c r="J414" s="185"/>
      <c r="K414" s="185"/>
      <c r="L414" s="185"/>
      <c r="M414" s="185"/>
      <c r="N414" s="185"/>
      <c r="O414" s="185"/>
      <c r="P414" s="185"/>
      <c r="Q414" s="185"/>
      <c r="R414" s="185"/>
      <c r="S414" s="185"/>
      <c r="T414" s="185"/>
      <c r="U414" s="185"/>
    </row>
    <row r="415" spans="1:21" x14ac:dyDescent="0.2">
      <c r="A415" s="185"/>
      <c r="B415" s="185"/>
      <c r="C415" s="185"/>
      <c r="D415" s="185"/>
      <c r="E415" s="185"/>
      <c r="F415" s="185"/>
      <c r="G415" s="185"/>
      <c r="H415" s="185"/>
      <c r="I415" s="185"/>
      <c r="J415" s="185"/>
      <c r="K415" s="185"/>
      <c r="L415" s="185"/>
      <c r="M415" s="185"/>
      <c r="N415" s="185"/>
      <c r="O415" s="185"/>
      <c r="P415" s="185"/>
      <c r="Q415" s="185"/>
      <c r="R415" s="185"/>
      <c r="S415" s="185"/>
      <c r="T415" s="185"/>
      <c r="U415" s="185"/>
    </row>
    <row r="416" spans="1:21" x14ac:dyDescent="0.2">
      <c r="A416" s="185"/>
      <c r="B416" s="185"/>
      <c r="C416" s="185"/>
      <c r="D416" s="185"/>
      <c r="E416" s="185"/>
      <c r="F416" s="185"/>
      <c r="G416" s="185"/>
      <c r="H416" s="185"/>
      <c r="I416" s="185"/>
      <c r="J416" s="185"/>
      <c r="K416" s="185"/>
      <c r="L416" s="185"/>
      <c r="M416" s="185"/>
      <c r="N416" s="185"/>
      <c r="O416" s="185"/>
      <c r="P416" s="185"/>
      <c r="Q416" s="185"/>
      <c r="R416" s="185"/>
      <c r="S416" s="185"/>
      <c r="T416" s="185"/>
      <c r="U416" s="185"/>
    </row>
    <row r="417" spans="1:21" x14ac:dyDescent="0.2">
      <c r="A417" s="185"/>
      <c r="B417" s="185"/>
      <c r="C417" s="185"/>
      <c r="D417" s="185"/>
      <c r="E417" s="185"/>
      <c r="F417" s="185"/>
      <c r="G417" s="185"/>
      <c r="H417" s="185"/>
      <c r="I417" s="185"/>
      <c r="J417" s="185"/>
      <c r="K417" s="185"/>
      <c r="L417" s="185"/>
      <c r="M417" s="185"/>
      <c r="N417" s="185"/>
      <c r="O417" s="185"/>
      <c r="P417" s="185"/>
      <c r="Q417" s="185"/>
      <c r="R417" s="185"/>
      <c r="S417" s="185"/>
      <c r="T417" s="185"/>
      <c r="U417" s="185"/>
    </row>
    <row r="418" spans="1:21" x14ac:dyDescent="0.2">
      <c r="A418" s="185"/>
      <c r="B418" s="185"/>
      <c r="C418" s="185"/>
      <c r="D418" s="185"/>
      <c r="E418" s="185"/>
      <c r="F418" s="185"/>
      <c r="G418" s="185"/>
      <c r="H418" s="185"/>
      <c r="I418" s="185"/>
      <c r="J418" s="185"/>
      <c r="K418" s="185"/>
      <c r="L418" s="185"/>
      <c r="M418" s="185"/>
      <c r="N418" s="185"/>
      <c r="O418" s="185"/>
      <c r="P418" s="185"/>
      <c r="Q418" s="185"/>
      <c r="R418" s="185"/>
      <c r="S418" s="185"/>
      <c r="T418" s="185"/>
      <c r="U418" s="185"/>
    </row>
    <row r="419" spans="1:21" x14ac:dyDescent="0.2">
      <c r="A419" s="185"/>
      <c r="B419" s="185"/>
      <c r="C419" s="185"/>
      <c r="D419" s="185"/>
      <c r="E419" s="185"/>
      <c r="F419" s="185"/>
      <c r="G419" s="185"/>
      <c r="H419" s="185"/>
      <c r="I419" s="185"/>
      <c r="J419" s="185"/>
      <c r="K419" s="185"/>
      <c r="L419" s="185"/>
      <c r="M419" s="185"/>
      <c r="N419" s="185"/>
      <c r="O419" s="185"/>
      <c r="P419" s="185"/>
      <c r="Q419" s="185"/>
      <c r="R419" s="185"/>
      <c r="S419" s="185"/>
      <c r="T419" s="185"/>
      <c r="U419" s="185"/>
    </row>
    <row r="420" spans="1:21" x14ac:dyDescent="0.2">
      <c r="A420" s="185"/>
      <c r="B420" s="185"/>
      <c r="C420" s="185"/>
      <c r="D420" s="185"/>
      <c r="E420" s="185"/>
      <c r="F420" s="185"/>
      <c r="G420" s="185"/>
      <c r="H420" s="185"/>
      <c r="I420" s="185"/>
      <c r="J420" s="185"/>
      <c r="K420" s="185"/>
      <c r="L420" s="185"/>
      <c r="M420" s="185"/>
      <c r="N420" s="185"/>
      <c r="O420" s="185"/>
      <c r="P420" s="185"/>
      <c r="Q420" s="185"/>
      <c r="R420" s="185"/>
      <c r="S420" s="185"/>
      <c r="T420" s="185"/>
      <c r="U420" s="185"/>
    </row>
    <row r="421" spans="1:21" x14ac:dyDescent="0.2">
      <c r="A421" s="185"/>
      <c r="B421" s="185"/>
      <c r="C421" s="185"/>
      <c r="D421" s="185"/>
      <c r="E421" s="185"/>
      <c r="F421" s="185"/>
      <c r="G421" s="185"/>
      <c r="H421" s="185"/>
      <c r="I421" s="185"/>
      <c r="J421" s="185"/>
      <c r="K421" s="185"/>
      <c r="L421" s="185"/>
      <c r="M421" s="185"/>
      <c r="N421" s="185"/>
      <c r="O421" s="185"/>
      <c r="P421" s="185"/>
      <c r="Q421" s="185"/>
      <c r="R421" s="185"/>
      <c r="S421" s="185"/>
      <c r="T421" s="185"/>
      <c r="U421" s="185"/>
    </row>
    <row r="422" spans="1:21" x14ac:dyDescent="0.2">
      <c r="A422" s="185"/>
      <c r="B422" s="185"/>
      <c r="C422" s="185"/>
      <c r="D422" s="185"/>
      <c r="E422" s="185"/>
      <c r="F422" s="185"/>
      <c r="G422" s="185"/>
      <c r="H422" s="185"/>
      <c r="I422" s="185"/>
      <c r="J422" s="185"/>
      <c r="K422" s="185"/>
      <c r="L422" s="185"/>
      <c r="M422" s="185"/>
      <c r="N422" s="185"/>
      <c r="O422" s="185"/>
      <c r="P422" s="185"/>
      <c r="Q422" s="185"/>
      <c r="R422" s="185"/>
      <c r="S422" s="185"/>
      <c r="T422" s="185"/>
      <c r="U422" s="185"/>
    </row>
    <row r="423" spans="1:21" x14ac:dyDescent="0.2">
      <c r="A423" s="185"/>
      <c r="B423" s="185"/>
      <c r="C423" s="185"/>
      <c r="D423" s="185"/>
      <c r="E423" s="185"/>
      <c r="F423" s="185"/>
      <c r="G423" s="185"/>
      <c r="H423" s="185"/>
      <c r="I423" s="185"/>
      <c r="J423" s="185"/>
      <c r="K423" s="185"/>
      <c r="L423" s="185"/>
      <c r="M423" s="185"/>
      <c r="N423" s="185"/>
      <c r="O423" s="185"/>
      <c r="P423" s="185"/>
      <c r="Q423" s="185"/>
      <c r="R423" s="185"/>
      <c r="S423" s="185"/>
      <c r="T423" s="185"/>
      <c r="U423" s="185"/>
    </row>
    <row r="424" spans="1:21" x14ac:dyDescent="0.2">
      <c r="A424" s="185"/>
      <c r="B424" s="185"/>
      <c r="C424" s="185"/>
      <c r="D424" s="185"/>
      <c r="E424" s="185"/>
      <c r="F424" s="185"/>
      <c r="G424" s="185"/>
      <c r="H424" s="185"/>
      <c r="I424" s="185"/>
      <c r="J424" s="185"/>
      <c r="K424" s="185"/>
      <c r="L424" s="185"/>
      <c r="M424" s="185"/>
      <c r="N424" s="185"/>
      <c r="O424" s="185"/>
      <c r="P424" s="185"/>
      <c r="Q424" s="185"/>
      <c r="R424" s="185"/>
      <c r="S424" s="185"/>
      <c r="T424" s="185"/>
      <c r="U424" s="185"/>
    </row>
    <row r="425" spans="1:21" x14ac:dyDescent="0.2">
      <c r="A425" s="185"/>
      <c r="B425" s="185"/>
      <c r="C425" s="185"/>
      <c r="D425" s="185"/>
      <c r="E425" s="185"/>
      <c r="F425" s="185"/>
      <c r="G425" s="185"/>
      <c r="H425" s="185"/>
      <c r="I425" s="185"/>
      <c r="J425" s="185"/>
      <c r="K425" s="185"/>
      <c r="L425" s="185"/>
      <c r="M425" s="185"/>
      <c r="N425" s="185"/>
      <c r="O425" s="185"/>
      <c r="P425" s="185"/>
      <c r="Q425" s="185"/>
      <c r="R425" s="185"/>
      <c r="S425" s="185"/>
      <c r="T425" s="185"/>
      <c r="U425" s="185"/>
    </row>
    <row r="426" spans="1:21" x14ac:dyDescent="0.2">
      <c r="A426" s="185"/>
      <c r="B426" s="185"/>
      <c r="C426" s="185"/>
      <c r="D426" s="185"/>
      <c r="E426" s="185"/>
      <c r="F426" s="185"/>
      <c r="G426" s="185"/>
      <c r="H426" s="185"/>
      <c r="I426" s="185"/>
      <c r="J426" s="185"/>
      <c r="K426" s="185"/>
      <c r="L426" s="185"/>
      <c r="M426" s="185"/>
      <c r="N426" s="185"/>
      <c r="O426" s="185"/>
      <c r="P426" s="185"/>
      <c r="Q426" s="185"/>
      <c r="R426" s="185"/>
      <c r="S426" s="185"/>
      <c r="T426" s="185"/>
      <c r="U426" s="185"/>
    </row>
    <row r="427" spans="1:21" x14ac:dyDescent="0.2">
      <c r="A427" s="185"/>
      <c r="B427" s="185"/>
      <c r="C427" s="185"/>
      <c r="D427" s="185"/>
      <c r="E427" s="185"/>
      <c r="F427" s="185"/>
      <c r="G427" s="185"/>
      <c r="H427" s="185"/>
      <c r="I427" s="185"/>
      <c r="J427" s="185"/>
      <c r="K427" s="185"/>
      <c r="L427" s="185"/>
      <c r="M427" s="185"/>
      <c r="N427" s="185"/>
      <c r="O427" s="185"/>
      <c r="P427" s="185"/>
      <c r="Q427" s="185"/>
      <c r="R427" s="185"/>
      <c r="S427" s="185"/>
      <c r="T427" s="185"/>
      <c r="U427" s="185"/>
    </row>
    <row r="428" spans="1:21" x14ac:dyDescent="0.2">
      <c r="A428" s="185"/>
      <c r="B428" s="185"/>
      <c r="C428" s="185"/>
      <c r="D428" s="185"/>
      <c r="E428" s="185"/>
      <c r="F428" s="185"/>
      <c r="G428" s="185"/>
      <c r="H428" s="185"/>
      <c r="I428" s="185"/>
      <c r="J428" s="185"/>
      <c r="K428" s="185"/>
      <c r="L428" s="185"/>
      <c r="M428" s="185"/>
      <c r="N428" s="185"/>
      <c r="O428" s="185"/>
      <c r="P428" s="185"/>
      <c r="Q428" s="185"/>
      <c r="R428" s="185"/>
      <c r="S428" s="185"/>
      <c r="T428" s="185"/>
      <c r="U428" s="185"/>
    </row>
    <row r="429" spans="1:21" x14ac:dyDescent="0.2">
      <c r="A429" s="185"/>
      <c r="B429" s="185"/>
      <c r="C429" s="185"/>
      <c r="D429" s="185"/>
      <c r="E429" s="185"/>
      <c r="F429" s="185"/>
      <c r="G429" s="185"/>
      <c r="H429" s="185"/>
      <c r="I429" s="185"/>
      <c r="J429" s="185"/>
      <c r="K429" s="185"/>
      <c r="L429" s="185"/>
      <c r="M429" s="185"/>
      <c r="N429" s="185"/>
      <c r="O429" s="185"/>
      <c r="P429" s="185"/>
      <c r="Q429" s="185"/>
      <c r="R429" s="185"/>
      <c r="S429" s="185"/>
      <c r="T429" s="185"/>
      <c r="U429" s="185"/>
    </row>
    <row r="430" spans="1:21" x14ac:dyDescent="0.2">
      <c r="A430" s="185"/>
      <c r="B430" s="185"/>
      <c r="C430" s="185"/>
      <c r="D430" s="185"/>
      <c r="E430" s="185"/>
      <c r="F430" s="185"/>
      <c r="G430" s="185"/>
      <c r="H430" s="185"/>
      <c r="I430" s="185"/>
      <c r="J430" s="185"/>
      <c r="K430" s="185"/>
      <c r="L430" s="185"/>
      <c r="M430" s="185"/>
      <c r="N430" s="185"/>
      <c r="O430" s="185"/>
      <c r="P430" s="185"/>
      <c r="Q430" s="185"/>
      <c r="R430" s="185"/>
      <c r="S430" s="185"/>
      <c r="T430" s="185"/>
      <c r="U430" s="185"/>
    </row>
    <row r="431" spans="1:21" x14ac:dyDescent="0.2">
      <c r="A431" s="185"/>
      <c r="B431" s="185"/>
      <c r="C431" s="185"/>
      <c r="D431" s="185"/>
      <c r="E431" s="185"/>
      <c r="F431" s="185"/>
      <c r="G431" s="185"/>
      <c r="H431" s="185"/>
      <c r="I431" s="185"/>
      <c r="J431" s="185"/>
      <c r="K431" s="185"/>
      <c r="L431" s="185"/>
      <c r="M431" s="185"/>
      <c r="N431" s="185"/>
      <c r="O431" s="185"/>
      <c r="P431" s="185"/>
      <c r="Q431" s="185"/>
      <c r="R431" s="185"/>
      <c r="S431" s="185"/>
      <c r="T431" s="185"/>
      <c r="U431" s="185"/>
    </row>
    <row r="432" spans="1:21" x14ac:dyDescent="0.2">
      <c r="A432" s="185"/>
      <c r="B432" s="185"/>
      <c r="C432" s="185"/>
      <c r="D432" s="185"/>
      <c r="E432" s="185"/>
      <c r="F432" s="185"/>
      <c r="G432" s="185"/>
      <c r="H432" s="185"/>
      <c r="I432" s="185"/>
      <c r="J432" s="185"/>
      <c r="K432" s="185"/>
      <c r="L432" s="185"/>
      <c r="M432" s="185"/>
      <c r="N432" s="185"/>
      <c r="O432" s="185"/>
      <c r="P432" s="185"/>
      <c r="Q432" s="185"/>
      <c r="R432" s="185"/>
      <c r="S432" s="185"/>
      <c r="T432" s="185"/>
      <c r="U432" s="185"/>
    </row>
    <row r="433" spans="1:21" x14ac:dyDescent="0.2">
      <c r="A433" s="185"/>
      <c r="B433" s="185"/>
      <c r="C433" s="185"/>
      <c r="D433" s="185"/>
      <c r="E433" s="185"/>
      <c r="F433" s="185"/>
      <c r="G433" s="185"/>
      <c r="H433" s="185"/>
      <c r="I433" s="185"/>
      <c r="J433" s="185"/>
      <c r="K433" s="185"/>
      <c r="L433" s="185"/>
      <c r="M433" s="185"/>
      <c r="N433" s="185"/>
      <c r="O433" s="185"/>
      <c r="P433" s="185"/>
      <c r="Q433" s="185"/>
      <c r="R433" s="185"/>
      <c r="S433" s="185"/>
      <c r="T433" s="185"/>
      <c r="U433" s="185"/>
    </row>
    <row r="434" spans="1:21" x14ac:dyDescent="0.2">
      <c r="A434" s="185"/>
      <c r="B434" s="185"/>
      <c r="C434" s="185"/>
      <c r="D434" s="185"/>
      <c r="E434" s="185"/>
      <c r="F434" s="185"/>
      <c r="G434" s="185"/>
      <c r="H434" s="185"/>
      <c r="I434" s="185"/>
      <c r="J434" s="185"/>
      <c r="K434" s="185"/>
      <c r="L434" s="185"/>
      <c r="M434" s="185"/>
      <c r="N434" s="185"/>
      <c r="O434" s="185"/>
      <c r="P434" s="185"/>
      <c r="Q434" s="185"/>
      <c r="R434" s="185"/>
      <c r="S434" s="185"/>
      <c r="T434" s="185"/>
      <c r="U434" s="185"/>
    </row>
    <row r="435" spans="1:21" x14ac:dyDescent="0.2">
      <c r="A435" s="185"/>
      <c r="B435" s="185"/>
      <c r="C435" s="185"/>
      <c r="D435" s="185"/>
      <c r="E435" s="185"/>
      <c r="F435" s="185"/>
      <c r="G435" s="185"/>
      <c r="H435" s="185"/>
      <c r="I435" s="185"/>
      <c r="J435" s="185"/>
      <c r="K435" s="185"/>
      <c r="L435" s="185"/>
      <c r="M435" s="185"/>
      <c r="N435" s="185"/>
      <c r="O435" s="185"/>
      <c r="P435" s="185"/>
      <c r="Q435" s="185"/>
      <c r="R435" s="185"/>
      <c r="S435" s="185"/>
      <c r="T435" s="185"/>
      <c r="U435" s="185"/>
    </row>
    <row r="436" spans="1:21" x14ac:dyDescent="0.2">
      <c r="A436" s="185"/>
      <c r="B436" s="185"/>
      <c r="C436" s="185"/>
      <c r="D436" s="185"/>
      <c r="E436" s="185"/>
      <c r="F436" s="185"/>
      <c r="G436" s="185"/>
      <c r="H436" s="185"/>
      <c r="I436" s="185"/>
      <c r="J436" s="185"/>
      <c r="K436" s="185"/>
      <c r="L436" s="185"/>
      <c r="M436" s="185"/>
      <c r="N436" s="185"/>
      <c r="O436" s="185"/>
      <c r="P436" s="185"/>
      <c r="Q436" s="185"/>
      <c r="R436" s="185"/>
      <c r="S436" s="185"/>
      <c r="T436" s="185"/>
      <c r="U436" s="185"/>
    </row>
    <row r="437" spans="1:21" x14ac:dyDescent="0.2">
      <c r="A437" s="185"/>
      <c r="B437" s="185"/>
      <c r="C437" s="185"/>
      <c r="D437" s="185"/>
      <c r="E437" s="185"/>
      <c r="F437" s="185"/>
      <c r="G437" s="185"/>
      <c r="H437" s="185"/>
      <c r="I437" s="185"/>
      <c r="J437" s="185"/>
      <c r="K437" s="185"/>
      <c r="L437" s="185"/>
      <c r="M437" s="185"/>
      <c r="N437" s="185"/>
      <c r="O437" s="185"/>
      <c r="P437" s="185"/>
      <c r="Q437" s="185"/>
      <c r="R437" s="185"/>
      <c r="S437" s="185"/>
      <c r="T437" s="185"/>
      <c r="U437" s="185"/>
    </row>
    <row r="438" spans="1:21" x14ac:dyDescent="0.2">
      <c r="A438" s="185"/>
      <c r="B438" s="185"/>
      <c r="C438" s="185"/>
      <c r="D438" s="185"/>
      <c r="E438" s="185"/>
      <c r="F438" s="185"/>
      <c r="G438" s="185"/>
      <c r="H438" s="185"/>
      <c r="I438" s="185"/>
      <c r="J438" s="185"/>
      <c r="K438" s="185"/>
      <c r="L438" s="185"/>
      <c r="M438" s="185"/>
      <c r="N438" s="185"/>
      <c r="O438" s="185"/>
      <c r="P438" s="185"/>
      <c r="Q438" s="185"/>
      <c r="R438" s="185"/>
      <c r="S438" s="185"/>
      <c r="T438" s="185"/>
      <c r="U438" s="185"/>
    </row>
    <row r="439" spans="1:21" x14ac:dyDescent="0.2">
      <c r="A439" s="185"/>
      <c r="B439" s="185"/>
      <c r="C439" s="185"/>
      <c r="D439" s="185"/>
      <c r="E439" s="185"/>
      <c r="F439" s="185"/>
      <c r="G439" s="185"/>
      <c r="H439" s="185"/>
      <c r="I439" s="185"/>
      <c r="J439" s="185"/>
      <c r="K439" s="185"/>
      <c r="L439" s="185"/>
      <c r="M439" s="185"/>
      <c r="N439" s="185"/>
      <c r="O439" s="185"/>
      <c r="P439" s="185"/>
      <c r="Q439" s="185"/>
      <c r="R439" s="185"/>
      <c r="S439" s="185"/>
      <c r="T439" s="185"/>
      <c r="U439" s="185"/>
    </row>
    <row r="440" spans="1:21" x14ac:dyDescent="0.2">
      <c r="A440" s="185"/>
      <c r="B440" s="185"/>
      <c r="C440" s="185"/>
      <c r="D440" s="185"/>
      <c r="E440" s="185"/>
      <c r="F440" s="185"/>
      <c r="G440" s="185"/>
      <c r="H440" s="185"/>
      <c r="I440" s="185"/>
      <c r="J440" s="185"/>
      <c r="K440" s="185"/>
      <c r="L440" s="185"/>
      <c r="M440" s="185"/>
      <c r="N440" s="185"/>
      <c r="O440" s="185"/>
      <c r="P440" s="185"/>
      <c r="Q440" s="185"/>
      <c r="R440" s="185"/>
      <c r="S440" s="185"/>
      <c r="T440" s="185"/>
      <c r="U440" s="185"/>
    </row>
    <row r="441" spans="1:21" x14ac:dyDescent="0.2">
      <c r="A441" s="185"/>
      <c r="B441" s="185"/>
      <c r="C441" s="185"/>
      <c r="D441" s="185"/>
      <c r="E441" s="185"/>
      <c r="F441" s="185"/>
      <c r="G441" s="185"/>
      <c r="H441" s="185"/>
      <c r="I441" s="185"/>
      <c r="J441" s="185"/>
      <c r="K441" s="185"/>
      <c r="L441" s="185"/>
      <c r="M441" s="185"/>
      <c r="N441" s="185"/>
      <c r="O441" s="185"/>
      <c r="P441" s="185"/>
      <c r="Q441" s="185"/>
      <c r="R441" s="185"/>
      <c r="S441" s="185"/>
      <c r="T441" s="185"/>
      <c r="U441" s="185"/>
    </row>
    <row r="442" spans="1:21" x14ac:dyDescent="0.2">
      <c r="A442" s="185"/>
      <c r="B442" s="185"/>
      <c r="C442" s="185"/>
      <c r="D442" s="185"/>
      <c r="E442" s="185"/>
      <c r="F442" s="185"/>
      <c r="G442" s="185"/>
      <c r="H442" s="185"/>
      <c r="I442" s="185"/>
      <c r="J442" s="185"/>
      <c r="K442" s="185"/>
      <c r="L442" s="185"/>
      <c r="M442" s="185"/>
      <c r="N442" s="185"/>
      <c r="O442" s="185"/>
      <c r="P442" s="185"/>
      <c r="Q442" s="185"/>
      <c r="R442" s="185"/>
      <c r="S442" s="185"/>
      <c r="T442" s="185"/>
      <c r="U442" s="185"/>
    </row>
    <row r="443" spans="1:21" x14ac:dyDescent="0.2">
      <c r="A443" s="185"/>
      <c r="B443" s="185"/>
      <c r="C443" s="185"/>
      <c r="D443" s="185"/>
      <c r="E443" s="185"/>
      <c r="F443" s="185"/>
      <c r="G443" s="185"/>
      <c r="H443" s="185"/>
      <c r="I443" s="185"/>
      <c r="J443" s="185"/>
      <c r="K443" s="185"/>
      <c r="L443" s="185"/>
      <c r="M443" s="185"/>
      <c r="N443" s="185"/>
      <c r="O443" s="185"/>
      <c r="P443" s="185"/>
      <c r="Q443" s="185"/>
      <c r="R443" s="185"/>
      <c r="S443" s="185"/>
      <c r="T443" s="185"/>
      <c r="U443" s="185"/>
    </row>
    <row r="444" spans="1:21" x14ac:dyDescent="0.2">
      <c r="A444" s="185"/>
      <c r="B444" s="185"/>
      <c r="C444" s="185"/>
      <c r="D444" s="185"/>
      <c r="E444" s="185"/>
      <c r="F444" s="185"/>
      <c r="G444" s="185"/>
      <c r="H444" s="185"/>
      <c r="I444" s="185"/>
      <c r="J444" s="185"/>
      <c r="K444" s="185"/>
      <c r="L444" s="185"/>
      <c r="M444" s="185"/>
      <c r="N444" s="185"/>
      <c r="O444" s="185"/>
      <c r="P444" s="185"/>
      <c r="Q444" s="185"/>
      <c r="R444" s="185"/>
      <c r="S444" s="185"/>
      <c r="T444" s="185"/>
      <c r="U444" s="185"/>
    </row>
    <row r="445" spans="1:21" x14ac:dyDescent="0.2">
      <c r="A445" s="185"/>
      <c r="B445" s="185"/>
      <c r="C445" s="185"/>
      <c r="D445" s="185"/>
      <c r="E445" s="185"/>
      <c r="F445" s="185"/>
      <c r="G445" s="185"/>
      <c r="H445" s="185"/>
      <c r="I445" s="185"/>
      <c r="J445" s="185"/>
      <c r="K445" s="185"/>
      <c r="L445" s="185"/>
      <c r="M445" s="185"/>
      <c r="N445" s="185"/>
      <c r="O445" s="185"/>
      <c r="P445" s="185"/>
      <c r="Q445" s="185"/>
      <c r="R445" s="185"/>
      <c r="S445" s="185"/>
      <c r="T445" s="185"/>
      <c r="U445" s="185"/>
    </row>
    <row r="446" spans="1:21" x14ac:dyDescent="0.2">
      <c r="A446" s="185"/>
      <c r="B446" s="185"/>
      <c r="C446" s="185"/>
      <c r="D446" s="185"/>
      <c r="E446" s="185"/>
      <c r="F446" s="185"/>
      <c r="G446" s="185"/>
      <c r="H446" s="185"/>
      <c r="I446" s="185"/>
      <c r="J446" s="185"/>
      <c r="K446" s="185"/>
      <c r="L446" s="185"/>
      <c r="M446" s="185"/>
      <c r="N446" s="185"/>
      <c r="O446" s="185"/>
      <c r="P446" s="185"/>
      <c r="Q446" s="185"/>
      <c r="R446" s="185"/>
      <c r="S446" s="185"/>
      <c r="T446" s="185"/>
      <c r="U446" s="185"/>
    </row>
    <row r="447" spans="1:21" x14ac:dyDescent="0.2">
      <c r="A447" s="185"/>
      <c r="B447" s="185"/>
      <c r="C447" s="185"/>
      <c r="D447" s="185"/>
      <c r="E447" s="185"/>
      <c r="F447" s="185"/>
      <c r="G447" s="185"/>
      <c r="H447" s="185"/>
      <c r="I447" s="185"/>
      <c r="J447" s="185"/>
      <c r="K447" s="185"/>
      <c r="L447" s="185"/>
      <c r="M447" s="185"/>
      <c r="N447" s="185"/>
      <c r="O447" s="185"/>
      <c r="P447" s="185"/>
      <c r="Q447" s="185"/>
      <c r="R447" s="185"/>
      <c r="S447" s="185"/>
      <c r="T447" s="185"/>
      <c r="U447" s="185"/>
    </row>
    <row r="448" spans="1:21" x14ac:dyDescent="0.2">
      <c r="A448" s="185"/>
      <c r="B448" s="185"/>
      <c r="C448" s="185"/>
      <c r="D448" s="185"/>
      <c r="E448" s="185"/>
      <c r="F448" s="185"/>
      <c r="G448" s="185"/>
      <c r="H448" s="185"/>
      <c r="I448" s="185"/>
      <c r="J448" s="185"/>
      <c r="K448" s="185"/>
      <c r="L448" s="185"/>
      <c r="M448" s="185"/>
      <c r="N448" s="185"/>
      <c r="O448" s="185"/>
      <c r="P448" s="185"/>
      <c r="Q448" s="185"/>
      <c r="R448" s="185"/>
      <c r="S448" s="185"/>
      <c r="T448" s="185"/>
      <c r="U448" s="185"/>
    </row>
    <row r="449" spans="1:21" x14ac:dyDescent="0.2">
      <c r="A449" s="185"/>
      <c r="B449" s="185"/>
      <c r="C449" s="185"/>
      <c r="D449" s="185"/>
      <c r="E449" s="185"/>
      <c r="F449" s="185"/>
      <c r="G449" s="185"/>
      <c r="H449" s="185"/>
      <c r="I449" s="185"/>
      <c r="J449" s="185"/>
      <c r="K449" s="185"/>
      <c r="L449" s="185"/>
      <c r="M449" s="185"/>
      <c r="N449" s="185"/>
      <c r="O449" s="185"/>
      <c r="P449" s="185"/>
      <c r="Q449" s="185"/>
      <c r="R449" s="185"/>
      <c r="S449" s="185"/>
      <c r="T449" s="185"/>
      <c r="U449" s="185"/>
    </row>
    <row r="450" spans="1:21" x14ac:dyDescent="0.2">
      <c r="A450" s="185"/>
      <c r="B450" s="185"/>
      <c r="C450" s="185"/>
      <c r="D450" s="185"/>
      <c r="E450" s="185"/>
      <c r="F450" s="185"/>
      <c r="G450" s="185"/>
      <c r="H450" s="185"/>
      <c r="I450" s="185"/>
      <c r="J450" s="185"/>
      <c r="K450" s="185"/>
      <c r="L450" s="185"/>
      <c r="M450" s="185"/>
      <c r="N450" s="185"/>
      <c r="O450" s="185"/>
      <c r="P450" s="185"/>
      <c r="Q450" s="185"/>
      <c r="R450" s="185"/>
      <c r="S450" s="185"/>
      <c r="T450" s="185"/>
      <c r="U450" s="185"/>
    </row>
    <row r="451" spans="1:21" x14ac:dyDescent="0.2">
      <c r="A451" s="185"/>
      <c r="B451" s="185"/>
      <c r="C451" s="185"/>
      <c r="D451" s="185"/>
      <c r="E451" s="185"/>
      <c r="F451" s="185"/>
      <c r="G451" s="185"/>
      <c r="H451" s="185"/>
      <c r="I451" s="185"/>
      <c r="J451" s="185"/>
      <c r="K451" s="185"/>
      <c r="L451" s="185"/>
      <c r="M451" s="185"/>
      <c r="N451" s="185"/>
      <c r="O451" s="185"/>
      <c r="P451" s="185"/>
      <c r="Q451" s="185"/>
      <c r="R451" s="185"/>
      <c r="S451" s="185"/>
      <c r="T451" s="185"/>
      <c r="U451" s="185"/>
    </row>
    <row r="452" spans="1:21" x14ac:dyDescent="0.2">
      <c r="A452" s="185"/>
      <c r="B452" s="185"/>
      <c r="C452" s="185"/>
      <c r="D452" s="185"/>
      <c r="E452" s="185"/>
      <c r="F452" s="185"/>
      <c r="G452" s="185"/>
      <c r="H452" s="185"/>
      <c r="I452" s="185"/>
      <c r="J452" s="185"/>
      <c r="K452" s="185"/>
      <c r="L452" s="185"/>
      <c r="M452" s="185"/>
      <c r="N452" s="185"/>
      <c r="O452" s="185"/>
      <c r="P452" s="185"/>
      <c r="Q452" s="185"/>
      <c r="R452" s="185"/>
      <c r="S452" s="185"/>
      <c r="T452" s="185"/>
      <c r="U452" s="185"/>
    </row>
    <row r="453" spans="1:21" x14ac:dyDescent="0.2">
      <c r="A453" s="185"/>
      <c r="B453" s="185"/>
      <c r="C453" s="185"/>
      <c r="D453" s="185"/>
      <c r="E453" s="185"/>
      <c r="F453" s="185"/>
      <c r="G453" s="185"/>
      <c r="H453" s="185"/>
      <c r="I453" s="185"/>
      <c r="J453" s="185"/>
      <c r="K453" s="185"/>
      <c r="L453" s="185"/>
      <c r="M453" s="185"/>
      <c r="N453" s="185"/>
      <c r="O453" s="185"/>
      <c r="P453" s="185"/>
      <c r="Q453" s="185"/>
      <c r="R453" s="185"/>
      <c r="S453" s="185"/>
      <c r="T453" s="185"/>
      <c r="U453" s="185"/>
    </row>
    <row r="454" spans="1:21" x14ac:dyDescent="0.2">
      <c r="A454" s="185"/>
      <c r="B454" s="185"/>
      <c r="C454" s="185"/>
      <c r="D454" s="185"/>
      <c r="E454" s="185"/>
      <c r="F454" s="185"/>
      <c r="G454" s="185"/>
      <c r="H454" s="185"/>
      <c r="I454" s="185"/>
      <c r="J454" s="185"/>
      <c r="K454" s="185"/>
      <c r="L454" s="185"/>
      <c r="M454" s="185"/>
      <c r="N454" s="185"/>
      <c r="O454" s="185"/>
      <c r="P454" s="185"/>
      <c r="Q454" s="185"/>
      <c r="R454" s="185"/>
      <c r="S454" s="185"/>
      <c r="T454" s="185"/>
      <c r="U454" s="185"/>
    </row>
    <row r="455" spans="1:21" x14ac:dyDescent="0.2">
      <c r="A455" s="185"/>
      <c r="B455" s="185"/>
      <c r="C455" s="185"/>
      <c r="D455" s="185"/>
      <c r="E455" s="185"/>
      <c r="F455" s="185"/>
      <c r="G455" s="185"/>
      <c r="H455" s="185"/>
      <c r="I455" s="185"/>
      <c r="J455" s="185"/>
      <c r="K455" s="185"/>
      <c r="L455" s="185"/>
      <c r="M455" s="185"/>
      <c r="N455" s="185"/>
      <c r="O455" s="185"/>
      <c r="P455" s="185"/>
      <c r="Q455" s="185"/>
      <c r="R455" s="185"/>
      <c r="S455" s="185"/>
      <c r="T455" s="185"/>
      <c r="U455" s="185"/>
    </row>
    <row r="456" spans="1:21" x14ac:dyDescent="0.2">
      <c r="A456" s="185"/>
      <c r="B456" s="185"/>
      <c r="C456" s="185"/>
      <c r="D456" s="185"/>
      <c r="E456" s="185"/>
      <c r="F456" s="185"/>
      <c r="G456" s="185"/>
      <c r="H456" s="185"/>
      <c r="I456" s="185"/>
      <c r="J456" s="185"/>
      <c r="K456" s="185"/>
      <c r="L456" s="185"/>
      <c r="M456" s="185"/>
      <c r="N456" s="185"/>
      <c r="O456" s="185"/>
      <c r="P456" s="185"/>
      <c r="Q456" s="185"/>
      <c r="R456" s="185"/>
      <c r="S456" s="185"/>
      <c r="T456" s="185"/>
      <c r="U456" s="185"/>
    </row>
    <row r="457" spans="1:21" x14ac:dyDescent="0.2">
      <c r="A457" s="185"/>
      <c r="B457" s="185"/>
      <c r="C457" s="185"/>
      <c r="D457" s="185"/>
      <c r="E457" s="185"/>
      <c r="F457" s="185"/>
      <c r="G457" s="185"/>
      <c r="H457" s="185"/>
      <c r="I457" s="185"/>
      <c r="J457" s="185"/>
      <c r="K457" s="185"/>
      <c r="L457" s="185"/>
      <c r="M457" s="185"/>
      <c r="N457" s="185"/>
      <c r="O457" s="185"/>
      <c r="P457" s="185"/>
      <c r="Q457" s="185"/>
      <c r="R457" s="185"/>
      <c r="S457" s="185"/>
      <c r="T457" s="185"/>
      <c r="U457" s="185"/>
    </row>
    <row r="458" spans="1:21" x14ac:dyDescent="0.2">
      <c r="A458" s="185"/>
      <c r="B458" s="185"/>
      <c r="C458" s="185"/>
      <c r="D458" s="185"/>
      <c r="E458" s="185"/>
      <c r="F458" s="185"/>
      <c r="G458" s="185"/>
      <c r="H458" s="185"/>
      <c r="I458" s="185"/>
      <c r="J458" s="185"/>
      <c r="K458" s="185"/>
      <c r="L458" s="185"/>
      <c r="M458" s="185"/>
      <c r="N458" s="185"/>
      <c r="O458" s="185"/>
      <c r="P458" s="185"/>
      <c r="Q458" s="185"/>
      <c r="R458" s="185"/>
      <c r="S458" s="185"/>
      <c r="T458" s="185"/>
      <c r="U458" s="185"/>
    </row>
    <row r="459" spans="1:21" x14ac:dyDescent="0.2">
      <c r="A459" s="185"/>
      <c r="B459" s="185"/>
      <c r="C459" s="185"/>
      <c r="D459" s="185"/>
      <c r="E459" s="185"/>
      <c r="F459" s="185"/>
      <c r="G459" s="185"/>
      <c r="H459" s="185"/>
      <c r="I459" s="185"/>
      <c r="J459" s="185"/>
      <c r="K459" s="185"/>
      <c r="L459" s="185"/>
      <c r="M459" s="185"/>
      <c r="N459" s="185"/>
      <c r="O459" s="185"/>
      <c r="P459" s="185"/>
      <c r="Q459" s="185"/>
      <c r="R459" s="185"/>
      <c r="S459" s="185"/>
      <c r="T459" s="185"/>
      <c r="U459" s="185"/>
    </row>
    <row r="460" spans="1:21" x14ac:dyDescent="0.2">
      <c r="A460" s="185"/>
      <c r="B460" s="185"/>
      <c r="C460" s="185"/>
      <c r="D460" s="185"/>
      <c r="E460" s="185"/>
      <c r="F460" s="185"/>
      <c r="G460" s="185"/>
      <c r="H460" s="185"/>
      <c r="I460" s="185"/>
      <c r="J460" s="185"/>
      <c r="K460" s="185"/>
      <c r="L460" s="185"/>
      <c r="M460" s="185"/>
      <c r="N460" s="185"/>
      <c r="O460" s="185"/>
      <c r="P460" s="185"/>
      <c r="Q460" s="185"/>
      <c r="R460" s="185"/>
      <c r="S460" s="185"/>
      <c r="T460" s="185"/>
      <c r="U460" s="185"/>
    </row>
    <row r="461" spans="1:21" x14ac:dyDescent="0.2">
      <c r="A461" s="185"/>
      <c r="B461" s="185"/>
      <c r="C461" s="185"/>
      <c r="D461" s="185"/>
      <c r="E461" s="185"/>
      <c r="F461" s="185"/>
      <c r="G461" s="185"/>
      <c r="H461" s="185"/>
      <c r="I461" s="185"/>
      <c r="J461" s="185"/>
      <c r="K461" s="185"/>
      <c r="L461" s="185"/>
      <c r="M461" s="185"/>
      <c r="N461" s="185"/>
      <c r="O461" s="185"/>
      <c r="P461" s="185"/>
      <c r="Q461" s="185"/>
      <c r="R461" s="185"/>
      <c r="S461" s="185"/>
      <c r="T461" s="185"/>
      <c r="U461" s="185"/>
    </row>
    <row r="462" spans="1:21" x14ac:dyDescent="0.2">
      <c r="A462" s="185"/>
      <c r="B462" s="185"/>
      <c r="C462" s="185"/>
      <c r="D462" s="185"/>
      <c r="E462" s="185"/>
      <c r="F462" s="185"/>
      <c r="G462" s="185"/>
      <c r="H462" s="185"/>
      <c r="I462" s="185"/>
      <c r="J462" s="185"/>
      <c r="K462" s="185"/>
      <c r="L462" s="185"/>
      <c r="M462" s="185"/>
      <c r="N462" s="185"/>
      <c r="O462" s="185"/>
      <c r="P462" s="185"/>
      <c r="Q462" s="185"/>
      <c r="R462" s="185"/>
      <c r="S462" s="185"/>
      <c r="T462" s="185"/>
      <c r="U462" s="185"/>
    </row>
    <row r="463" spans="1:21" x14ac:dyDescent="0.2">
      <c r="A463" s="185"/>
      <c r="B463" s="185"/>
      <c r="C463" s="185"/>
      <c r="D463" s="185"/>
      <c r="E463" s="185"/>
      <c r="F463" s="185"/>
      <c r="G463" s="185"/>
      <c r="H463" s="185"/>
      <c r="I463" s="185"/>
      <c r="J463" s="185"/>
      <c r="K463" s="185"/>
      <c r="L463" s="185"/>
      <c r="M463" s="185"/>
      <c r="N463" s="185"/>
      <c r="O463" s="185"/>
      <c r="P463" s="185"/>
      <c r="Q463" s="185"/>
      <c r="R463" s="185"/>
      <c r="S463" s="185"/>
      <c r="T463" s="185"/>
      <c r="U463" s="185"/>
    </row>
    <row r="464" spans="1:21" x14ac:dyDescent="0.2">
      <c r="A464" s="185"/>
      <c r="B464" s="185"/>
      <c r="C464" s="185"/>
      <c r="D464" s="185"/>
      <c r="E464" s="185"/>
      <c r="F464" s="185"/>
      <c r="G464" s="185"/>
      <c r="H464" s="185"/>
      <c r="I464" s="185"/>
      <c r="J464" s="185"/>
      <c r="K464" s="185"/>
      <c r="L464" s="185"/>
      <c r="M464" s="185"/>
      <c r="N464" s="185"/>
      <c r="O464" s="185"/>
      <c r="P464" s="185"/>
      <c r="Q464" s="185"/>
      <c r="R464" s="185"/>
      <c r="S464" s="185"/>
      <c r="T464" s="185"/>
      <c r="U464" s="185"/>
    </row>
    <row r="465" spans="1:21" x14ac:dyDescent="0.2">
      <c r="A465" s="185"/>
      <c r="B465" s="185"/>
      <c r="C465" s="185"/>
      <c r="D465" s="185"/>
      <c r="E465" s="185"/>
      <c r="F465" s="185"/>
      <c r="G465" s="185"/>
      <c r="H465" s="185"/>
      <c r="I465" s="185"/>
      <c r="J465" s="185"/>
      <c r="K465" s="185"/>
      <c r="L465" s="185"/>
      <c r="M465" s="185"/>
      <c r="N465" s="185"/>
      <c r="O465" s="185"/>
      <c r="P465" s="185"/>
      <c r="Q465" s="185"/>
      <c r="R465" s="185"/>
      <c r="S465" s="185"/>
      <c r="T465" s="185"/>
      <c r="U465" s="185"/>
    </row>
    <row r="466" spans="1:21" x14ac:dyDescent="0.2">
      <c r="A466" s="185"/>
      <c r="B466" s="185"/>
      <c r="C466" s="185"/>
      <c r="D466" s="185"/>
      <c r="E466" s="185"/>
      <c r="F466" s="185"/>
      <c r="G466" s="185"/>
      <c r="H466" s="185"/>
      <c r="I466" s="185"/>
      <c r="J466" s="185"/>
      <c r="K466" s="185"/>
      <c r="L466" s="185"/>
      <c r="M466" s="185"/>
      <c r="N466" s="185"/>
      <c r="O466" s="185"/>
      <c r="P466" s="185"/>
      <c r="Q466" s="185"/>
      <c r="R466" s="185"/>
      <c r="S466" s="185"/>
      <c r="T466" s="185"/>
      <c r="U466" s="185"/>
    </row>
    <row r="467" spans="1:21" x14ac:dyDescent="0.2">
      <c r="A467" s="185"/>
      <c r="B467" s="185"/>
      <c r="C467" s="185"/>
      <c r="D467" s="185"/>
      <c r="E467" s="185"/>
      <c r="F467" s="185"/>
      <c r="G467" s="185"/>
      <c r="H467" s="185"/>
      <c r="I467" s="185"/>
      <c r="J467" s="185"/>
      <c r="K467" s="185"/>
      <c r="L467" s="185"/>
      <c r="M467" s="185"/>
      <c r="N467" s="185"/>
      <c r="O467" s="185"/>
      <c r="P467" s="185"/>
      <c r="Q467" s="185"/>
      <c r="R467" s="185"/>
      <c r="S467" s="185"/>
      <c r="T467" s="185"/>
      <c r="U467" s="185"/>
    </row>
    <row r="468" spans="1:21" x14ac:dyDescent="0.2">
      <c r="A468" s="185"/>
      <c r="B468" s="185"/>
      <c r="C468" s="185"/>
      <c r="D468" s="185"/>
      <c r="E468" s="185"/>
      <c r="F468" s="185"/>
      <c r="G468" s="185"/>
      <c r="H468" s="185"/>
      <c r="I468" s="185"/>
      <c r="J468" s="185"/>
      <c r="K468" s="185"/>
      <c r="L468" s="185"/>
      <c r="M468" s="185"/>
      <c r="N468" s="185"/>
      <c r="O468" s="185"/>
      <c r="P468" s="185"/>
      <c r="Q468" s="185"/>
      <c r="R468" s="185"/>
      <c r="S468" s="185"/>
      <c r="T468" s="185"/>
      <c r="U468" s="185"/>
    </row>
    <row r="469" spans="1:21" x14ac:dyDescent="0.2">
      <c r="A469" s="185"/>
      <c r="B469" s="185"/>
      <c r="C469" s="185"/>
      <c r="D469" s="185"/>
      <c r="E469" s="185"/>
      <c r="F469" s="185"/>
      <c r="G469" s="185"/>
      <c r="H469" s="185"/>
      <c r="I469" s="185"/>
      <c r="J469" s="185"/>
      <c r="K469" s="185"/>
      <c r="L469" s="185"/>
      <c r="M469" s="185"/>
      <c r="N469" s="185"/>
      <c r="O469" s="185"/>
      <c r="P469" s="185"/>
      <c r="Q469" s="185"/>
      <c r="R469" s="185"/>
      <c r="S469" s="185"/>
      <c r="T469" s="185"/>
      <c r="U469" s="185"/>
    </row>
    <row r="470" spans="1:21" x14ac:dyDescent="0.2">
      <c r="A470" s="185"/>
      <c r="B470" s="185"/>
      <c r="C470" s="185"/>
      <c r="D470" s="185"/>
      <c r="E470" s="185"/>
      <c r="F470" s="185"/>
      <c r="G470" s="185"/>
      <c r="H470" s="185"/>
      <c r="I470" s="185"/>
      <c r="J470" s="185"/>
      <c r="K470" s="185"/>
      <c r="L470" s="185"/>
      <c r="M470" s="185"/>
      <c r="N470" s="185"/>
      <c r="O470" s="185"/>
      <c r="P470" s="185"/>
      <c r="Q470" s="185"/>
      <c r="R470" s="185"/>
      <c r="S470" s="185"/>
      <c r="T470" s="185"/>
      <c r="U470" s="185"/>
    </row>
    <row r="471" spans="1:21" x14ac:dyDescent="0.2">
      <c r="A471" s="185"/>
      <c r="B471" s="185"/>
      <c r="C471" s="185"/>
      <c r="D471" s="185"/>
      <c r="E471" s="185"/>
      <c r="F471" s="185"/>
      <c r="G471" s="185"/>
      <c r="H471" s="185"/>
      <c r="I471" s="185"/>
      <c r="J471" s="185"/>
      <c r="K471" s="185"/>
      <c r="L471" s="185"/>
      <c r="M471" s="185"/>
      <c r="N471" s="185"/>
      <c r="O471" s="185"/>
      <c r="P471" s="185"/>
      <c r="Q471" s="185"/>
      <c r="R471" s="185"/>
      <c r="S471" s="185"/>
      <c r="T471" s="185"/>
      <c r="U471" s="185"/>
    </row>
    <row r="472" spans="1:21" x14ac:dyDescent="0.2">
      <c r="A472" s="185"/>
      <c r="B472" s="185"/>
      <c r="C472" s="185"/>
      <c r="D472" s="185"/>
      <c r="E472" s="185"/>
      <c r="F472" s="185"/>
      <c r="G472" s="185"/>
      <c r="H472" s="185"/>
      <c r="I472" s="185"/>
      <c r="J472" s="185"/>
      <c r="K472" s="185"/>
      <c r="L472" s="185"/>
      <c r="M472" s="185"/>
      <c r="N472" s="185"/>
      <c r="O472" s="185"/>
      <c r="P472" s="185"/>
      <c r="Q472" s="185"/>
      <c r="R472" s="185"/>
      <c r="S472" s="185"/>
      <c r="T472" s="185"/>
      <c r="U472" s="185"/>
    </row>
    <row r="473" spans="1:21" x14ac:dyDescent="0.2">
      <c r="A473" s="185"/>
      <c r="B473" s="185"/>
      <c r="C473" s="185"/>
      <c r="D473" s="185"/>
      <c r="E473" s="185"/>
      <c r="F473" s="185"/>
      <c r="G473" s="185"/>
      <c r="H473" s="185"/>
      <c r="I473" s="185"/>
      <c r="J473" s="185"/>
      <c r="K473" s="185"/>
      <c r="L473" s="185"/>
      <c r="M473" s="185"/>
      <c r="N473" s="185"/>
      <c r="O473" s="185"/>
      <c r="P473" s="185"/>
      <c r="Q473" s="185"/>
      <c r="R473" s="185"/>
      <c r="S473" s="185"/>
      <c r="T473" s="185"/>
      <c r="U473" s="185"/>
    </row>
    <row r="474" spans="1:21" x14ac:dyDescent="0.2">
      <c r="A474" s="185"/>
      <c r="B474" s="185"/>
      <c r="C474" s="185"/>
      <c r="D474" s="185"/>
      <c r="E474" s="185"/>
      <c r="F474" s="185"/>
      <c r="G474" s="185"/>
      <c r="H474" s="185"/>
      <c r="I474" s="185"/>
      <c r="J474" s="185"/>
      <c r="K474" s="185"/>
      <c r="L474" s="185"/>
      <c r="M474" s="185"/>
      <c r="N474" s="185"/>
      <c r="O474" s="185"/>
      <c r="P474" s="185"/>
      <c r="Q474" s="185"/>
      <c r="R474" s="185"/>
      <c r="S474" s="185"/>
      <c r="T474" s="185"/>
      <c r="U474" s="185"/>
    </row>
    <row r="475" spans="1:21" x14ac:dyDescent="0.2">
      <c r="A475" s="185"/>
      <c r="B475" s="185"/>
      <c r="C475" s="185"/>
      <c r="D475" s="185"/>
      <c r="E475" s="185"/>
      <c r="F475" s="185"/>
      <c r="G475" s="185"/>
      <c r="H475" s="185"/>
      <c r="I475" s="185"/>
      <c r="J475" s="185"/>
      <c r="K475" s="185"/>
      <c r="L475" s="185"/>
      <c r="M475" s="185"/>
      <c r="N475" s="185"/>
      <c r="O475" s="185"/>
      <c r="P475" s="185"/>
      <c r="Q475" s="185"/>
      <c r="R475" s="185"/>
      <c r="S475" s="185"/>
      <c r="T475" s="185"/>
      <c r="U475" s="185"/>
    </row>
    <row r="476" spans="1:21" x14ac:dyDescent="0.2">
      <c r="A476" s="185"/>
      <c r="B476" s="185"/>
      <c r="C476" s="185"/>
      <c r="D476" s="185"/>
      <c r="E476" s="185"/>
      <c r="F476" s="185"/>
      <c r="G476" s="185"/>
      <c r="H476" s="185"/>
      <c r="I476" s="185"/>
      <c r="J476" s="185"/>
      <c r="K476" s="185"/>
      <c r="L476" s="185"/>
      <c r="M476" s="185"/>
      <c r="N476" s="185"/>
      <c r="O476" s="185"/>
      <c r="P476" s="185"/>
      <c r="Q476" s="185"/>
      <c r="R476" s="185"/>
      <c r="S476" s="185"/>
      <c r="T476" s="185"/>
      <c r="U476" s="185"/>
    </row>
    <row r="477" spans="1:21" x14ac:dyDescent="0.2">
      <c r="A477" s="185"/>
      <c r="B477" s="185"/>
      <c r="C477" s="185"/>
      <c r="D477" s="185"/>
      <c r="E477" s="185"/>
      <c r="F477" s="185"/>
      <c r="G477" s="185"/>
      <c r="H477" s="185"/>
      <c r="I477" s="185"/>
      <c r="J477" s="185"/>
      <c r="K477" s="185"/>
      <c r="L477" s="185"/>
      <c r="M477" s="185"/>
      <c r="N477" s="185"/>
      <c r="O477" s="185"/>
      <c r="P477" s="185"/>
      <c r="Q477" s="185"/>
      <c r="R477" s="185"/>
      <c r="S477" s="185"/>
      <c r="T477" s="185"/>
      <c r="U477" s="185"/>
    </row>
    <row r="478" spans="1:21" x14ac:dyDescent="0.2">
      <c r="A478" s="185"/>
      <c r="B478" s="185"/>
      <c r="C478" s="185"/>
      <c r="D478" s="185"/>
      <c r="E478" s="185"/>
      <c r="F478" s="185"/>
      <c r="G478" s="185"/>
      <c r="H478" s="185"/>
      <c r="I478" s="185"/>
      <c r="J478" s="185"/>
      <c r="K478" s="185"/>
      <c r="L478" s="185"/>
      <c r="M478" s="185"/>
      <c r="N478" s="185"/>
      <c r="O478" s="185"/>
      <c r="P478" s="185"/>
      <c r="Q478" s="185"/>
      <c r="R478" s="185"/>
      <c r="S478" s="185"/>
      <c r="T478" s="185"/>
      <c r="U478" s="185"/>
    </row>
    <row r="479" spans="1:21" x14ac:dyDescent="0.2">
      <c r="A479" s="185"/>
      <c r="B479" s="185"/>
      <c r="C479" s="185"/>
      <c r="D479" s="185"/>
      <c r="E479" s="185"/>
      <c r="F479" s="185"/>
      <c r="G479" s="185"/>
      <c r="H479" s="185"/>
      <c r="I479" s="185"/>
      <c r="J479" s="185"/>
      <c r="K479" s="185"/>
      <c r="L479" s="185"/>
      <c r="M479" s="185"/>
      <c r="N479" s="185"/>
      <c r="O479" s="185"/>
      <c r="P479" s="185"/>
      <c r="Q479" s="185"/>
      <c r="R479" s="185"/>
      <c r="S479" s="185"/>
      <c r="T479" s="185"/>
      <c r="U479" s="185"/>
    </row>
    <row r="480" spans="1:21" x14ac:dyDescent="0.2">
      <c r="A480" s="185"/>
      <c r="B480" s="185"/>
      <c r="C480" s="185"/>
      <c r="D480" s="185"/>
      <c r="E480" s="185"/>
      <c r="F480" s="185"/>
      <c r="G480" s="185"/>
      <c r="H480" s="185"/>
      <c r="I480" s="185"/>
      <c r="J480" s="185"/>
      <c r="K480" s="185"/>
      <c r="L480" s="185"/>
      <c r="M480" s="185"/>
      <c r="N480" s="185"/>
      <c r="O480" s="185"/>
      <c r="P480" s="185"/>
      <c r="Q480" s="185"/>
      <c r="R480" s="185"/>
      <c r="S480" s="185"/>
      <c r="T480" s="185"/>
      <c r="U480" s="185"/>
    </row>
    <row r="481" spans="1:21" x14ac:dyDescent="0.2">
      <c r="A481" s="185"/>
      <c r="B481" s="185"/>
      <c r="C481" s="185"/>
      <c r="D481" s="185"/>
      <c r="E481" s="185"/>
      <c r="F481" s="185"/>
      <c r="G481" s="185"/>
      <c r="H481" s="185"/>
      <c r="I481" s="185"/>
      <c r="J481" s="185"/>
      <c r="K481" s="185"/>
      <c r="L481" s="185"/>
      <c r="M481" s="185"/>
      <c r="N481" s="185"/>
      <c r="O481" s="185"/>
      <c r="P481" s="185"/>
      <c r="Q481" s="185"/>
      <c r="R481" s="185"/>
      <c r="S481" s="185"/>
      <c r="T481" s="185"/>
      <c r="U481" s="185"/>
    </row>
    <row r="482" spans="1:21" x14ac:dyDescent="0.2">
      <c r="A482" s="185"/>
      <c r="B482" s="185"/>
      <c r="C482" s="185"/>
      <c r="D482" s="185"/>
      <c r="E482" s="185"/>
      <c r="F482" s="185"/>
      <c r="G482" s="185"/>
      <c r="H482" s="185"/>
      <c r="I482" s="185"/>
      <c r="J482" s="185"/>
      <c r="K482" s="185"/>
      <c r="L482" s="185"/>
      <c r="M482" s="185"/>
      <c r="N482" s="185"/>
      <c r="O482" s="185"/>
      <c r="P482" s="185"/>
      <c r="Q482" s="185"/>
      <c r="R482" s="185"/>
      <c r="S482" s="185"/>
      <c r="T482" s="185"/>
      <c r="U482" s="185"/>
    </row>
    <row r="483" spans="1:21" x14ac:dyDescent="0.2">
      <c r="A483" s="185"/>
      <c r="B483" s="185"/>
      <c r="C483" s="185"/>
      <c r="D483" s="185"/>
      <c r="E483" s="185"/>
      <c r="F483" s="185"/>
      <c r="G483" s="185"/>
      <c r="H483" s="185"/>
      <c r="I483" s="185"/>
      <c r="J483" s="185"/>
      <c r="K483" s="185"/>
      <c r="L483" s="185"/>
      <c r="M483" s="185"/>
      <c r="N483" s="185"/>
      <c r="O483" s="185"/>
      <c r="P483" s="185"/>
      <c r="Q483" s="185"/>
      <c r="R483" s="185"/>
      <c r="S483" s="185"/>
      <c r="T483" s="185"/>
      <c r="U483" s="185"/>
    </row>
    <row r="484" spans="1:21" x14ac:dyDescent="0.2">
      <c r="A484" s="185"/>
      <c r="B484" s="185"/>
      <c r="C484" s="185"/>
      <c r="D484" s="185"/>
      <c r="E484" s="185"/>
      <c r="F484" s="185"/>
      <c r="G484" s="185"/>
      <c r="H484" s="185"/>
      <c r="I484" s="185"/>
      <c r="J484" s="185"/>
      <c r="K484" s="185"/>
      <c r="L484" s="185"/>
      <c r="M484" s="185"/>
      <c r="N484" s="185"/>
      <c r="O484" s="185"/>
      <c r="P484" s="185"/>
      <c r="Q484" s="185"/>
      <c r="R484" s="185"/>
      <c r="S484" s="185"/>
      <c r="T484" s="185"/>
      <c r="U484" s="185"/>
    </row>
    <row r="485" spans="1:21" x14ac:dyDescent="0.2">
      <c r="A485" s="185"/>
      <c r="B485" s="185"/>
      <c r="C485" s="185"/>
      <c r="D485" s="185"/>
      <c r="E485" s="185"/>
      <c r="F485" s="185"/>
      <c r="G485" s="185"/>
      <c r="H485" s="185"/>
      <c r="I485" s="185"/>
      <c r="J485" s="185"/>
      <c r="K485" s="185"/>
      <c r="L485" s="185"/>
      <c r="M485" s="185"/>
      <c r="N485" s="185"/>
      <c r="O485" s="185"/>
      <c r="P485" s="185"/>
      <c r="Q485" s="185"/>
      <c r="R485" s="185"/>
      <c r="S485" s="185"/>
      <c r="T485" s="185"/>
      <c r="U485" s="185"/>
    </row>
    <row r="486" spans="1:21" x14ac:dyDescent="0.2">
      <c r="A486" s="185"/>
      <c r="B486" s="185"/>
      <c r="C486" s="185"/>
      <c r="D486" s="185"/>
      <c r="E486" s="185"/>
      <c r="F486" s="185"/>
      <c r="G486" s="185"/>
      <c r="H486" s="185"/>
      <c r="I486" s="185"/>
      <c r="J486" s="185"/>
      <c r="K486" s="185"/>
      <c r="L486" s="185"/>
      <c r="M486" s="185"/>
      <c r="N486" s="185"/>
      <c r="O486" s="185"/>
      <c r="P486" s="185"/>
      <c r="Q486" s="185"/>
      <c r="R486" s="185"/>
      <c r="S486" s="185"/>
      <c r="T486" s="185"/>
      <c r="U486" s="185"/>
    </row>
    <row r="487" spans="1:21" x14ac:dyDescent="0.2">
      <c r="A487" s="185"/>
      <c r="B487" s="185"/>
      <c r="C487" s="185"/>
      <c r="D487" s="185"/>
      <c r="E487" s="185"/>
      <c r="F487" s="185"/>
      <c r="G487" s="185"/>
      <c r="H487" s="185"/>
      <c r="I487" s="185"/>
      <c r="J487" s="185"/>
      <c r="K487" s="185"/>
      <c r="L487" s="185"/>
      <c r="M487" s="185"/>
      <c r="N487" s="185"/>
      <c r="O487" s="185"/>
      <c r="P487" s="185"/>
      <c r="Q487" s="185"/>
      <c r="R487" s="185"/>
      <c r="S487" s="185"/>
      <c r="T487" s="185"/>
      <c r="U487" s="185"/>
    </row>
    <row r="488" spans="1:21" x14ac:dyDescent="0.2">
      <c r="A488" s="185"/>
      <c r="B488" s="185"/>
      <c r="C488" s="185"/>
      <c r="D488" s="185"/>
      <c r="E488" s="185"/>
      <c r="F488" s="185"/>
      <c r="G488" s="185"/>
      <c r="H488" s="185"/>
      <c r="I488" s="185"/>
      <c r="J488" s="185"/>
      <c r="K488" s="185"/>
      <c r="L488" s="185"/>
      <c r="M488" s="185"/>
      <c r="N488" s="185"/>
      <c r="O488" s="185"/>
      <c r="P488" s="185"/>
      <c r="Q488" s="185"/>
      <c r="R488" s="185"/>
      <c r="S488" s="185"/>
      <c r="T488" s="185"/>
      <c r="U488" s="185"/>
    </row>
    <row r="489" spans="1:21" x14ac:dyDescent="0.2">
      <c r="A489" s="185"/>
      <c r="B489" s="185"/>
      <c r="C489" s="185"/>
      <c r="D489" s="185"/>
      <c r="E489" s="185"/>
      <c r="F489" s="185"/>
      <c r="G489" s="185"/>
      <c r="H489" s="185"/>
      <c r="I489" s="185"/>
      <c r="J489" s="185"/>
      <c r="K489" s="185"/>
      <c r="L489" s="185"/>
      <c r="M489" s="185"/>
      <c r="N489" s="185"/>
      <c r="O489" s="185"/>
      <c r="P489" s="185"/>
      <c r="Q489" s="185"/>
      <c r="R489" s="185"/>
      <c r="S489" s="185"/>
      <c r="T489" s="185"/>
      <c r="U489" s="185"/>
    </row>
    <row r="490" spans="1:21" x14ac:dyDescent="0.2">
      <c r="A490" s="185"/>
      <c r="B490" s="185"/>
      <c r="C490" s="185"/>
      <c r="D490" s="185"/>
      <c r="E490" s="185"/>
      <c r="F490" s="185"/>
      <c r="G490" s="185"/>
      <c r="H490" s="185"/>
      <c r="I490" s="185"/>
      <c r="J490" s="185"/>
      <c r="K490" s="185"/>
      <c r="L490" s="185"/>
      <c r="M490" s="185"/>
      <c r="N490" s="185"/>
      <c r="O490" s="185"/>
      <c r="P490" s="185"/>
      <c r="Q490" s="185"/>
      <c r="R490" s="185"/>
      <c r="S490" s="185"/>
      <c r="T490" s="185"/>
      <c r="U490" s="185"/>
    </row>
    <row r="491" spans="1:21" x14ac:dyDescent="0.2">
      <c r="A491" s="185"/>
      <c r="B491" s="185"/>
      <c r="C491" s="185"/>
      <c r="D491" s="185"/>
      <c r="E491" s="185"/>
      <c r="F491" s="185"/>
      <c r="G491" s="185"/>
      <c r="H491" s="185"/>
      <c r="I491" s="185"/>
      <c r="J491" s="185"/>
      <c r="K491" s="185"/>
      <c r="L491" s="185"/>
      <c r="M491" s="185"/>
      <c r="N491" s="185"/>
      <c r="O491" s="185"/>
      <c r="P491" s="185"/>
      <c r="Q491" s="185"/>
      <c r="R491" s="185"/>
      <c r="S491" s="185"/>
      <c r="T491" s="185"/>
      <c r="U491" s="185"/>
    </row>
    <row r="492" spans="1:21" x14ac:dyDescent="0.2">
      <c r="A492" s="185"/>
      <c r="B492" s="185"/>
      <c r="C492" s="185"/>
      <c r="D492" s="185"/>
      <c r="E492" s="185"/>
      <c r="F492" s="185"/>
      <c r="G492" s="185"/>
      <c r="H492" s="185"/>
      <c r="I492" s="185"/>
      <c r="J492" s="185"/>
      <c r="K492" s="185"/>
      <c r="L492" s="185"/>
      <c r="M492" s="185"/>
      <c r="N492" s="185"/>
      <c r="O492" s="185"/>
      <c r="P492" s="185"/>
      <c r="Q492" s="185"/>
      <c r="R492" s="185"/>
      <c r="S492" s="185"/>
      <c r="T492" s="185"/>
      <c r="U492" s="185"/>
    </row>
    <row r="493" spans="1:21" x14ac:dyDescent="0.2">
      <c r="A493" s="185"/>
      <c r="B493" s="185"/>
      <c r="C493" s="185"/>
      <c r="D493" s="185"/>
      <c r="E493" s="185"/>
      <c r="F493" s="185"/>
      <c r="G493" s="185"/>
      <c r="H493" s="185"/>
      <c r="I493" s="185"/>
      <c r="J493" s="185"/>
      <c r="K493" s="185"/>
      <c r="L493" s="185"/>
      <c r="M493" s="185"/>
      <c r="N493" s="185"/>
      <c r="O493" s="185"/>
      <c r="P493" s="185"/>
      <c r="Q493" s="185"/>
      <c r="R493" s="185"/>
      <c r="S493" s="185"/>
      <c r="T493" s="185"/>
      <c r="U493" s="185"/>
    </row>
    <row r="494" spans="1:21" x14ac:dyDescent="0.2">
      <c r="A494" s="185"/>
      <c r="B494" s="185"/>
      <c r="C494" s="185"/>
      <c r="D494" s="185"/>
      <c r="E494" s="185"/>
      <c r="F494" s="185"/>
      <c r="G494" s="185"/>
      <c r="H494" s="185"/>
      <c r="I494" s="185"/>
      <c r="J494" s="185"/>
      <c r="K494" s="185"/>
      <c r="L494" s="185"/>
      <c r="M494" s="185"/>
      <c r="N494" s="185"/>
      <c r="O494" s="185"/>
      <c r="P494" s="185"/>
      <c r="Q494" s="185"/>
      <c r="R494" s="185"/>
      <c r="S494" s="185"/>
      <c r="T494" s="185"/>
      <c r="U494" s="185"/>
    </row>
    <row r="495" spans="1:21" x14ac:dyDescent="0.2">
      <c r="A495" s="185"/>
      <c r="B495" s="185"/>
      <c r="C495" s="185"/>
      <c r="D495" s="185"/>
      <c r="E495" s="185"/>
      <c r="F495" s="185"/>
      <c r="G495" s="185"/>
      <c r="H495" s="185"/>
      <c r="I495" s="185"/>
      <c r="J495" s="185"/>
      <c r="K495" s="185"/>
      <c r="L495" s="185"/>
      <c r="M495" s="185"/>
      <c r="N495" s="185"/>
      <c r="O495" s="185"/>
      <c r="P495" s="185"/>
      <c r="Q495" s="185"/>
      <c r="R495" s="185"/>
      <c r="S495" s="185"/>
      <c r="T495" s="185"/>
      <c r="U495" s="185"/>
    </row>
    <row r="496" spans="1:21" x14ac:dyDescent="0.2">
      <c r="A496" s="185"/>
      <c r="B496" s="185"/>
      <c r="C496" s="185"/>
      <c r="D496" s="185"/>
      <c r="E496" s="185"/>
      <c r="F496" s="185"/>
      <c r="G496" s="185"/>
      <c r="H496" s="185"/>
      <c r="I496" s="185"/>
      <c r="J496" s="185"/>
      <c r="K496" s="185"/>
      <c r="L496" s="185"/>
      <c r="M496" s="185"/>
      <c r="N496" s="185"/>
      <c r="O496" s="185"/>
      <c r="P496" s="185"/>
      <c r="Q496" s="185"/>
      <c r="R496" s="185"/>
      <c r="S496" s="185"/>
      <c r="T496" s="185"/>
      <c r="U496" s="185"/>
    </row>
    <row r="497" spans="1:21" x14ac:dyDescent="0.2">
      <c r="A497" s="185"/>
      <c r="B497" s="185"/>
      <c r="C497" s="185"/>
      <c r="D497" s="185"/>
      <c r="E497" s="185"/>
      <c r="F497" s="185"/>
      <c r="G497" s="185"/>
      <c r="H497" s="185"/>
      <c r="I497" s="185"/>
      <c r="J497" s="185"/>
      <c r="K497" s="185"/>
      <c r="L497" s="185"/>
      <c r="M497" s="185"/>
      <c r="N497" s="185"/>
      <c r="O497" s="185"/>
      <c r="P497" s="185"/>
      <c r="Q497" s="185"/>
      <c r="R497" s="185"/>
      <c r="S497" s="185"/>
      <c r="T497" s="185"/>
      <c r="U497" s="185"/>
    </row>
    <row r="498" spans="1:21" x14ac:dyDescent="0.2">
      <c r="A498" s="185"/>
      <c r="B498" s="185"/>
      <c r="C498" s="185"/>
      <c r="D498" s="185"/>
      <c r="E498" s="185"/>
      <c r="F498" s="185"/>
      <c r="G498" s="185"/>
      <c r="H498" s="185"/>
      <c r="I498" s="185"/>
      <c r="J498" s="185"/>
      <c r="K498" s="185"/>
      <c r="L498" s="185"/>
      <c r="M498" s="185"/>
      <c r="N498" s="185"/>
      <c r="O498" s="185"/>
      <c r="P498" s="185"/>
      <c r="Q498" s="185"/>
      <c r="R498" s="185"/>
      <c r="S498" s="185"/>
      <c r="T498" s="185"/>
      <c r="U498" s="185"/>
    </row>
    <row r="499" spans="1:21" x14ac:dyDescent="0.2">
      <c r="A499" s="185"/>
      <c r="B499" s="185"/>
      <c r="C499" s="185"/>
      <c r="D499" s="185"/>
      <c r="E499" s="185"/>
      <c r="F499" s="185"/>
      <c r="G499" s="185"/>
      <c r="H499" s="185"/>
      <c r="I499" s="185"/>
      <c r="J499" s="185"/>
      <c r="K499" s="185"/>
      <c r="L499" s="185"/>
      <c r="M499" s="185"/>
      <c r="N499" s="185"/>
      <c r="O499" s="185"/>
      <c r="P499" s="185"/>
      <c r="Q499" s="185"/>
      <c r="R499" s="185"/>
      <c r="S499" s="185"/>
      <c r="T499" s="185"/>
      <c r="U499" s="185"/>
    </row>
    <row r="500" spans="1:21" x14ac:dyDescent="0.2">
      <c r="A500" s="185"/>
      <c r="B500" s="185"/>
      <c r="C500" s="185"/>
      <c r="D500" s="185"/>
      <c r="E500" s="185"/>
      <c r="F500" s="185"/>
      <c r="G500" s="185"/>
      <c r="H500" s="185"/>
      <c r="I500" s="185"/>
      <c r="J500" s="185"/>
      <c r="K500" s="185"/>
      <c r="L500" s="185"/>
      <c r="M500" s="185"/>
      <c r="N500" s="185"/>
      <c r="O500" s="185"/>
      <c r="P500" s="185"/>
      <c r="Q500" s="185"/>
      <c r="R500" s="185"/>
      <c r="S500" s="185"/>
      <c r="T500" s="185"/>
      <c r="U500" s="185"/>
    </row>
    <row r="501" spans="1:21" x14ac:dyDescent="0.2">
      <c r="A501" s="185"/>
      <c r="B501" s="185"/>
      <c r="C501" s="185"/>
      <c r="D501" s="185"/>
      <c r="E501" s="185"/>
      <c r="F501" s="185"/>
      <c r="G501" s="185"/>
      <c r="H501" s="185"/>
      <c r="I501" s="185"/>
      <c r="J501" s="185"/>
      <c r="K501" s="185"/>
      <c r="L501" s="185"/>
      <c r="M501" s="185"/>
      <c r="N501" s="185"/>
      <c r="O501" s="185"/>
      <c r="P501" s="185"/>
      <c r="Q501" s="185"/>
      <c r="R501" s="185"/>
      <c r="S501" s="185"/>
      <c r="T501" s="185"/>
      <c r="U501" s="185"/>
    </row>
    <row r="502" spans="1:21" x14ac:dyDescent="0.2">
      <c r="A502" s="185"/>
      <c r="B502" s="185"/>
      <c r="C502" s="185"/>
      <c r="D502" s="185"/>
      <c r="E502" s="185"/>
      <c r="F502" s="185"/>
      <c r="G502" s="185"/>
      <c r="H502" s="185"/>
      <c r="I502" s="185"/>
      <c r="J502" s="185"/>
      <c r="K502" s="185"/>
      <c r="L502" s="185"/>
      <c r="M502" s="185"/>
      <c r="N502" s="185"/>
      <c r="O502" s="185"/>
      <c r="P502" s="185"/>
      <c r="Q502" s="185"/>
      <c r="R502" s="185"/>
      <c r="S502" s="185"/>
      <c r="T502" s="185"/>
      <c r="U502" s="185"/>
    </row>
    <row r="503" spans="1:21" x14ac:dyDescent="0.2">
      <c r="A503" s="185"/>
      <c r="B503" s="185"/>
      <c r="C503" s="185"/>
      <c r="D503" s="185"/>
      <c r="E503" s="185"/>
      <c r="F503" s="185"/>
      <c r="G503" s="185"/>
      <c r="H503" s="185"/>
      <c r="I503" s="185"/>
      <c r="J503" s="185"/>
      <c r="K503" s="185"/>
      <c r="L503" s="185"/>
      <c r="M503" s="185"/>
      <c r="N503" s="185"/>
      <c r="O503" s="185"/>
      <c r="P503" s="185"/>
      <c r="Q503" s="185"/>
      <c r="R503" s="185"/>
      <c r="S503" s="185"/>
      <c r="T503" s="185"/>
      <c r="U503" s="185"/>
    </row>
    <row r="504" spans="1:21" x14ac:dyDescent="0.2">
      <c r="A504" s="185"/>
      <c r="B504" s="185"/>
      <c r="C504" s="185"/>
      <c r="D504" s="185"/>
      <c r="E504" s="185"/>
      <c r="F504" s="185"/>
      <c r="G504" s="185"/>
      <c r="H504" s="185"/>
      <c r="I504" s="185"/>
      <c r="J504" s="185"/>
      <c r="K504" s="185"/>
      <c r="L504" s="185"/>
      <c r="M504" s="185"/>
      <c r="N504" s="185"/>
      <c r="O504" s="185"/>
      <c r="P504" s="185"/>
      <c r="Q504" s="185"/>
      <c r="R504" s="185"/>
      <c r="S504" s="185"/>
      <c r="T504" s="185"/>
      <c r="U504" s="185"/>
    </row>
    <row r="505" spans="1:21" x14ac:dyDescent="0.2">
      <c r="A505" s="185"/>
      <c r="B505" s="185"/>
      <c r="C505" s="185"/>
      <c r="D505" s="185"/>
      <c r="E505" s="185"/>
      <c r="F505" s="185"/>
      <c r="G505" s="185"/>
      <c r="H505" s="185"/>
      <c r="I505" s="185"/>
      <c r="J505" s="185"/>
      <c r="K505" s="185"/>
      <c r="L505" s="185"/>
      <c r="M505" s="185"/>
      <c r="N505" s="185"/>
      <c r="O505" s="185"/>
      <c r="P505" s="185"/>
      <c r="Q505" s="185"/>
      <c r="R505" s="185"/>
      <c r="S505" s="185"/>
      <c r="T505" s="185"/>
      <c r="U505" s="185"/>
    </row>
    <row r="506" spans="1:21" x14ac:dyDescent="0.2">
      <c r="A506" s="185"/>
      <c r="B506" s="185"/>
      <c r="C506" s="185"/>
      <c r="D506" s="185"/>
      <c r="E506" s="185"/>
      <c r="F506" s="185"/>
      <c r="G506" s="185"/>
      <c r="H506" s="185"/>
      <c r="I506" s="185"/>
      <c r="J506" s="185"/>
      <c r="K506" s="185"/>
      <c r="L506" s="185"/>
      <c r="M506" s="185"/>
      <c r="N506" s="185"/>
      <c r="O506" s="185"/>
      <c r="P506" s="185"/>
      <c r="Q506" s="185"/>
      <c r="R506" s="185"/>
      <c r="S506" s="185"/>
      <c r="T506" s="185"/>
      <c r="U506" s="185"/>
    </row>
    <row r="507" spans="1:21" x14ac:dyDescent="0.2">
      <c r="A507" s="185"/>
      <c r="B507" s="185"/>
      <c r="C507" s="185"/>
      <c r="D507" s="185"/>
      <c r="E507" s="185"/>
      <c r="F507" s="185"/>
      <c r="G507" s="185"/>
      <c r="H507" s="185"/>
      <c r="I507" s="185"/>
      <c r="J507" s="185"/>
      <c r="K507" s="185"/>
      <c r="L507" s="185"/>
      <c r="M507" s="185"/>
      <c r="N507" s="185"/>
      <c r="O507" s="185"/>
      <c r="P507" s="185"/>
      <c r="Q507" s="185"/>
      <c r="R507" s="185"/>
      <c r="S507" s="185"/>
      <c r="T507" s="185"/>
      <c r="U507" s="185"/>
    </row>
    <row r="508" spans="1:21" x14ac:dyDescent="0.2">
      <c r="A508" s="185"/>
      <c r="B508" s="185"/>
      <c r="C508" s="185"/>
      <c r="D508" s="185"/>
      <c r="E508" s="185"/>
      <c r="F508" s="185"/>
      <c r="G508" s="185"/>
      <c r="H508" s="185"/>
      <c r="I508" s="185"/>
      <c r="J508" s="185"/>
      <c r="K508" s="185"/>
      <c r="L508" s="185"/>
      <c r="M508" s="185"/>
      <c r="N508" s="185"/>
      <c r="O508" s="185"/>
      <c r="P508" s="185"/>
      <c r="Q508" s="185"/>
      <c r="R508" s="185"/>
      <c r="S508" s="185"/>
      <c r="T508" s="185"/>
      <c r="U508" s="185"/>
    </row>
    <row r="509" spans="1:21" x14ac:dyDescent="0.2">
      <c r="A509" s="185"/>
      <c r="B509" s="185"/>
      <c r="C509" s="185"/>
      <c r="D509" s="185"/>
      <c r="E509" s="185"/>
      <c r="F509" s="185"/>
      <c r="G509" s="185"/>
      <c r="H509" s="185"/>
      <c r="I509" s="185"/>
      <c r="J509" s="185"/>
      <c r="K509" s="185"/>
      <c r="L509" s="185"/>
      <c r="M509" s="185"/>
      <c r="N509" s="185"/>
      <c r="O509" s="185"/>
      <c r="P509" s="185"/>
      <c r="Q509" s="185"/>
      <c r="R509" s="185"/>
      <c r="S509" s="185"/>
      <c r="T509" s="185"/>
      <c r="U509" s="185"/>
    </row>
    <row r="510" spans="1:21" x14ac:dyDescent="0.2">
      <c r="A510" s="185"/>
      <c r="B510" s="185"/>
      <c r="C510" s="185"/>
      <c r="D510" s="185"/>
      <c r="E510" s="185"/>
      <c r="F510" s="185"/>
      <c r="G510" s="185"/>
      <c r="H510" s="185"/>
      <c r="I510" s="185"/>
      <c r="J510" s="185"/>
      <c r="K510" s="185"/>
      <c r="L510" s="185"/>
      <c r="M510" s="185"/>
      <c r="N510" s="185"/>
      <c r="O510" s="185"/>
      <c r="P510" s="185"/>
      <c r="Q510" s="185"/>
      <c r="R510" s="185"/>
      <c r="S510" s="185"/>
      <c r="T510" s="185"/>
      <c r="U510" s="185"/>
    </row>
    <row r="511" spans="1:21" x14ac:dyDescent="0.2">
      <c r="A511" s="185"/>
      <c r="B511" s="185"/>
      <c r="C511" s="185"/>
      <c r="D511" s="185"/>
      <c r="E511" s="185"/>
      <c r="F511" s="185"/>
      <c r="G511" s="185"/>
      <c r="H511" s="185"/>
      <c r="I511" s="185"/>
      <c r="J511" s="185"/>
      <c r="K511" s="185"/>
      <c r="L511" s="185"/>
      <c r="M511" s="185"/>
      <c r="N511" s="185"/>
      <c r="O511" s="185"/>
      <c r="P511" s="185"/>
      <c r="Q511" s="185"/>
      <c r="R511" s="185"/>
      <c r="S511" s="185"/>
      <c r="T511" s="185"/>
      <c r="U511" s="185"/>
    </row>
    <row r="512" spans="1:21" x14ac:dyDescent="0.2">
      <c r="A512" s="185"/>
      <c r="B512" s="185"/>
      <c r="C512" s="185"/>
      <c r="D512" s="185"/>
      <c r="E512" s="185"/>
      <c r="F512" s="185"/>
      <c r="G512" s="185"/>
      <c r="H512" s="185"/>
      <c r="I512" s="185"/>
      <c r="J512" s="185"/>
      <c r="K512" s="185"/>
      <c r="L512" s="185"/>
      <c r="M512" s="185"/>
      <c r="N512" s="185"/>
      <c r="O512" s="185"/>
      <c r="P512" s="185"/>
      <c r="Q512" s="185"/>
      <c r="R512" s="185"/>
      <c r="S512" s="185"/>
      <c r="T512" s="185"/>
      <c r="U512" s="185"/>
    </row>
    <row r="513" spans="1:21" x14ac:dyDescent="0.2">
      <c r="A513" s="185"/>
      <c r="B513" s="185"/>
      <c r="C513" s="185"/>
      <c r="D513" s="185"/>
      <c r="E513" s="185"/>
      <c r="F513" s="185"/>
      <c r="G513" s="185"/>
      <c r="H513" s="185"/>
      <c r="I513" s="185"/>
      <c r="J513" s="185"/>
      <c r="K513" s="185"/>
      <c r="L513" s="185"/>
      <c r="M513" s="185"/>
      <c r="N513" s="185"/>
      <c r="O513" s="185"/>
      <c r="P513" s="185"/>
      <c r="Q513" s="185"/>
      <c r="R513" s="185"/>
      <c r="S513" s="185"/>
      <c r="T513" s="185"/>
      <c r="U513" s="185"/>
    </row>
    <row r="514" spans="1:21" x14ac:dyDescent="0.2">
      <c r="A514" s="185"/>
      <c r="B514" s="185"/>
      <c r="C514" s="185"/>
      <c r="D514" s="185"/>
      <c r="E514" s="185"/>
      <c r="F514" s="185"/>
      <c r="G514" s="185"/>
      <c r="H514" s="185"/>
      <c r="I514" s="185"/>
      <c r="J514" s="185"/>
      <c r="K514" s="185"/>
      <c r="L514" s="185"/>
      <c r="M514" s="185"/>
      <c r="N514" s="185"/>
      <c r="O514" s="185"/>
      <c r="P514" s="185"/>
      <c r="Q514" s="185"/>
      <c r="R514" s="185"/>
      <c r="S514" s="185"/>
      <c r="T514" s="185"/>
      <c r="U514" s="185"/>
    </row>
    <row r="515" spans="1:21" x14ac:dyDescent="0.2">
      <c r="A515" s="185"/>
      <c r="B515" s="185"/>
      <c r="C515" s="185"/>
      <c r="D515" s="185"/>
      <c r="E515" s="185"/>
      <c r="F515" s="185"/>
      <c r="G515" s="185"/>
      <c r="H515" s="185"/>
      <c r="I515" s="185"/>
      <c r="J515" s="185"/>
      <c r="K515" s="185"/>
      <c r="L515" s="185"/>
      <c r="M515" s="185"/>
      <c r="N515" s="185"/>
      <c r="O515" s="185"/>
      <c r="P515" s="185"/>
      <c r="Q515" s="185"/>
      <c r="R515" s="185"/>
      <c r="S515" s="185"/>
      <c r="T515" s="185"/>
      <c r="U515" s="185"/>
    </row>
    <row r="516" spans="1:21" x14ac:dyDescent="0.2">
      <c r="A516" s="185"/>
      <c r="B516" s="185"/>
      <c r="C516" s="185"/>
      <c r="D516" s="185"/>
      <c r="E516" s="185"/>
      <c r="F516" s="185"/>
      <c r="G516" s="185"/>
      <c r="H516" s="185"/>
      <c r="I516" s="185"/>
      <c r="J516" s="185"/>
      <c r="K516" s="185"/>
      <c r="L516" s="185"/>
      <c r="M516" s="185"/>
      <c r="N516" s="185"/>
      <c r="O516" s="185"/>
      <c r="P516" s="185"/>
      <c r="Q516" s="185"/>
      <c r="R516" s="185"/>
      <c r="S516" s="185"/>
      <c r="T516" s="185"/>
      <c r="U516" s="185"/>
    </row>
    <row r="517" spans="1:21" x14ac:dyDescent="0.2">
      <c r="A517" s="185"/>
      <c r="B517" s="185"/>
      <c r="C517" s="185"/>
      <c r="D517" s="185"/>
      <c r="E517" s="185"/>
      <c r="F517" s="185"/>
      <c r="G517" s="185"/>
      <c r="H517" s="185"/>
      <c r="I517" s="185"/>
      <c r="J517" s="185"/>
      <c r="K517" s="185"/>
      <c r="L517" s="185"/>
      <c r="M517" s="185"/>
      <c r="N517" s="185"/>
      <c r="O517" s="185"/>
      <c r="P517" s="185"/>
      <c r="Q517" s="185"/>
      <c r="R517" s="185"/>
      <c r="S517" s="185"/>
      <c r="T517" s="185"/>
      <c r="U517" s="185"/>
    </row>
    <row r="518" spans="1:21" x14ac:dyDescent="0.2">
      <c r="A518" s="185"/>
      <c r="B518" s="185"/>
      <c r="C518" s="185"/>
      <c r="D518" s="185"/>
      <c r="E518" s="185"/>
      <c r="F518" s="185"/>
      <c r="G518" s="185"/>
      <c r="H518" s="185"/>
      <c r="I518" s="185"/>
      <c r="J518" s="185"/>
      <c r="K518" s="185"/>
      <c r="L518" s="185"/>
      <c r="M518" s="185"/>
      <c r="N518" s="185"/>
      <c r="O518" s="185"/>
      <c r="P518" s="185"/>
      <c r="Q518" s="185"/>
      <c r="R518" s="185"/>
      <c r="S518" s="185"/>
      <c r="T518" s="185"/>
      <c r="U518" s="185"/>
    </row>
    <row r="519" spans="1:21" x14ac:dyDescent="0.2">
      <c r="A519" s="185"/>
      <c r="B519" s="185"/>
      <c r="C519" s="185"/>
      <c r="D519" s="185"/>
      <c r="E519" s="185"/>
      <c r="F519" s="185"/>
      <c r="G519" s="185"/>
      <c r="H519" s="185"/>
      <c r="I519" s="185"/>
      <c r="J519" s="185"/>
      <c r="K519" s="185"/>
      <c r="L519" s="185"/>
      <c r="M519" s="185"/>
      <c r="N519" s="185"/>
      <c r="O519" s="185"/>
      <c r="P519" s="185"/>
      <c r="Q519" s="185"/>
      <c r="R519" s="185"/>
      <c r="S519" s="185"/>
      <c r="T519" s="185"/>
      <c r="U519" s="185"/>
    </row>
    <row r="520" spans="1:21" x14ac:dyDescent="0.2">
      <c r="A520" s="185"/>
      <c r="B520" s="185"/>
      <c r="C520" s="185"/>
      <c r="D520" s="185"/>
      <c r="E520" s="185"/>
      <c r="F520" s="185"/>
      <c r="G520" s="185"/>
      <c r="H520" s="185"/>
      <c r="I520" s="185"/>
      <c r="J520" s="185"/>
      <c r="K520" s="185"/>
      <c r="L520" s="185"/>
      <c r="M520" s="185"/>
      <c r="N520" s="185"/>
      <c r="O520" s="185"/>
      <c r="P520" s="185"/>
      <c r="Q520" s="185"/>
      <c r="R520" s="185"/>
      <c r="S520" s="185"/>
      <c r="T520" s="185"/>
      <c r="U520" s="185"/>
    </row>
    <row r="521" spans="1:21" x14ac:dyDescent="0.2">
      <c r="A521" s="185"/>
      <c r="B521" s="185"/>
      <c r="C521" s="185"/>
      <c r="D521" s="185"/>
      <c r="E521" s="185"/>
      <c r="F521" s="185"/>
      <c r="G521" s="185"/>
      <c r="H521" s="185"/>
      <c r="I521" s="185"/>
      <c r="J521" s="185"/>
      <c r="K521" s="185"/>
      <c r="L521" s="185"/>
      <c r="M521" s="185"/>
      <c r="N521" s="185"/>
      <c r="O521" s="185"/>
      <c r="P521" s="185"/>
      <c r="Q521" s="185"/>
      <c r="R521" s="185"/>
      <c r="S521" s="185"/>
      <c r="T521" s="185"/>
      <c r="U521" s="185"/>
    </row>
    <row r="522" spans="1:21" x14ac:dyDescent="0.2">
      <c r="A522" s="185"/>
      <c r="B522" s="185"/>
      <c r="C522" s="185"/>
      <c r="D522" s="185"/>
      <c r="E522" s="185"/>
      <c r="F522" s="185"/>
      <c r="G522" s="185"/>
      <c r="H522" s="185"/>
      <c r="I522" s="185"/>
      <c r="J522" s="185"/>
      <c r="K522" s="185"/>
      <c r="L522" s="185"/>
      <c r="M522" s="185"/>
      <c r="N522" s="185"/>
      <c r="O522" s="185"/>
      <c r="P522" s="185"/>
      <c r="Q522" s="185"/>
      <c r="R522" s="185"/>
      <c r="S522" s="185"/>
      <c r="T522" s="185"/>
      <c r="U522" s="185"/>
    </row>
    <row r="523" spans="1:21" x14ac:dyDescent="0.2">
      <c r="A523" s="185"/>
      <c r="B523" s="185"/>
      <c r="C523" s="185"/>
      <c r="D523" s="185"/>
      <c r="E523" s="185"/>
      <c r="F523" s="185"/>
      <c r="G523" s="185"/>
      <c r="H523" s="185"/>
      <c r="I523" s="185"/>
      <c r="J523" s="185"/>
      <c r="K523" s="185"/>
      <c r="L523" s="185"/>
      <c r="M523" s="185"/>
      <c r="N523" s="185"/>
      <c r="O523" s="185"/>
      <c r="P523" s="185"/>
      <c r="Q523" s="185"/>
      <c r="R523" s="185"/>
      <c r="S523" s="185"/>
      <c r="T523" s="185"/>
      <c r="U523" s="185"/>
    </row>
    <row r="524" spans="1:21" x14ac:dyDescent="0.2">
      <c r="A524" s="185"/>
      <c r="B524" s="185"/>
      <c r="C524" s="185"/>
      <c r="D524" s="185"/>
      <c r="E524" s="185"/>
      <c r="F524" s="185"/>
      <c r="G524" s="185"/>
      <c r="H524" s="185"/>
      <c r="I524" s="185"/>
      <c r="J524" s="185"/>
      <c r="K524" s="185"/>
      <c r="L524" s="185"/>
      <c r="M524" s="185"/>
      <c r="N524" s="185"/>
      <c r="O524" s="185"/>
      <c r="P524" s="185"/>
      <c r="Q524" s="185"/>
      <c r="R524" s="185"/>
      <c r="S524" s="185"/>
      <c r="T524" s="185"/>
      <c r="U524" s="185"/>
    </row>
    <row r="525" spans="1:21" x14ac:dyDescent="0.2">
      <c r="A525" s="185"/>
      <c r="B525" s="185"/>
      <c r="C525" s="185"/>
      <c r="D525" s="185"/>
      <c r="E525" s="185"/>
      <c r="F525" s="185"/>
      <c r="G525" s="185"/>
      <c r="H525" s="185"/>
      <c r="I525" s="185"/>
      <c r="J525" s="185"/>
      <c r="K525" s="185"/>
      <c r="L525" s="185"/>
      <c r="M525" s="185"/>
      <c r="N525" s="185"/>
      <c r="O525" s="185"/>
      <c r="P525" s="185"/>
      <c r="Q525" s="185"/>
      <c r="R525" s="185"/>
      <c r="S525" s="185"/>
      <c r="T525" s="185"/>
      <c r="U525" s="185"/>
    </row>
    <row r="526" spans="1:21" x14ac:dyDescent="0.2">
      <c r="A526" s="185"/>
      <c r="B526" s="185"/>
      <c r="C526" s="185"/>
      <c r="D526" s="185"/>
      <c r="E526" s="185"/>
      <c r="F526" s="185"/>
      <c r="G526" s="185"/>
      <c r="H526" s="185"/>
      <c r="I526" s="185"/>
      <c r="J526" s="185"/>
      <c r="K526" s="185"/>
      <c r="L526" s="185"/>
      <c r="M526" s="185"/>
      <c r="N526" s="185"/>
      <c r="O526" s="185"/>
      <c r="P526" s="185"/>
      <c r="Q526" s="185"/>
      <c r="R526" s="185"/>
      <c r="S526" s="185"/>
      <c r="T526" s="185"/>
      <c r="U526" s="185"/>
    </row>
    <row r="527" spans="1:21" x14ac:dyDescent="0.2">
      <c r="A527" s="185"/>
      <c r="B527" s="185"/>
      <c r="C527" s="185"/>
      <c r="D527" s="185"/>
      <c r="E527" s="185"/>
      <c r="F527" s="185"/>
      <c r="G527" s="185"/>
      <c r="H527" s="185"/>
      <c r="I527" s="185"/>
      <c r="J527" s="185"/>
      <c r="K527" s="185"/>
      <c r="L527" s="185"/>
      <c r="M527" s="185"/>
      <c r="N527" s="185"/>
      <c r="O527" s="185"/>
      <c r="P527" s="185"/>
      <c r="Q527" s="185"/>
      <c r="R527" s="185"/>
      <c r="S527" s="185"/>
      <c r="T527" s="185"/>
      <c r="U527" s="185"/>
    </row>
    <row r="528" spans="1:21" x14ac:dyDescent="0.2">
      <c r="A528" s="185"/>
      <c r="B528" s="185"/>
      <c r="C528" s="185"/>
      <c r="D528" s="185"/>
      <c r="E528" s="185"/>
      <c r="F528" s="185"/>
      <c r="G528" s="185"/>
      <c r="H528" s="185"/>
      <c r="I528" s="185"/>
      <c r="J528" s="185"/>
      <c r="K528" s="185"/>
      <c r="L528" s="185"/>
      <c r="M528" s="185"/>
      <c r="N528" s="185"/>
      <c r="O528" s="185"/>
      <c r="P528" s="185"/>
      <c r="Q528" s="185"/>
      <c r="R528" s="185"/>
      <c r="S528" s="185"/>
      <c r="T528" s="185"/>
      <c r="U528" s="185"/>
    </row>
    <row r="529" spans="1:21" x14ac:dyDescent="0.2">
      <c r="A529" s="185"/>
      <c r="B529" s="185"/>
      <c r="C529" s="185"/>
      <c r="D529" s="185"/>
      <c r="E529" s="185"/>
      <c r="F529" s="185"/>
      <c r="G529" s="185"/>
      <c r="H529" s="185"/>
      <c r="I529" s="185"/>
      <c r="J529" s="185"/>
      <c r="K529" s="185"/>
      <c r="L529" s="185"/>
      <c r="M529" s="185"/>
      <c r="N529" s="185"/>
      <c r="O529" s="185"/>
      <c r="P529" s="185"/>
      <c r="Q529" s="185"/>
      <c r="R529" s="185"/>
      <c r="S529" s="185"/>
      <c r="T529" s="185"/>
      <c r="U529" s="185"/>
    </row>
    <row r="530" spans="1:21" x14ac:dyDescent="0.2">
      <c r="A530" s="185"/>
      <c r="B530" s="185"/>
      <c r="C530" s="185"/>
      <c r="D530" s="185"/>
      <c r="E530" s="185"/>
      <c r="F530" s="185"/>
      <c r="G530" s="185"/>
      <c r="H530" s="185"/>
      <c r="I530" s="185"/>
      <c r="J530" s="185"/>
      <c r="K530" s="185"/>
      <c r="L530" s="185"/>
      <c r="M530" s="185"/>
      <c r="N530" s="185"/>
      <c r="O530" s="185"/>
      <c r="P530" s="185"/>
      <c r="Q530" s="185"/>
      <c r="R530" s="185"/>
      <c r="S530" s="185"/>
      <c r="T530" s="185"/>
      <c r="U530" s="185"/>
    </row>
    <row r="531" spans="1:21" x14ac:dyDescent="0.2">
      <c r="A531" s="185"/>
      <c r="B531" s="185"/>
      <c r="C531" s="185"/>
      <c r="D531" s="185"/>
      <c r="E531" s="185"/>
      <c r="F531" s="185"/>
      <c r="G531" s="185"/>
      <c r="H531" s="185"/>
      <c r="I531" s="185"/>
      <c r="J531" s="185"/>
      <c r="K531" s="185"/>
      <c r="L531" s="185"/>
      <c r="M531" s="185"/>
      <c r="N531" s="185"/>
      <c r="O531" s="185"/>
      <c r="P531" s="185"/>
      <c r="Q531" s="185"/>
      <c r="R531" s="185"/>
      <c r="S531" s="185"/>
      <c r="T531" s="185"/>
      <c r="U531" s="185"/>
    </row>
    <row r="532" spans="1:21" x14ac:dyDescent="0.2">
      <c r="A532" s="185"/>
      <c r="B532" s="185"/>
      <c r="C532" s="185"/>
      <c r="D532" s="185"/>
      <c r="E532" s="185"/>
      <c r="F532" s="185"/>
      <c r="G532" s="185"/>
      <c r="H532" s="185"/>
      <c r="I532" s="185"/>
      <c r="J532" s="185"/>
      <c r="K532" s="185"/>
      <c r="L532" s="185"/>
      <c r="M532" s="185"/>
      <c r="N532" s="185"/>
      <c r="O532" s="185"/>
      <c r="P532" s="185"/>
      <c r="Q532" s="185"/>
      <c r="R532" s="185"/>
      <c r="S532" s="185"/>
      <c r="T532" s="185"/>
      <c r="U532" s="185"/>
    </row>
    <row r="533" spans="1:21" x14ac:dyDescent="0.2">
      <c r="A533" s="185"/>
      <c r="B533" s="185"/>
      <c r="C533" s="185"/>
      <c r="D533" s="185"/>
      <c r="E533" s="185"/>
      <c r="F533" s="185"/>
      <c r="G533" s="185"/>
      <c r="H533" s="185"/>
      <c r="I533" s="185"/>
      <c r="J533" s="185"/>
      <c r="K533" s="185"/>
      <c r="L533" s="185"/>
      <c r="M533" s="185"/>
      <c r="N533" s="185"/>
      <c r="O533" s="185"/>
      <c r="P533" s="185"/>
      <c r="Q533" s="185"/>
      <c r="R533" s="185"/>
      <c r="S533" s="185"/>
      <c r="T533" s="185"/>
      <c r="U533" s="185"/>
    </row>
    <row r="534" spans="1:21" x14ac:dyDescent="0.2">
      <c r="A534" s="185"/>
      <c r="B534" s="185"/>
      <c r="C534" s="185"/>
      <c r="D534" s="185"/>
      <c r="E534" s="185"/>
      <c r="F534" s="185"/>
      <c r="G534" s="185"/>
      <c r="H534" s="185"/>
      <c r="I534" s="185"/>
      <c r="J534" s="185"/>
      <c r="K534" s="185"/>
      <c r="L534" s="185"/>
      <c r="M534" s="185"/>
      <c r="N534" s="185"/>
      <c r="O534" s="185"/>
      <c r="P534" s="185"/>
      <c r="Q534" s="185"/>
      <c r="R534" s="185"/>
      <c r="S534" s="185"/>
      <c r="T534" s="185"/>
      <c r="U534" s="185"/>
    </row>
    <row r="535" spans="1:21" x14ac:dyDescent="0.2">
      <c r="A535" s="185"/>
      <c r="B535" s="185"/>
      <c r="C535" s="185"/>
      <c r="D535" s="185"/>
      <c r="E535" s="185"/>
      <c r="F535" s="185"/>
      <c r="G535" s="185"/>
      <c r="H535" s="185"/>
      <c r="I535" s="185"/>
      <c r="J535" s="185"/>
      <c r="K535" s="185"/>
      <c r="L535" s="185"/>
      <c r="M535" s="185"/>
      <c r="N535" s="185"/>
      <c r="O535" s="185"/>
      <c r="P535" s="185"/>
      <c r="Q535" s="185"/>
      <c r="R535" s="185"/>
      <c r="S535" s="185"/>
      <c r="T535" s="185"/>
      <c r="U535" s="185"/>
    </row>
    <row r="536" spans="1:21" x14ac:dyDescent="0.2">
      <c r="A536" s="185"/>
      <c r="B536" s="185"/>
      <c r="C536" s="185"/>
      <c r="D536" s="185"/>
      <c r="E536" s="185"/>
      <c r="F536" s="185"/>
      <c r="G536" s="185"/>
      <c r="H536" s="185"/>
      <c r="I536" s="185"/>
      <c r="J536" s="185"/>
      <c r="K536" s="185"/>
      <c r="L536" s="185"/>
      <c r="M536" s="185"/>
      <c r="N536" s="185"/>
      <c r="O536" s="185"/>
      <c r="P536" s="185"/>
      <c r="Q536" s="185"/>
      <c r="R536" s="185"/>
      <c r="S536" s="185"/>
      <c r="T536" s="185"/>
      <c r="U536" s="185"/>
    </row>
    <row r="537" spans="1:21" x14ac:dyDescent="0.2">
      <c r="A537" s="185"/>
      <c r="B537" s="185"/>
      <c r="C537" s="185"/>
      <c r="D537" s="185"/>
      <c r="E537" s="185"/>
      <c r="F537" s="185"/>
      <c r="G537" s="185"/>
      <c r="H537" s="185"/>
      <c r="I537" s="185"/>
      <c r="J537" s="185"/>
      <c r="K537" s="185"/>
      <c r="L537" s="185"/>
      <c r="M537" s="185"/>
      <c r="N537" s="185"/>
      <c r="O537" s="185"/>
      <c r="P537" s="185"/>
      <c r="Q537" s="185"/>
      <c r="R537" s="185"/>
      <c r="S537" s="185"/>
      <c r="T537" s="185"/>
      <c r="U537" s="185"/>
    </row>
    <row r="538" spans="1:21" x14ac:dyDescent="0.2">
      <c r="A538" s="185"/>
      <c r="B538" s="185"/>
      <c r="C538" s="185"/>
      <c r="D538" s="185"/>
      <c r="E538" s="185"/>
      <c r="F538" s="185"/>
      <c r="G538" s="185"/>
      <c r="H538" s="185"/>
      <c r="I538" s="185"/>
      <c r="J538" s="185"/>
      <c r="K538" s="185"/>
      <c r="L538" s="185"/>
      <c r="M538" s="185"/>
      <c r="N538" s="185"/>
      <c r="O538" s="185"/>
      <c r="P538" s="185"/>
      <c r="Q538" s="185"/>
      <c r="R538" s="185"/>
      <c r="S538" s="185"/>
      <c r="T538" s="185"/>
      <c r="U538" s="185"/>
    </row>
    <row r="539" spans="1:21" x14ac:dyDescent="0.2">
      <c r="A539" s="185"/>
      <c r="B539" s="185"/>
      <c r="C539" s="185"/>
      <c r="D539" s="185"/>
      <c r="E539" s="185"/>
      <c r="F539" s="185"/>
      <c r="G539" s="185"/>
      <c r="H539" s="185"/>
      <c r="I539" s="185"/>
      <c r="J539" s="185"/>
      <c r="K539" s="185"/>
      <c r="L539" s="185"/>
      <c r="M539" s="185"/>
      <c r="N539" s="185"/>
      <c r="O539" s="185"/>
      <c r="P539" s="185"/>
      <c r="Q539" s="185"/>
      <c r="R539" s="185"/>
      <c r="S539" s="185"/>
      <c r="T539" s="185"/>
      <c r="U539" s="185"/>
    </row>
    <row r="540" spans="1:21" x14ac:dyDescent="0.2">
      <c r="A540" s="185"/>
      <c r="B540" s="185"/>
      <c r="C540" s="185"/>
      <c r="D540" s="185"/>
      <c r="E540" s="185"/>
      <c r="F540" s="185"/>
      <c r="G540" s="185"/>
      <c r="H540" s="185"/>
      <c r="I540" s="185"/>
      <c r="J540" s="185"/>
      <c r="K540" s="185"/>
      <c r="L540" s="185"/>
      <c r="M540" s="185"/>
      <c r="N540" s="185"/>
      <c r="O540" s="185"/>
      <c r="P540" s="185"/>
      <c r="Q540" s="185"/>
      <c r="R540" s="185"/>
      <c r="S540" s="185"/>
      <c r="T540" s="185"/>
      <c r="U540" s="185"/>
    </row>
    <row r="541" spans="1:21" x14ac:dyDescent="0.2">
      <c r="A541" s="185"/>
      <c r="B541" s="185"/>
      <c r="C541" s="185"/>
      <c r="D541" s="185"/>
      <c r="E541" s="185"/>
      <c r="F541" s="185"/>
      <c r="G541" s="185"/>
      <c r="H541" s="185"/>
      <c r="I541" s="185"/>
      <c r="J541" s="185"/>
      <c r="K541" s="185"/>
      <c r="L541" s="185"/>
      <c r="M541" s="185"/>
      <c r="N541" s="185"/>
      <c r="O541" s="185"/>
      <c r="P541" s="185"/>
      <c r="Q541" s="185"/>
      <c r="R541" s="185"/>
      <c r="S541" s="185"/>
      <c r="T541" s="185"/>
      <c r="U541" s="185"/>
    </row>
    <row r="542" spans="1:21" x14ac:dyDescent="0.2">
      <c r="A542" s="185"/>
      <c r="B542" s="185"/>
      <c r="C542" s="185"/>
      <c r="D542" s="185"/>
      <c r="E542" s="185"/>
      <c r="F542" s="185"/>
      <c r="G542" s="185"/>
      <c r="H542" s="185"/>
      <c r="I542" s="185"/>
      <c r="J542" s="185"/>
      <c r="K542" s="185"/>
      <c r="L542" s="185"/>
      <c r="M542" s="185"/>
      <c r="N542" s="185"/>
      <c r="O542" s="185"/>
      <c r="P542" s="185"/>
      <c r="Q542" s="185"/>
      <c r="R542" s="185"/>
      <c r="S542" s="185"/>
      <c r="T542" s="185"/>
      <c r="U542" s="185"/>
    </row>
    <row r="543" spans="1:21" x14ac:dyDescent="0.2">
      <c r="A543" s="185"/>
      <c r="B543" s="185"/>
      <c r="C543" s="185"/>
      <c r="D543" s="185"/>
      <c r="E543" s="185"/>
      <c r="F543" s="185"/>
      <c r="G543" s="185"/>
      <c r="H543" s="185"/>
      <c r="I543" s="185"/>
      <c r="J543" s="185"/>
      <c r="K543" s="185"/>
      <c r="L543" s="185"/>
      <c r="M543" s="185"/>
      <c r="N543" s="185"/>
      <c r="O543" s="185"/>
      <c r="P543" s="185"/>
      <c r="Q543" s="185"/>
      <c r="R543" s="185"/>
      <c r="S543" s="185"/>
      <c r="T543" s="185"/>
      <c r="U543" s="185"/>
    </row>
    <row r="544" spans="1:21" x14ac:dyDescent="0.2">
      <c r="A544" s="185"/>
      <c r="B544" s="185"/>
      <c r="C544" s="185"/>
      <c r="D544" s="185"/>
      <c r="E544" s="185"/>
      <c r="F544" s="185"/>
      <c r="G544" s="185"/>
      <c r="H544" s="185"/>
      <c r="I544" s="185"/>
      <c r="J544" s="185"/>
      <c r="K544" s="185"/>
      <c r="L544" s="185"/>
      <c r="M544" s="185"/>
      <c r="N544" s="185"/>
      <c r="O544" s="185"/>
      <c r="P544" s="185"/>
      <c r="Q544" s="185"/>
      <c r="R544" s="185"/>
      <c r="S544" s="185"/>
      <c r="T544" s="185"/>
      <c r="U544" s="185"/>
    </row>
    <row r="545" spans="1:21" x14ac:dyDescent="0.2">
      <c r="A545" s="185"/>
      <c r="B545" s="185"/>
      <c r="C545" s="185"/>
      <c r="D545" s="185"/>
      <c r="E545" s="185"/>
      <c r="F545" s="185"/>
      <c r="G545" s="185"/>
      <c r="H545" s="185"/>
      <c r="I545" s="185"/>
      <c r="J545" s="185"/>
      <c r="K545" s="185"/>
      <c r="L545" s="185"/>
      <c r="M545" s="185"/>
      <c r="N545" s="185"/>
      <c r="O545" s="185"/>
      <c r="P545" s="185"/>
      <c r="Q545" s="185"/>
      <c r="R545" s="185"/>
      <c r="S545" s="185"/>
      <c r="T545" s="185"/>
      <c r="U545" s="185"/>
    </row>
    <row r="546" spans="1:21" x14ac:dyDescent="0.2">
      <c r="A546" s="185"/>
      <c r="B546" s="185"/>
      <c r="C546" s="185"/>
      <c r="D546" s="185"/>
      <c r="E546" s="185"/>
      <c r="F546" s="185"/>
      <c r="G546" s="185"/>
      <c r="H546" s="185"/>
      <c r="I546" s="185"/>
      <c r="J546" s="185"/>
      <c r="K546" s="185"/>
      <c r="L546" s="185"/>
      <c r="M546" s="185"/>
      <c r="N546" s="185"/>
      <c r="O546" s="185"/>
      <c r="P546" s="185"/>
      <c r="Q546" s="185"/>
      <c r="R546" s="185"/>
      <c r="S546" s="185"/>
      <c r="T546" s="185"/>
      <c r="U546" s="185"/>
    </row>
    <row r="547" spans="1:21" x14ac:dyDescent="0.2">
      <c r="A547" s="185"/>
      <c r="B547" s="185"/>
      <c r="C547" s="185"/>
      <c r="D547" s="185"/>
      <c r="E547" s="185"/>
      <c r="F547" s="185"/>
      <c r="G547" s="185"/>
      <c r="H547" s="185"/>
      <c r="I547" s="185"/>
      <c r="J547" s="185"/>
      <c r="K547" s="185"/>
      <c r="L547" s="185"/>
      <c r="M547" s="185"/>
      <c r="N547" s="185"/>
      <c r="O547" s="185"/>
      <c r="P547" s="185"/>
      <c r="Q547" s="185"/>
      <c r="R547" s="185"/>
      <c r="S547" s="185"/>
      <c r="T547" s="185"/>
      <c r="U547" s="185"/>
    </row>
    <row r="548" spans="1:21" x14ac:dyDescent="0.2">
      <c r="A548" s="185"/>
      <c r="B548" s="185"/>
      <c r="C548" s="185"/>
      <c r="D548" s="185"/>
      <c r="E548" s="185"/>
      <c r="F548" s="185"/>
      <c r="G548" s="185"/>
      <c r="H548" s="185"/>
      <c r="I548" s="185"/>
      <c r="J548" s="185"/>
      <c r="K548" s="185"/>
      <c r="L548" s="185"/>
      <c r="M548" s="185"/>
      <c r="N548" s="185"/>
      <c r="O548" s="185"/>
      <c r="P548" s="185"/>
      <c r="Q548" s="185"/>
      <c r="R548" s="185"/>
      <c r="S548" s="185"/>
      <c r="T548" s="185"/>
      <c r="U548" s="185"/>
    </row>
    <row r="549" spans="1:21" x14ac:dyDescent="0.2">
      <c r="A549" s="185"/>
      <c r="B549" s="185"/>
      <c r="C549" s="185"/>
      <c r="D549" s="185"/>
      <c r="E549" s="185"/>
      <c r="F549" s="185"/>
      <c r="G549" s="185"/>
      <c r="H549" s="185"/>
      <c r="I549" s="185"/>
      <c r="J549" s="185"/>
      <c r="K549" s="185"/>
      <c r="L549" s="185"/>
      <c r="M549" s="185"/>
      <c r="N549" s="185"/>
      <c r="O549" s="185"/>
      <c r="P549" s="185"/>
      <c r="Q549" s="185"/>
      <c r="R549" s="185"/>
      <c r="S549" s="185"/>
      <c r="T549" s="185"/>
      <c r="U549" s="185"/>
    </row>
    <row r="550" spans="1:21" x14ac:dyDescent="0.2">
      <c r="A550" s="185"/>
      <c r="B550" s="185"/>
      <c r="C550" s="185"/>
      <c r="D550" s="185"/>
      <c r="E550" s="185"/>
      <c r="F550" s="185"/>
      <c r="G550" s="185"/>
      <c r="H550" s="185"/>
      <c r="I550" s="185"/>
      <c r="J550" s="185"/>
      <c r="K550" s="185"/>
      <c r="L550" s="185"/>
      <c r="M550" s="185"/>
      <c r="N550" s="185"/>
      <c r="O550" s="185"/>
      <c r="P550" s="185"/>
      <c r="Q550" s="185"/>
      <c r="R550" s="185"/>
      <c r="S550" s="185"/>
      <c r="T550" s="185"/>
      <c r="U550" s="185"/>
    </row>
    <row r="551" spans="1:21" x14ac:dyDescent="0.2">
      <c r="A551" s="185"/>
      <c r="B551" s="185"/>
      <c r="C551" s="185"/>
      <c r="D551" s="185"/>
      <c r="E551" s="185"/>
      <c r="F551" s="185"/>
      <c r="G551" s="185"/>
      <c r="H551" s="185"/>
      <c r="I551" s="185"/>
      <c r="J551" s="185"/>
      <c r="K551" s="185"/>
      <c r="L551" s="185"/>
      <c r="M551" s="185"/>
      <c r="N551" s="185"/>
      <c r="O551" s="185"/>
      <c r="P551" s="185"/>
      <c r="Q551" s="185"/>
      <c r="R551" s="185"/>
      <c r="S551" s="185"/>
      <c r="T551" s="185"/>
      <c r="U551" s="185"/>
    </row>
    <row r="552" spans="1:21" x14ac:dyDescent="0.2">
      <c r="A552" s="185"/>
      <c r="B552" s="185"/>
      <c r="C552" s="185"/>
      <c r="D552" s="185"/>
      <c r="E552" s="185"/>
      <c r="F552" s="185"/>
      <c r="G552" s="185"/>
      <c r="H552" s="185"/>
      <c r="I552" s="185"/>
      <c r="J552" s="185"/>
      <c r="K552" s="185"/>
      <c r="L552" s="185"/>
      <c r="M552" s="185"/>
      <c r="N552" s="185"/>
      <c r="O552" s="185"/>
      <c r="P552" s="185"/>
      <c r="Q552" s="185"/>
      <c r="R552" s="185"/>
      <c r="S552" s="185"/>
      <c r="T552" s="185"/>
      <c r="U552" s="185"/>
    </row>
    <row r="553" spans="1:21" x14ac:dyDescent="0.2">
      <c r="A553" s="185"/>
      <c r="B553" s="185"/>
      <c r="C553" s="185"/>
      <c r="D553" s="185"/>
      <c r="E553" s="185"/>
      <c r="F553" s="185"/>
      <c r="G553" s="185"/>
      <c r="H553" s="185"/>
      <c r="I553" s="185"/>
      <c r="J553" s="185"/>
      <c r="K553" s="185"/>
      <c r="L553" s="185"/>
      <c r="M553" s="185"/>
      <c r="N553" s="185"/>
      <c r="O553" s="185"/>
      <c r="P553" s="185"/>
      <c r="Q553" s="185"/>
      <c r="R553" s="185"/>
      <c r="S553" s="185"/>
      <c r="T553" s="185"/>
      <c r="U553" s="185"/>
    </row>
    <row r="554" spans="1:21" x14ac:dyDescent="0.2">
      <c r="A554" s="185"/>
      <c r="B554" s="185"/>
      <c r="C554" s="185"/>
      <c r="D554" s="185"/>
      <c r="E554" s="185"/>
      <c r="F554" s="185"/>
      <c r="G554" s="185"/>
      <c r="H554" s="185"/>
      <c r="I554" s="185"/>
      <c r="J554" s="185"/>
      <c r="K554" s="185"/>
      <c r="L554" s="185"/>
      <c r="M554" s="185"/>
      <c r="N554" s="185"/>
      <c r="O554" s="185"/>
      <c r="P554" s="185"/>
      <c r="Q554" s="185"/>
      <c r="R554" s="185"/>
      <c r="S554" s="185"/>
      <c r="T554" s="185"/>
      <c r="U554" s="185"/>
    </row>
    <row r="555" spans="1:21" x14ac:dyDescent="0.2">
      <c r="A555" s="185"/>
      <c r="B555" s="185"/>
      <c r="C555" s="185"/>
      <c r="D555" s="185"/>
      <c r="E555" s="185"/>
      <c r="F555" s="185"/>
      <c r="G555" s="185"/>
      <c r="H555" s="185"/>
      <c r="I555" s="185"/>
      <c r="J555" s="185"/>
      <c r="K555" s="185"/>
      <c r="L555" s="185"/>
      <c r="M555" s="185"/>
      <c r="N555" s="185"/>
      <c r="O555" s="185"/>
      <c r="P555" s="185"/>
      <c r="Q555" s="185"/>
      <c r="R555" s="185"/>
      <c r="S555" s="185"/>
      <c r="T555" s="185"/>
      <c r="U555" s="185"/>
    </row>
    <row r="556" spans="1:21" x14ac:dyDescent="0.2">
      <c r="A556" s="185"/>
      <c r="B556" s="185"/>
      <c r="C556" s="185"/>
      <c r="D556" s="185"/>
      <c r="E556" s="185"/>
      <c r="F556" s="185"/>
      <c r="G556" s="185"/>
      <c r="H556" s="185"/>
      <c r="I556" s="185"/>
      <c r="J556" s="185"/>
      <c r="K556" s="185"/>
      <c r="L556" s="185"/>
      <c r="M556" s="185"/>
      <c r="N556" s="185"/>
      <c r="O556" s="185"/>
      <c r="P556" s="185"/>
      <c r="Q556" s="185"/>
      <c r="R556" s="185"/>
      <c r="S556" s="185"/>
      <c r="T556" s="185"/>
      <c r="U556" s="185"/>
    </row>
    <row r="557" spans="1:21" x14ac:dyDescent="0.2">
      <c r="A557" s="185"/>
      <c r="B557" s="185"/>
      <c r="C557" s="185"/>
      <c r="D557" s="185"/>
      <c r="E557" s="185"/>
      <c r="F557" s="185"/>
      <c r="G557" s="185"/>
      <c r="H557" s="185"/>
      <c r="I557" s="185"/>
      <c r="J557" s="185"/>
      <c r="K557" s="185"/>
      <c r="L557" s="185"/>
      <c r="M557" s="185"/>
      <c r="N557" s="185"/>
      <c r="O557" s="185"/>
      <c r="P557" s="185"/>
      <c r="Q557" s="185"/>
      <c r="R557" s="185"/>
      <c r="S557" s="185"/>
      <c r="T557" s="185"/>
      <c r="U557" s="185"/>
    </row>
    <row r="558" spans="1:21" x14ac:dyDescent="0.2">
      <c r="A558" s="185"/>
      <c r="B558" s="185"/>
      <c r="C558" s="185"/>
      <c r="D558" s="185"/>
      <c r="E558" s="185"/>
      <c r="F558" s="185"/>
      <c r="G558" s="185"/>
      <c r="H558" s="185"/>
      <c r="I558" s="185"/>
      <c r="J558" s="185"/>
      <c r="K558" s="185"/>
      <c r="L558" s="185"/>
      <c r="M558" s="185"/>
      <c r="N558" s="185"/>
      <c r="O558" s="185"/>
      <c r="P558" s="185"/>
      <c r="Q558" s="185"/>
      <c r="R558" s="185"/>
      <c r="S558" s="185"/>
      <c r="T558" s="185"/>
      <c r="U558" s="185"/>
    </row>
    <row r="559" spans="1:21" x14ac:dyDescent="0.2">
      <c r="A559" s="185"/>
      <c r="B559" s="185"/>
      <c r="C559" s="185"/>
      <c r="D559" s="185"/>
      <c r="E559" s="185"/>
      <c r="F559" s="185"/>
      <c r="G559" s="185"/>
      <c r="H559" s="185"/>
      <c r="I559" s="185"/>
      <c r="J559" s="185"/>
      <c r="K559" s="185"/>
      <c r="L559" s="185"/>
      <c r="M559" s="185"/>
      <c r="N559" s="185"/>
      <c r="O559" s="185"/>
      <c r="P559" s="185"/>
      <c r="Q559" s="185"/>
      <c r="R559" s="185"/>
      <c r="S559" s="185"/>
      <c r="T559" s="185"/>
      <c r="U559" s="185"/>
    </row>
    <row r="560" spans="1:21" x14ac:dyDescent="0.2">
      <c r="A560" s="185"/>
      <c r="B560" s="185"/>
      <c r="C560" s="185"/>
      <c r="D560" s="185"/>
      <c r="E560" s="185"/>
      <c r="F560" s="185"/>
      <c r="G560" s="185"/>
      <c r="H560" s="185"/>
      <c r="I560" s="185"/>
      <c r="J560" s="185"/>
      <c r="K560" s="185"/>
      <c r="L560" s="185"/>
      <c r="M560" s="185"/>
      <c r="N560" s="185"/>
      <c r="O560" s="185"/>
      <c r="P560" s="185"/>
      <c r="Q560" s="185"/>
      <c r="R560" s="185"/>
      <c r="S560" s="185"/>
      <c r="T560" s="185"/>
      <c r="U560" s="185"/>
    </row>
    <row r="561" spans="1:21" x14ac:dyDescent="0.2">
      <c r="A561" s="185"/>
      <c r="B561" s="185"/>
      <c r="C561" s="185"/>
      <c r="D561" s="185"/>
      <c r="E561" s="185"/>
      <c r="F561" s="185"/>
      <c r="G561" s="185"/>
      <c r="H561" s="185"/>
      <c r="I561" s="185"/>
      <c r="J561" s="185"/>
      <c r="K561" s="185"/>
      <c r="L561" s="185"/>
      <c r="M561" s="185"/>
      <c r="N561" s="185"/>
      <c r="O561" s="185"/>
      <c r="P561" s="185"/>
      <c r="Q561" s="185"/>
      <c r="R561" s="185"/>
      <c r="S561" s="185"/>
      <c r="T561" s="185"/>
      <c r="U561" s="185"/>
    </row>
    <row r="562" spans="1:21" x14ac:dyDescent="0.2">
      <c r="A562" s="185"/>
      <c r="B562" s="185"/>
      <c r="C562" s="185"/>
      <c r="D562" s="185"/>
      <c r="E562" s="185"/>
      <c r="F562" s="185"/>
      <c r="G562" s="185"/>
      <c r="H562" s="185"/>
      <c r="I562" s="185"/>
      <c r="J562" s="185"/>
      <c r="K562" s="185"/>
      <c r="L562" s="185"/>
      <c r="M562" s="185"/>
      <c r="N562" s="185"/>
      <c r="O562" s="185"/>
      <c r="P562" s="185"/>
      <c r="Q562" s="185"/>
      <c r="R562" s="185"/>
      <c r="S562" s="185"/>
      <c r="T562" s="185"/>
      <c r="U562" s="185"/>
    </row>
    <row r="563" spans="1:21" x14ac:dyDescent="0.2">
      <c r="A563" s="185"/>
      <c r="B563" s="185"/>
      <c r="C563" s="185"/>
      <c r="D563" s="185"/>
      <c r="E563" s="185"/>
      <c r="F563" s="185"/>
      <c r="G563" s="185"/>
      <c r="H563" s="185"/>
      <c r="I563" s="185"/>
      <c r="J563" s="185"/>
      <c r="K563" s="185"/>
      <c r="L563" s="185"/>
      <c r="M563" s="185"/>
      <c r="N563" s="185"/>
      <c r="O563" s="185"/>
      <c r="P563" s="185"/>
      <c r="Q563" s="185"/>
      <c r="R563" s="185"/>
      <c r="S563" s="185"/>
      <c r="T563" s="185"/>
      <c r="U563" s="185"/>
    </row>
    <row r="564" spans="1:21" x14ac:dyDescent="0.2">
      <c r="A564" s="185"/>
      <c r="B564" s="185"/>
      <c r="C564" s="185"/>
      <c r="D564" s="185"/>
      <c r="E564" s="185"/>
      <c r="F564" s="185"/>
      <c r="G564" s="185"/>
      <c r="H564" s="185"/>
      <c r="I564" s="185"/>
      <c r="J564" s="185"/>
      <c r="K564" s="185"/>
      <c r="L564" s="185"/>
      <c r="M564" s="185"/>
      <c r="N564" s="185"/>
      <c r="O564" s="185"/>
      <c r="P564" s="185"/>
      <c r="Q564" s="185"/>
      <c r="R564" s="185"/>
      <c r="S564" s="185"/>
      <c r="T564" s="185"/>
      <c r="U564" s="185"/>
    </row>
    <row r="565" spans="1:21" x14ac:dyDescent="0.2">
      <c r="A565" s="185"/>
      <c r="B565" s="185"/>
      <c r="C565" s="185"/>
      <c r="D565" s="185"/>
      <c r="E565" s="185"/>
      <c r="F565" s="185"/>
      <c r="G565" s="185"/>
      <c r="H565" s="185"/>
      <c r="I565" s="185"/>
      <c r="J565" s="185"/>
      <c r="K565" s="185"/>
      <c r="L565" s="185"/>
      <c r="M565" s="185"/>
      <c r="N565" s="185"/>
      <c r="O565" s="185"/>
      <c r="P565" s="185"/>
      <c r="Q565" s="185"/>
      <c r="R565" s="185"/>
      <c r="S565" s="185"/>
      <c r="T565" s="185"/>
      <c r="U565" s="185"/>
    </row>
    <row r="566" spans="1:21" x14ac:dyDescent="0.2">
      <c r="A566" s="185"/>
      <c r="B566" s="185"/>
      <c r="C566" s="185"/>
      <c r="D566" s="185"/>
      <c r="E566" s="185"/>
      <c r="F566" s="185"/>
      <c r="G566" s="185"/>
      <c r="H566" s="185"/>
      <c r="I566" s="185"/>
      <c r="J566" s="185"/>
      <c r="K566" s="185"/>
      <c r="L566" s="185"/>
      <c r="M566" s="185"/>
      <c r="N566" s="185"/>
      <c r="O566" s="185"/>
      <c r="P566" s="185"/>
      <c r="Q566" s="185"/>
      <c r="R566" s="185"/>
      <c r="S566" s="185"/>
      <c r="T566" s="185"/>
      <c r="U566" s="185"/>
    </row>
    <row r="567" spans="1:21" x14ac:dyDescent="0.2">
      <c r="A567" s="185"/>
      <c r="B567" s="185"/>
      <c r="C567" s="185"/>
      <c r="D567" s="185"/>
      <c r="E567" s="185"/>
      <c r="F567" s="185"/>
      <c r="G567" s="185"/>
      <c r="H567" s="185"/>
      <c r="I567" s="185"/>
      <c r="J567" s="185"/>
      <c r="K567" s="185"/>
      <c r="L567" s="185"/>
      <c r="M567" s="185"/>
      <c r="N567" s="185"/>
      <c r="O567" s="185"/>
      <c r="P567" s="185"/>
      <c r="Q567" s="185"/>
      <c r="R567" s="185"/>
      <c r="S567" s="185"/>
      <c r="T567" s="185"/>
      <c r="U567" s="185"/>
    </row>
    <row r="568" spans="1:21" x14ac:dyDescent="0.2">
      <c r="A568" s="185"/>
      <c r="B568" s="185"/>
      <c r="C568" s="185"/>
      <c r="D568" s="185"/>
      <c r="E568" s="185"/>
      <c r="F568" s="185"/>
      <c r="G568" s="185"/>
      <c r="H568" s="185"/>
      <c r="I568" s="185"/>
      <c r="J568" s="185"/>
      <c r="K568" s="185"/>
      <c r="L568" s="185"/>
      <c r="M568" s="185"/>
      <c r="N568" s="185"/>
      <c r="O568" s="185"/>
      <c r="P568" s="185"/>
      <c r="Q568" s="185"/>
      <c r="R568" s="185"/>
      <c r="S568" s="185"/>
      <c r="T568" s="185"/>
      <c r="U568" s="185"/>
    </row>
    <row r="569" spans="1:21" x14ac:dyDescent="0.2">
      <c r="A569" s="185"/>
      <c r="B569" s="185"/>
      <c r="C569" s="185"/>
      <c r="D569" s="185"/>
      <c r="E569" s="185"/>
      <c r="F569" s="185"/>
      <c r="G569" s="185"/>
      <c r="H569" s="185"/>
      <c r="I569" s="185"/>
      <c r="J569" s="185"/>
      <c r="K569" s="185"/>
      <c r="L569" s="185"/>
      <c r="M569" s="185"/>
      <c r="N569" s="185"/>
      <c r="O569" s="185"/>
      <c r="P569" s="185"/>
      <c r="Q569" s="185"/>
      <c r="R569" s="185"/>
      <c r="S569" s="185"/>
      <c r="T569" s="185"/>
      <c r="U569" s="185"/>
    </row>
    <row r="570" spans="1:21" x14ac:dyDescent="0.2">
      <c r="A570" s="185"/>
      <c r="B570" s="185"/>
      <c r="C570" s="185"/>
      <c r="D570" s="185"/>
      <c r="E570" s="185"/>
      <c r="F570" s="185"/>
      <c r="G570" s="185"/>
      <c r="H570" s="185"/>
      <c r="I570" s="185"/>
      <c r="J570" s="185"/>
      <c r="K570" s="185"/>
      <c r="L570" s="185"/>
      <c r="M570" s="185"/>
      <c r="N570" s="185"/>
      <c r="O570" s="185"/>
      <c r="P570" s="185"/>
      <c r="Q570" s="185"/>
      <c r="R570" s="185"/>
      <c r="S570" s="185"/>
      <c r="T570" s="185"/>
      <c r="U570" s="185"/>
    </row>
    <row r="571" spans="1:21" x14ac:dyDescent="0.2">
      <c r="A571" s="185"/>
      <c r="B571" s="185"/>
      <c r="C571" s="185"/>
      <c r="D571" s="185"/>
      <c r="E571" s="185"/>
      <c r="F571" s="185"/>
      <c r="G571" s="185"/>
      <c r="H571" s="185"/>
      <c r="I571" s="185"/>
      <c r="J571" s="185"/>
      <c r="K571" s="185"/>
      <c r="L571" s="185"/>
      <c r="M571" s="185"/>
      <c r="N571" s="185"/>
      <c r="O571" s="185"/>
      <c r="P571" s="185"/>
      <c r="Q571" s="185"/>
      <c r="R571" s="185"/>
      <c r="S571" s="185"/>
      <c r="T571" s="185"/>
      <c r="U571" s="185"/>
    </row>
    <row r="572" spans="1:21" x14ac:dyDescent="0.2">
      <c r="A572" s="185"/>
      <c r="B572" s="185"/>
      <c r="C572" s="185"/>
      <c r="D572" s="185"/>
      <c r="E572" s="185"/>
      <c r="F572" s="185"/>
      <c r="G572" s="185"/>
      <c r="H572" s="185"/>
      <c r="I572" s="185"/>
      <c r="J572" s="185"/>
      <c r="K572" s="185"/>
      <c r="L572" s="185"/>
      <c r="M572" s="185"/>
      <c r="N572" s="185"/>
      <c r="O572" s="185"/>
      <c r="P572" s="185"/>
      <c r="Q572" s="185"/>
      <c r="R572" s="185"/>
      <c r="S572" s="185"/>
      <c r="T572" s="185"/>
      <c r="U572" s="185"/>
    </row>
    <row r="573" spans="1:21" x14ac:dyDescent="0.2">
      <c r="A573" s="185"/>
      <c r="B573" s="185"/>
      <c r="C573" s="185"/>
      <c r="D573" s="185"/>
      <c r="E573" s="185"/>
      <c r="F573" s="185"/>
      <c r="G573" s="185"/>
      <c r="H573" s="185"/>
      <c r="I573" s="185"/>
      <c r="J573" s="185"/>
      <c r="K573" s="185"/>
      <c r="L573" s="185"/>
      <c r="M573" s="185"/>
      <c r="N573" s="185"/>
      <c r="O573" s="185"/>
      <c r="P573" s="185"/>
      <c r="Q573" s="185"/>
      <c r="R573" s="185"/>
      <c r="S573" s="185"/>
      <c r="T573" s="185"/>
      <c r="U573" s="185"/>
    </row>
    <row r="574" spans="1:21" x14ac:dyDescent="0.2">
      <c r="A574" s="185"/>
      <c r="B574" s="185"/>
      <c r="C574" s="185"/>
      <c r="D574" s="185"/>
      <c r="E574" s="185"/>
      <c r="F574" s="185"/>
      <c r="G574" s="185"/>
      <c r="H574" s="185"/>
      <c r="I574" s="185"/>
      <c r="J574" s="185"/>
      <c r="K574" s="185"/>
      <c r="L574" s="185"/>
      <c r="M574" s="185"/>
      <c r="N574" s="185"/>
      <c r="O574" s="185"/>
      <c r="P574" s="185"/>
      <c r="Q574" s="185"/>
      <c r="R574" s="185"/>
      <c r="S574" s="185"/>
      <c r="T574" s="185"/>
      <c r="U574" s="185"/>
    </row>
    <row r="575" spans="1:21" x14ac:dyDescent="0.2">
      <c r="A575" s="185"/>
      <c r="B575" s="185"/>
      <c r="C575" s="185"/>
      <c r="D575" s="185"/>
      <c r="E575" s="185"/>
      <c r="F575" s="185"/>
      <c r="G575" s="185"/>
      <c r="H575" s="185"/>
      <c r="I575" s="185"/>
      <c r="J575" s="185"/>
      <c r="K575" s="185"/>
      <c r="L575" s="185"/>
      <c r="M575" s="185"/>
      <c r="N575" s="185"/>
      <c r="O575" s="185"/>
      <c r="P575" s="185"/>
      <c r="Q575" s="185"/>
      <c r="R575" s="185"/>
      <c r="S575" s="185"/>
      <c r="T575" s="185"/>
      <c r="U575" s="185"/>
    </row>
    <row r="576" spans="1:21" x14ac:dyDescent="0.2">
      <c r="A576" s="185"/>
      <c r="B576" s="185"/>
      <c r="C576" s="185"/>
      <c r="D576" s="185"/>
      <c r="E576" s="185"/>
      <c r="F576" s="185"/>
      <c r="G576" s="185"/>
      <c r="H576" s="185"/>
      <c r="I576" s="185"/>
      <c r="J576" s="185"/>
      <c r="K576" s="185"/>
      <c r="L576" s="185"/>
      <c r="M576" s="185"/>
      <c r="N576" s="185"/>
      <c r="O576" s="185"/>
      <c r="P576" s="185"/>
      <c r="Q576" s="185"/>
      <c r="R576" s="185"/>
      <c r="S576" s="185"/>
      <c r="T576" s="185"/>
      <c r="U576" s="185"/>
    </row>
    <row r="577" spans="1:21" x14ac:dyDescent="0.2">
      <c r="A577" s="185"/>
      <c r="B577" s="185"/>
      <c r="C577" s="185"/>
      <c r="D577" s="185"/>
      <c r="E577" s="185"/>
      <c r="F577" s="185"/>
      <c r="G577" s="185"/>
      <c r="H577" s="185"/>
      <c r="I577" s="185"/>
      <c r="J577" s="185"/>
      <c r="K577" s="185"/>
      <c r="L577" s="185"/>
      <c r="M577" s="185"/>
      <c r="N577" s="185"/>
      <c r="O577" s="185"/>
      <c r="P577" s="185"/>
      <c r="Q577" s="185"/>
      <c r="R577" s="185"/>
      <c r="S577" s="185"/>
      <c r="T577" s="185"/>
      <c r="U577" s="185"/>
    </row>
    <row r="578" spans="1:21" x14ac:dyDescent="0.2">
      <c r="A578" s="185"/>
      <c r="B578" s="185"/>
      <c r="C578" s="185"/>
      <c r="D578" s="185"/>
      <c r="E578" s="185"/>
      <c r="F578" s="185"/>
      <c r="G578" s="185"/>
      <c r="H578" s="185"/>
      <c r="I578" s="185"/>
      <c r="J578" s="185"/>
      <c r="K578" s="185"/>
      <c r="L578" s="185"/>
      <c r="M578" s="185"/>
      <c r="N578" s="185"/>
      <c r="O578" s="185"/>
      <c r="P578" s="185"/>
      <c r="Q578" s="185"/>
      <c r="R578" s="185"/>
      <c r="S578" s="185"/>
      <c r="T578" s="185"/>
      <c r="U578" s="185"/>
    </row>
    <row r="579" spans="1:21" x14ac:dyDescent="0.2">
      <c r="A579" s="185"/>
      <c r="B579" s="185"/>
      <c r="C579" s="185"/>
      <c r="D579" s="185"/>
      <c r="E579" s="185"/>
      <c r="F579" s="185"/>
      <c r="G579" s="185"/>
      <c r="H579" s="185"/>
      <c r="I579" s="185"/>
      <c r="J579" s="185"/>
      <c r="K579" s="185"/>
      <c r="L579" s="185"/>
      <c r="M579" s="185"/>
      <c r="N579" s="185"/>
      <c r="O579" s="185"/>
      <c r="P579" s="185"/>
      <c r="Q579" s="185"/>
      <c r="R579" s="185"/>
      <c r="S579" s="185"/>
      <c r="T579" s="185"/>
      <c r="U579" s="185"/>
    </row>
    <row r="580" spans="1:21" x14ac:dyDescent="0.2">
      <c r="A580" s="185"/>
      <c r="B580" s="185"/>
      <c r="C580" s="185"/>
      <c r="D580" s="185"/>
      <c r="E580" s="185"/>
      <c r="F580" s="185"/>
      <c r="G580" s="185"/>
      <c r="H580" s="185"/>
      <c r="I580" s="185"/>
      <c r="J580" s="185"/>
      <c r="K580" s="185"/>
      <c r="L580" s="185"/>
      <c r="M580" s="185"/>
      <c r="N580" s="185"/>
      <c r="O580" s="185"/>
      <c r="P580" s="185"/>
      <c r="Q580" s="185"/>
      <c r="R580" s="185"/>
      <c r="S580" s="185"/>
      <c r="T580" s="185"/>
      <c r="U580" s="185"/>
    </row>
    <row r="581" spans="1:21" x14ac:dyDescent="0.2">
      <c r="A581" s="185"/>
      <c r="B581" s="185"/>
      <c r="C581" s="185"/>
      <c r="D581" s="185"/>
      <c r="E581" s="185"/>
      <c r="F581" s="185"/>
      <c r="G581" s="185"/>
      <c r="H581" s="185"/>
      <c r="I581" s="185"/>
      <c r="J581" s="185"/>
      <c r="K581" s="185"/>
      <c r="L581" s="185"/>
      <c r="M581" s="185"/>
      <c r="N581" s="185"/>
      <c r="O581" s="185"/>
      <c r="P581" s="185"/>
      <c r="Q581" s="185"/>
      <c r="R581" s="185"/>
      <c r="S581" s="185"/>
      <c r="T581" s="185"/>
      <c r="U581" s="185"/>
    </row>
    <row r="582" spans="1:21" x14ac:dyDescent="0.2">
      <c r="A582" s="185"/>
      <c r="B582" s="185"/>
      <c r="C582" s="185"/>
      <c r="D582" s="185"/>
      <c r="E582" s="185"/>
      <c r="F582" s="185"/>
      <c r="G582" s="185"/>
      <c r="H582" s="185"/>
      <c r="I582" s="185"/>
      <c r="J582" s="185"/>
      <c r="K582" s="185"/>
      <c r="L582" s="185"/>
      <c r="M582" s="185"/>
      <c r="N582" s="185"/>
      <c r="O582" s="185"/>
      <c r="P582" s="185"/>
      <c r="Q582" s="185"/>
      <c r="R582" s="185"/>
      <c r="S582" s="185"/>
      <c r="T582" s="185"/>
      <c r="U582" s="185"/>
    </row>
    <row r="583" spans="1:21" x14ac:dyDescent="0.2">
      <c r="A583" s="185"/>
      <c r="B583" s="185"/>
      <c r="C583" s="185"/>
      <c r="D583" s="185"/>
      <c r="E583" s="185"/>
      <c r="F583" s="185"/>
      <c r="G583" s="185"/>
      <c r="H583" s="185"/>
      <c r="I583" s="185"/>
      <c r="J583" s="185"/>
      <c r="K583" s="185"/>
      <c r="L583" s="185"/>
      <c r="M583" s="185"/>
      <c r="N583" s="185"/>
      <c r="O583" s="185"/>
      <c r="P583" s="185"/>
      <c r="Q583" s="185"/>
      <c r="R583" s="185"/>
      <c r="S583" s="185"/>
      <c r="T583" s="185"/>
      <c r="U583" s="185"/>
    </row>
    <row r="584" spans="1:21" x14ac:dyDescent="0.2">
      <c r="A584" s="185"/>
      <c r="B584" s="185"/>
      <c r="C584" s="185"/>
      <c r="D584" s="185"/>
      <c r="E584" s="185"/>
      <c r="F584" s="185"/>
      <c r="G584" s="185"/>
      <c r="H584" s="185"/>
      <c r="I584" s="185"/>
      <c r="J584" s="185"/>
      <c r="K584" s="185"/>
      <c r="L584" s="185"/>
      <c r="M584" s="185"/>
      <c r="N584" s="185"/>
      <c r="O584" s="185"/>
      <c r="P584" s="185"/>
      <c r="Q584" s="185"/>
      <c r="R584" s="185"/>
      <c r="S584" s="185"/>
      <c r="T584" s="185"/>
      <c r="U584" s="185"/>
    </row>
    <row r="585" spans="1:21" x14ac:dyDescent="0.2">
      <c r="A585" s="185"/>
      <c r="B585" s="185"/>
      <c r="C585" s="185"/>
      <c r="D585" s="185"/>
      <c r="E585" s="185"/>
      <c r="F585" s="185"/>
      <c r="G585" s="185"/>
      <c r="H585" s="185"/>
      <c r="I585" s="185"/>
      <c r="J585" s="185"/>
      <c r="K585" s="185"/>
      <c r="L585" s="185"/>
      <c r="M585" s="185"/>
      <c r="N585" s="185"/>
      <c r="O585" s="185"/>
      <c r="P585" s="185"/>
      <c r="Q585" s="185"/>
      <c r="R585" s="185"/>
      <c r="S585" s="185"/>
      <c r="T585" s="185"/>
      <c r="U585" s="185"/>
    </row>
    <row r="586" spans="1:21" x14ac:dyDescent="0.2">
      <c r="A586" s="185"/>
      <c r="B586" s="185"/>
      <c r="C586" s="185"/>
      <c r="D586" s="185"/>
      <c r="E586" s="185"/>
      <c r="F586" s="185"/>
      <c r="G586" s="185"/>
      <c r="H586" s="185"/>
      <c r="I586" s="185"/>
      <c r="J586" s="185"/>
      <c r="K586" s="185"/>
      <c r="L586" s="185"/>
      <c r="M586" s="185"/>
      <c r="N586" s="185"/>
      <c r="O586" s="185"/>
      <c r="P586" s="185"/>
      <c r="Q586" s="185"/>
      <c r="R586" s="185"/>
      <c r="S586" s="185"/>
      <c r="T586" s="185"/>
      <c r="U586" s="185"/>
    </row>
    <row r="587" spans="1:21" x14ac:dyDescent="0.2">
      <c r="A587" s="185"/>
      <c r="B587" s="185"/>
      <c r="C587" s="185"/>
      <c r="D587" s="185"/>
      <c r="E587" s="185"/>
      <c r="F587" s="185"/>
      <c r="G587" s="185"/>
      <c r="H587" s="185"/>
      <c r="I587" s="185"/>
      <c r="J587" s="185"/>
      <c r="K587" s="185"/>
      <c r="L587" s="185"/>
      <c r="M587" s="185"/>
      <c r="N587" s="185"/>
      <c r="O587" s="185"/>
      <c r="P587" s="185"/>
      <c r="Q587" s="185"/>
      <c r="R587" s="185"/>
      <c r="S587" s="185"/>
      <c r="T587" s="185"/>
      <c r="U587" s="185"/>
    </row>
    <row r="588" spans="1:21" x14ac:dyDescent="0.2">
      <c r="A588" s="185"/>
      <c r="B588" s="185"/>
      <c r="C588" s="185"/>
      <c r="D588" s="185"/>
      <c r="E588" s="185"/>
      <c r="F588" s="185"/>
      <c r="G588" s="185"/>
      <c r="H588" s="185"/>
      <c r="I588" s="185"/>
      <c r="J588" s="185"/>
      <c r="K588" s="185"/>
      <c r="L588" s="185"/>
      <c r="M588" s="185"/>
      <c r="N588" s="185"/>
      <c r="O588" s="185"/>
      <c r="P588" s="185"/>
      <c r="Q588" s="185"/>
      <c r="R588" s="185"/>
      <c r="S588" s="185"/>
      <c r="T588" s="185"/>
      <c r="U588" s="185"/>
    </row>
    <row r="589" spans="1:21" x14ac:dyDescent="0.2">
      <c r="A589" s="185"/>
      <c r="B589" s="185"/>
      <c r="C589" s="185"/>
      <c r="D589" s="185"/>
      <c r="E589" s="185"/>
      <c r="F589" s="185"/>
      <c r="G589" s="185"/>
      <c r="H589" s="185"/>
      <c r="I589" s="185"/>
      <c r="J589" s="185"/>
      <c r="K589" s="185"/>
      <c r="L589" s="185"/>
      <c r="M589" s="185"/>
      <c r="N589" s="185"/>
      <c r="O589" s="185"/>
      <c r="P589" s="185"/>
      <c r="Q589" s="185"/>
      <c r="R589" s="185"/>
      <c r="S589" s="185"/>
      <c r="T589" s="185"/>
      <c r="U589" s="185"/>
    </row>
    <row r="590" spans="1:21" x14ac:dyDescent="0.2">
      <c r="A590" s="185"/>
      <c r="B590" s="185"/>
      <c r="C590" s="185"/>
      <c r="D590" s="185"/>
      <c r="E590" s="185"/>
      <c r="F590" s="185"/>
      <c r="G590" s="185"/>
      <c r="H590" s="185"/>
      <c r="I590" s="185"/>
      <c r="J590" s="185"/>
      <c r="K590" s="185"/>
      <c r="L590" s="185"/>
      <c r="M590" s="185"/>
      <c r="N590" s="185"/>
      <c r="O590" s="185"/>
      <c r="P590" s="185"/>
      <c r="Q590" s="185"/>
      <c r="R590" s="185"/>
      <c r="S590" s="185"/>
      <c r="T590" s="185"/>
      <c r="U590" s="185"/>
    </row>
    <row r="591" spans="1:21" x14ac:dyDescent="0.2">
      <c r="A591" s="185"/>
      <c r="B591" s="185"/>
      <c r="C591" s="185"/>
      <c r="D591" s="185"/>
      <c r="E591" s="185"/>
      <c r="F591" s="185"/>
      <c r="G591" s="185"/>
      <c r="H591" s="185"/>
      <c r="I591" s="185"/>
      <c r="J591" s="185"/>
      <c r="K591" s="185"/>
      <c r="L591" s="185"/>
      <c r="M591" s="185"/>
      <c r="N591" s="185"/>
      <c r="O591" s="185"/>
      <c r="P591" s="185"/>
      <c r="Q591" s="185"/>
      <c r="R591" s="185"/>
      <c r="S591" s="185"/>
      <c r="T591" s="185"/>
      <c r="U591" s="185"/>
    </row>
    <row r="592" spans="1:21" x14ac:dyDescent="0.2">
      <c r="A592" s="185"/>
      <c r="B592" s="185"/>
      <c r="C592" s="185"/>
      <c r="D592" s="185"/>
      <c r="E592" s="185"/>
      <c r="F592" s="185"/>
      <c r="G592" s="185"/>
      <c r="H592" s="185"/>
      <c r="I592" s="185"/>
      <c r="J592" s="185"/>
      <c r="K592" s="185"/>
      <c r="L592" s="185"/>
      <c r="M592" s="185"/>
      <c r="N592" s="185"/>
      <c r="O592" s="185"/>
      <c r="P592" s="185"/>
      <c r="Q592" s="185"/>
      <c r="R592" s="185"/>
      <c r="S592" s="185"/>
      <c r="T592" s="185"/>
      <c r="U592" s="185"/>
    </row>
    <row r="593" spans="1:21" x14ac:dyDescent="0.2">
      <c r="A593" s="185"/>
      <c r="B593" s="185"/>
      <c r="C593" s="185"/>
      <c r="D593" s="185"/>
      <c r="E593" s="185"/>
      <c r="F593" s="185"/>
      <c r="G593" s="185"/>
      <c r="H593" s="185"/>
      <c r="I593" s="185"/>
      <c r="J593" s="185"/>
      <c r="K593" s="185"/>
      <c r="L593" s="185"/>
      <c r="M593" s="185"/>
      <c r="N593" s="185"/>
      <c r="O593" s="185"/>
      <c r="P593" s="185"/>
      <c r="Q593" s="185"/>
      <c r="R593" s="185"/>
      <c r="S593" s="185"/>
      <c r="T593" s="185"/>
      <c r="U593" s="185"/>
    </row>
    <row r="594" spans="1:21" x14ac:dyDescent="0.2">
      <c r="A594" s="185"/>
      <c r="B594" s="185"/>
      <c r="C594" s="185"/>
      <c r="D594" s="185"/>
      <c r="E594" s="185"/>
      <c r="F594" s="185"/>
      <c r="G594" s="185"/>
      <c r="H594" s="185"/>
      <c r="I594" s="185"/>
      <c r="J594" s="185"/>
      <c r="K594" s="185"/>
      <c r="L594" s="185"/>
      <c r="M594" s="185"/>
      <c r="N594" s="185"/>
      <c r="O594" s="185"/>
      <c r="P594" s="185"/>
      <c r="Q594" s="185"/>
      <c r="R594" s="185"/>
      <c r="S594" s="185"/>
      <c r="T594" s="185"/>
      <c r="U594" s="185"/>
    </row>
    <row r="595" spans="1:21" x14ac:dyDescent="0.2">
      <c r="A595" s="185"/>
      <c r="B595" s="185"/>
      <c r="C595" s="185"/>
      <c r="D595" s="185"/>
      <c r="E595" s="185"/>
      <c r="F595" s="185"/>
      <c r="G595" s="185"/>
      <c r="H595" s="185"/>
      <c r="I595" s="185"/>
      <c r="J595" s="185"/>
      <c r="K595" s="185"/>
      <c r="L595" s="185"/>
      <c r="M595" s="185"/>
      <c r="N595" s="185"/>
      <c r="O595" s="185"/>
      <c r="P595" s="185"/>
      <c r="Q595" s="185"/>
      <c r="R595" s="185"/>
      <c r="S595" s="185"/>
      <c r="T595" s="185"/>
      <c r="U595" s="185"/>
    </row>
    <row r="596" spans="1:21" x14ac:dyDescent="0.2">
      <c r="A596" s="185"/>
      <c r="B596" s="185"/>
      <c r="C596" s="185"/>
      <c r="D596" s="185"/>
      <c r="E596" s="185"/>
      <c r="F596" s="185"/>
      <c r="G596" s="185"/>
      <c r="H596" s="185"/>
      <c r="I596" s="185"/>
      <c r="J596" s="185"/>
      <c r="K596" s="185"/>
      <c r="L596" s="185"/>
      <c r="M596" s="185"/>
      <c r="N596" s="185"/>
      <c r="O596" s="185"/>
      <c r="P596" s="185"/>
      <c r="Q596" s="185"/>
      <c r="R596" s="185"/>
      <c r="S596" s="185"/>
      <c r="T596" s="185"/>
      <c r="U596" s="185"/>
    </row>
    <row r="597" spans="1:21" x14ac:dyDescent="0.2">
      <c r="A597" s="185"/>
      <c r="B597" s="185"/>
      <c r="C597" s="185"/>
      <c r="D597" s="185"/>
      <c r="E597" s="185"/>
      <c r="F597" s="185"/>
      <c r="G597" s="185"/>
      <c r="H597" s="185"/>
      <c r="I597" s="185"/>
      <c r="J597" s="185"/>
      <c r="K597" s="185"/>
      <c r="L597" s="185"/>
      <c r="M597" s="185"/>
      <c r="N597" s="185"/>
      <c r="O597" s="185"/>
      <c r="P597" s="185"/>
      <c r="Q597" s="185"/>
      <c r="R597" s="185"/>
      <c r="S597" s="185"/>
      <c r="T597" s="185"/>
      <c r="U597" s="185"/>
    </row>
    <row r="598" spans="1:21" x14ac:dyDescent="0.2">
      <c r="A598" s="185"/>
      <c r="B598" s="185"/>
      <c r="C598" s="185"/>
      <c r="D598" s="185"/>
      <c r="E598" s="185"/>
      <c r="F598" s="185"/>
      <c r="G598" s="185"/>
      <c r="H598" s="185"/>
      <c r="I598" s="185"/>
      <c r="J598" s="185"/>
      <c r="K598" s="185"/>
      <c r="L598" s="185"/>
      <c r="M598" s="185"/>
      <c r="N598" s="185"/>
      <c r="O598" s="185"/>
      <c r="P598" s="185"/>
      <c r="Q598" s="185"/>
      <c r="R598" s="185"/>
      <c r="S598" s="185"/>
      <c r="T598" s="185"/>
      <c r="U598" s="185"/>
    </row>
    <row r="599" spans="1:21" x14ac:dyDescent="0.2">
      <c r="A599" s="185"/>
      <c r="B599" s="185"/>
      <c r="C599" s="185"/>
      <c r="D599" s="185"/>
      <c r="E599" s="185"/>
      <c r="F599" s="185"/>
      <c r="G599" s="185"/>
      <c r="H599" s="185"/>
      <c r="I599" s="185"/>
      <c r="J599" s="185"/>
      <c r="K599" s="185"/>
      <c r="L599" s="185"/>
      <c r="M599" s="185"/>
      <c r="N599" s="185"/>
      <c r="O599" s="185"/>
      <c r="P599" s="185"/>
      <c r="Q599" s="185"/>
      <c r="R599" s="185"/>
      <c r="S599" s="185"/>
      <c r="T599" s="185"/>
      <c r="U599" s="185"/>
    </row>
    <row r="600" spans="1:21" x14ac:dyDescent="0.2">
      <c r="A600" s="185"/>
      <c r="B600" s="185"/>
      <c r="C600" s="185"/>
      <c r="D600" s="185"/>
      <c r="E600" s="185"/>
      <c r="F600" s="185"/>
      <c r="G600" s="185"/>
      <c r="H600" s="185"/>
      <c r="I600" s="185"/>
      <c r="J600" s="185"/>
      <c r="K600" s="185"/>
      <c r="L600" s="185"/>
      <c r="M600" s="185"/>
      <c r="N600" s="185"/>
      <c r="O600" s="185"/>
      <c r="P600" s="185"/>
      <c r="Q600" s="185"/>
      <c r="R600" s="185"/>
      <c r="S600" s="185"/>
      <c r="T600" s="185"/>
      <c r="U600" s="185"/>
    </row>
    <row r="601" spans="1:21" x14ac:dyDescent="0.2">
      <c r="A601" s="185"/>
      <c r="B601" s="185"/>
      <c r="C601" s="185"/>
      <c r="D601" s="185"/>
      <c r="E601" s="185"/>
      <c r="F601" s="185"/>
      <c r="G601" s="185"/>
      <c r="H601" s="185"/>
      <c r="I601" s="185"/>
      <c r="J601" s="185"/>
      <c r="K601" s="185"/>
      <c r="L601" s="185"/>
      <c r="M601" s="185"/>
      <c r="N601" s="185"/>
      <c r="O601" s="185"/>
      <c r="P601" s="185"/>
      <c r="Q601" s="185"/>
      <c r="R601" s="185"/>
      <c r="S601" s="185"/>
      <c r="T601" s="185"/>
      <c r="U601" s="185"/>
    </row>
    <row r="602" spans="1:21" x14ac:dyDescent="0.2">
      <c r="A602" s="185"/>
      <c r="B602" s="185"/>
      <c r="C602" s="185"/>
      <c r="D602" s="185"/>
      <c r="E602" s="185"/>
      <c r="F602" s="185"/>
      <c r="G602" s="185"/>
      <c r="H602" s="185"/>
      <c r="I602" s="185"/>
      <c r="J602" s="185"/>
      <c r="K602" s="185"/>
      <c r="L602" s="185"/>
      <c r="M602" s="185"/>
      <c r="N602" s="185"/>
      <c r="O602" s="185"/>
      <c r="P602" s="185"/>
      <c r="Q602" s="185"/>
      <c r="R602" s="185"/>
      <c r="S602" s="185"/>
      <c r="T602" s="185"/>
      <c r="U602" s="185"/>
    </row>
    <row r="603" spans="1:21" x14ac:dyDescent="0.2">
      <c r="A603" s="185"/>
      <c r="B603" s="185"/>
      <c r="C603" s="185"/>
      <c r="D603" s="185"/>
      <c r="E603" s="185"/>
      <c r="F603" s="185"/>
      <c r="G603" s="185"/>
      <c r="H603" s="185"/>
      <c r="I603" s="185"/>
      <c r="J603" s="185"/>
      <c r="K603" s="185"/>
      <c r="L603" s="185"/>
      <c r="M603" s="185"/>
      <c r="N603" s="185"/>
      <c r="O603" s="185"/>
      <c r="P603" s="185"/>
      <c r="Q603" s="185"/>
      <c r="R603" s="185"/>
      <c r="S603" s="185"/>
      <c r="T603" s="185"/>
      <c r="U603" s="185"/>
    </row>
    <row r="604" spans="1:21" x14ac:dyDescent="0.2">
      <c r="A604" s="185"/>
      <c r="B604" s="185"/>
      <c r="C604" s="185"/>
      <c r="D604" s="185"/>
      <c r="E604" s="185"/>
      <c r="F604" s="185"/>
      <c r="G604" s="185"/>
      <c r="H604" s="185"/>
      <c r="I604" s="185"/>
      <c r="J604" s="185"/>
      <c r="K604" s="185"/>
      <c r="L604" s="185"/>
      <c r="M604" s="185"/>
      <c r="N604" s="185"/>
      <c r="O604" s="185"/>
      <c r="P604" s="185"/>
      <c r="Q604" s="185"/>
      <c r="R604" s="185"/>
      <c r="S604" s="185"/>
      <c r="T604" s="185"/>
      <c r="U604" s="185"/>
    </row>
    <row r="605" spans="1:21" x14ac:dyDescent="0.2">
      <c r="A605" s="185"/>
      <c r="B605" s="185"/>
      <c r="C605" s="185"/>
      <c r="D605" s="185"/>
      <c r="E605" s="185"/>
      <c r="F605" s="185"/>
      <c r="G605" s="185"/>
      <c r="H605" s="185"/>
      <c r="I605" s="185"/>
      <c r="J605" s="185"/>
      <c r="K605" s="185"/>
      <c r="L605" s="185"/>
      <c r="M605" s="185"/>
      <c r="N605" s="185"/>
      <c r="O605" s="185"/>
      <c r="P605" s="185"/>
      <c r="Q605" s="185"/>
      <c r="R605" s="185"/>
      <c r="S605" s="185"/>
      <c r="T605" s="185"/>
      <c r="U605" s="185"/>
    </row>
    <row r="606" spans="1:21" x14ac:dyDescent="0.2">
      <c r="A606" s="185"/>
      <c r="B606" s="185"/>
      <c r="C606" s="185"/>
      <c r="D606" s="185"/>
      <c r="E606" s="185"/>
      <c r="F606" s="185"/>
      <c r="G606" s="185"/>
      <c r="H606" s="185"/>
      <c r="I606" s="185"/>
      <c r="J606" s="185"/>
      <c r="K606" s="185"/>
      <c r="L606" s="185"/>
      <c r="M606" s="185"/>
      <c r="N606" s="185"/>
      <c r="O606" s="185"/>
      <c r="P606" s="185"/>
      <c r="Q606" s="185"/>
      <c r="R606" s="185"/>
      <c r="S606" s="185"/>
      <c r="T606" s="185"/>
      <c r="U606" s="185"/>
    </row>
    <row r="607" spans="1:21" x14ac:dyDescent="0.2">
      <c r="A607" s="185"/>
      <c r="B607" s="185"/>
      <c r="C607" s="185"/>
      <c r="D607" s="185"/>
      <c r="E607" s="185"/>
      <c r="F607" s="185"/>
      <c r="G607" s="185"/>
      <c r="H607" s="185"/>
      <c r="I607" s="185"/>
      <c r="J607" s="185"/>
      <c r="K607" s="185"/>
      <c r="L607" s="185"/>
      <c r="M607" s="185"/>
      <c r="N607" s="185"/>
      <c r="O607" s="185"/>
      <c r="P607" s="185"/>
      <c r="Q607" s="185"/>
      <c r="R607" s="185"/>
      <c r="S607" s="185"/>
      <c r="T607" s="185"/>
      <c r="U607" s="185"/>
    </row>
    <row r="608" spans="1:21" x14ac:dyDescent="0.2">
      <c r="A608" s="185"/>
      <c r="B608" s="185"/>
      <c r="C608" s="185"/>
      <c r="D608" s="185"/>
      <c r="E608" s="185"/>
      <c r="F608" s="185"/>
      <c r="G608" s="185"/>
      <c r="H608" s="185"/>
      <c r="I608" s="185"/>
      <c r="J608" s="185"/>
      <c r="K608" s="185"/>
      <c r="L608" s="185"/>
      <c r="M608" s="185"/>
      <c r="N608" s="185"/>
      <c r="O608" s="185"/>
      <c r="P608" s="185"/>
      <c r="Q608" s="185"/>
      <c r="R608" s="185"/>
      <c r="S608" s="185"/>
      <c r="T608" s="185"/>
      <c r="U608" s="185"/>
    </row>
    <row r="609" spans="1:21" x14ac:dyDescent="0.2">
      <c r="A609" s="185"/>
      <c r="B609" s="185"/>
      <c r="C609" s="185"/>
      <c r="D609" s="185"/>
      <c r="E609" s="185"/>
      <c r="F609" s="185"/>
      <c r="G609" s="185"/>
      <c r="H609" s="185"/>
      <c r="I609" s="185"/>
      <c r="J609" s="185"/>
      <c r="K609" s="185"/>
      <c r="L609" s="185"/>
      <c r="M609" s="185"/>
      <c r="N609" s="185"/>
      <c r="O609" s="185"/>
      <c r="P609" s="185"/>
      <c r="Q609" s="185"/>
      <c r="R609" s="185"/>
      <c r="S609" s="185"/>
      <c r="T609" s="185"/>
      <c r="U609" s="185"/>
    </row>
    <row r="610" spans="1:21" x14ac:dyDescent="0.2">
      <c r="A610" s="185"/>
      <c r="B610" s="185"/>
      <c r="C610" s="185"/>
      <c r="D610" s="185"/>
      <c r="E610" s="185"/>
      <c r="F610" s="185"/>
      <c r="G610" s="185"/>
      <c r="H610" s="185"/>
      <c r="I610" s="185"/>
      <c r="J610" s="185"/>
      <c r="K610" s="185"/>
      <c r="L610" s="185"/>
      <c r="M610" s="185"/>
      <c r="N610" s="185"/>
      <c r="O610" s="185"/>
      <c r="P610" s="185"/>
      <c r="Q610" s="185"/>
      <c r="R610" s="185"/>
      <c r="S610" s="185"/>
      <c r="T610" s="185"/>
      <c r="U610" s="185"/>
    </row>
    <row r="611" spans="1:21" x14ac:dyDescent="0.2">
      <c r="A611" s="185"/>
      <c r="B611" s="185"/>
      <c r="C611" s="185"/>
      <c r="D611" s="185"/>
      <c r="E611" s="185"/>
      <c r="F611" s="185"/>
      <c r="G611" s="185"/>
      <c r="H611" s="185"/>
      <c r="I611" s="185"/>
      <c r="J611" s="185"/>
      <c r="K611" s="185"/>
      <c r="L611" s="185"/>
      <c r="M611" s="185"/>
      <c r="N611" s="185"/>
      <c r="O611" s="185"/>
      <c r="P611" s="185"/>
      <c r="Q611" s="185"/>
      <c r="R611" s="185"/>
      <c r="S611" s="185"/>
      <c r="T611" s="185"/>
      <c r="U611" s="185"/>
    </row>
    <row r="612" spans="1:21" x14ac:dyDescent="0.2">
      <c r="A612" s="185"/>
      <c r="B612" s="185"/>
      <c r="C612" s="185"/>
      <c r="D612" s="185"/>
      <c r="E612" s="185"/>
      <c r="F612" s="185"/>
      <c r="G612" s="185"/>
      <c r="H612" s="185"/>
      <c r="I612" s="185"/>
      <c r="J612" s="185"/>
      <c r="K612" s="185"/>
      <c r="L612" s="185"/>
      <c r="M612" s="185"/>
      <c r="N612" s="185"/>
      <c r="O612" s="185"/>
      <c r="P612" s="185"/>
      <c r="Q612" s="185"/>
      <c r="R612" s="185"/>
      <c r="S612" s="185"/>
      <c r="T612" s="185"/>
      <c r="U612" s="185"/>
    </row>
    <row r="613" spans="1:21" x14ac:dyDescent="0.2">
      <c r="A613" s="185"/>
      <c r="B613" s="185"/>
      <c r="C613" s="185"/>
      <c r="D613" s="185"/>
      <c r="E613" s="185"/>
      <c r="F613" s="185"/>
      <c r="G613" s="185"/>
      <c r="H613" s="185"/>
      <c r="I613" s="185"/>
      <c r="J613" s="185"/>
      <c r="K613" s="185"/>
      <c r="L613" s="185"/>
      <c r="M613" s="185"/>
      <c r="N613" s="185"/>
      <c r="O613" s="185"/>
      <c r="P613" s="185"/>
      <c r="Q613" s="185"/>
      <c r="R613" s="185"/>
      <c r="S613" s="185"/>
      <c r="T613" s="185"/>
      <c r="U613" s="185"/>
    </row>
    <row r="614" spans="1:21" x14ac:dyDescent="0.2">
      <c r="A614" s="185"/>
      <c r="B614" s="185"/>
      <c r="C614" s="185"/>
      <c r="D614" s="185"/>
      <c r="E614" s="185"/>
      <c r="F614" s="185"/>
      <c r="G614" s="185"/>
      <c r="H614" s="185"/>
      <c r="I614" s="185"/>
      <c r="J614" s="185"/>
      <c r="K614" s="185"/>
      <c r="L614" s="185"/>
      <c r="M614" s="185"/>
      <c r="N614" s="185"/>
      <c r="O614" s="185"/>
      <c r="P614" s="185"/>
      <c r="Q614" s="185"/>
      <c r="R614" s="185"/>
      <c r="S614" s="185"/>
      <c r="T614" s="185"/>
      <c r="U614" s="185"/>
    </row>
    <row r="615" spans="1:21" x14ac:dyDescent="0.2">
      <c r="A615" s="185"/>
      <c r="B615" s="185"/>
      <c r="C615" s="185"/>
      <c r="D615" s="185"/>
      <c r="E615" s="185"/>
      <c r="F615" s="185"/>
      <c r="G615" s="185"/>
      <c r="H615" s="185"/>
      <c r="I615" s="185"/>
      <c r="J615" s="185"/>
      <c r="K615" s="185"/>
      <c r="L615" s="185"/>
      <c r="M615" s="185"/>
      <c r="N615" s="185"/>
      <c r="O615" s="185"/>
      <c r="P615" s="185"/>
      <c r="Q615" s="185"/>
      <c r="R615" s="185"/>
      <c r="S615" s="185"/>
      <c r="T615" s="185"/>
      <c r="U615" s="185"/>
    </row>
    <row r="616" spans="1:21" x14ac:dyDescent="0.2">
      <c r="A616" s="185"/>
      <c r="B616" s="185"/>
      <c r="C616" s="185"/>
      <c r="D616" s="185"/>
      <c r="E616" s="185"/>
      <c r="F616" s="185"/>
      <c r="G616" s="185"/>
      <c r="H616" s="185"/>
      <c r="I616" s="185"/>
      <c r="J616" s="185"/>
      <c r="K616" s="185"/>
      <c r="L616" s="185"/>
      <c r="M616" s="185"/>
      <c r="N616" s="185"/>
      <c r="O616" s="185"/>
      <c r="P616" s="185"/>
      <c r="Q616" s="185"/>
      <c r="R616" s="185"/>
      <c r="S616" s="185"/>
      <c r="T616" s="185"/>
      <c r="U616" s="185"/>
    </row>
    <row r="617" spans="1:21" x14ac:dyDescent="0.2">
      <c r="A617" s="185"/>
      <c r="B617" s="185"/>
      <c r="C617" s="185"/>
      <c r="D617" s="185"/>
      <c r="E617" s="185"/>
      <c r="F617" s="185"/>
      <c r="G617" s="185"/>
      <c r="H617" s="185"/>
      <c r="I617" s="185"/>
      <c r="J617" s="185"/>
      <c r="K617" s="185"/>
      <c r="L617" s="185"/>
      <c r="M617" s="185"/>
      <c r="N617" s="185"/>
      <c r="O617" s="185"/>
      <c r="P617" s="185"/>
      <c r="Q617" s="185"/>
      <c r="R617" s="185"/>
      <c r="S617" s="185"/>
      <c r="T617" s="185"/>
      <c r="U617" s="185"/>
    </row>
    <row r="618" spans="1:21" x14ac:dyDescent="0.2">
      <c r="A618" s="185"/>
      <c r="B618" s="185"/>
      <c r="C618" s="185"/>
      <c r="D618" s="185"/>
      <c r="E618" s="185"/>
      <c r="F618" s="185"/>
      <c r="G618" s="185"/>
      <c r="H618" s="185"/>
      <c r="I618" s="185"/>
      <c r="J618" s="185"/>
      <c r="K618" s="185"/>
      <c r="L618" s="185"/>
      <c r="M618" s="185"/>
      <c r="N618" s="185"/>
      <c r="O618" s="185"/>
      <c r="P618" s="185"/>
      <c r="Q618" s="185"/>
      <c r="R618" s="185"/>
      <c r="S618" s="185"/>
      <c r="T618" s="185"/>
      <c r="U618" s="185"/>
    </row>
    <row r="619" spans="1:21" x14ac:dyDescent="0.2">
      <c r="A619" s="185"/>
      <c r="B619" s="185"/>
      <c r="C619" s="185"/>
      <c r="D619" s="185"/>
      <c r="E619" s="185"/>
      <c r="F619" s="185"/>
      <c r="G619" s="185"/>
      <c r="H619" s="185"/>
      <c r="I619" s="185"/>
      <c r="J619" s="185"/>
      <c r="K619" s="185"/>
      <c r="L619" s="185"/>
      <c r="M619" s="185"/>
      <c r="N619" s="185"/>
      <c r="O619" s="185"/>
      <c r="P619" s="185"/>
      <c r="Q619" s="185"/>
      <c r="R619" s="185"/>
      <c r="S619" s="185"/>
      <c r="T619" s="185"/>
      <c r="U619" s="185"/>
    </row>
    <row r="620" spans="1:21" x14ac:dyDescent="0.2">
      <c r="A620" s="185"/>
      <c r="B620" s="185"/>
      <c r="C620" s="185"/>
      <c r="D620" s="185"/>
      <c r="E620" s="185"/>
      <c r="F620" s="185"/>
      <c r="G620" s="185"/>
      <c r="H620" s="185"/>
      <c r="I620" s="185"/>
      <c r="J620" s="185"/>
      <c r="K620" s="185"/>
      <c r="L620" s="185"/>
      <c r="M620" s="185"/>
      <c r="N620" s="185"/>
      <c r="O620" s="185"/>
      <c r="P620" s="185"/>
      <c r="Q620" s="185"/>
      <c r="R620" s="185"/>
      <c r="S620" s="185"/>
      <c r="T620" s="185"/>
      <c r="U620" s="185"/>
    </row>
    <row r="621" spans="1:21" x14ac:dyDescent="0.2">
      <c r="A621" s="185"/>
      <c r="B621" s="185"/>
      <c r="C621" s="185"/>
      <c r="D621" s="185"/>
      <c r="E621" s="185"/>
      <c r="F621" s="185"/>
      <c r="G621" s="185"/>
      <c r="H621" s="185"/>
      <c r="I621" s="185"/>
      <c r="J621" s="185"/>
      <c r="K621" s="185"/>
      <c r="L621" s="185"/>
      <c r="M621" s="185"/>
      <c r="N621" s="185"/>
      <c r="O621" s="185"/>
      <c r="P621" s="185"/>
      <c r="Q621" s="185"/>
      <c r="R621" s="185"/>
      <c r="S621" s="185"/>
      <c r="T621" s="185"/>
      <c r="U621" s="185"/>
    </row>
    <row r="622" spans="1:21" x14ac:dyDescent="0.2">
      <c r="A622" s="185"/>
      <c r="B622" s="185"/>
      <c r="C622" s="185"/>
      <c r="D622" s="185"/>
      <c r="E622" s="185"/>
      <c r="F622" s="185"/>
      <c r="G622" s="185"/>
      <c r="H622" s="185"/>
      <c r="I622" s="185"/>
      <c r="J622" s="185"/>
      <c r="K622" s="185"/>
      <c r="L622" s="185"/>
      <c r="M622" s="185"/>
      <c r="N622" s="185"/>
      <c r="O622" s="185"/>
      <c r="P622" s="185"/>
      <c r="Q622" s="185"/>
      <c r="R622" s="185"/>
      <c r="S622" s="185"/>
      <c r="T622" s="185"/>
      <c r="U622" s="185"/>
    </row>
    <row r="623" spans="1:21" x14ac:dyDescent="0.2">
      <c r="A623" s="185"/>
      <c r="B623" s="185"/>
      <c r="C623" s="185"/>
      <c r="D623" s="185"/>
      <c r="E623" s="185"/>
      <c r="F623" s="185"/>
      <c r="G623" s="185"/>
      <c r="H623" s="185"/>
      <c r="I623" s="185"/>
      <c r="J623" s="185"/>
      <c r="K623" s="185"/>
      <c r="L623" s="185"/>
      <c r="M623" s="185"/>
      <c r="N623" s="185"/>
      <c r="O623" s="185"/>
      <c r="P623" s="185"/>
      <c r="Q623" s="185"/>
      <c r="R623" s="185"/>
      <c r="S623" s="185"/>
      <c r="T623" s="185"/>
      <c r="U623" s="185"/>
    </row>
    <row r="624" spans="1:21" x14ac:dyDescent="0.2">
      <c r="A624" s="185"/>
      <c r="B624" s="185"/>
      <c r="C624" s="185"/>
      <c r="D624" s="185"/>
      <c r="E624" s="185"/>
      <c r="F624" s="185"/>
      <c r="G624" s="185"/>
      <c r="H624" s="185"/>
      <c r="I624" s="185"/>
      <c r="J624" s="185"/>
      <c r="K624" s="185"/>
      <c r="L624" s="185"/>
      <c r="M624" s="185"/>
      <c r="N624" s="185"/>
      <c r="O624" s="185"/>
      <c r="P624" s="185"/>
      <c r="Q624" s="185"/>
      <c r="R624" s="185"/>
      <c r="S624" s="185"/>
      <c r="T624" s="185"/>
      <c r="U624" s="185"/>
    </row>
    <row r="625" spans="1:21" x14ac:dyDescent="0.2">
      <c r="A625" s="185"/>
      <c r="B625" s="185"/>
      <c r="C625" s="185"/>
      <c r="D625" s="185"/>
      <c r="E625" s="185"/>
      <c r="F625" s="185"/>
      <c r="G625" s="185"/>
      <c r="H625" s="185"/>
      <c r="I625" s="185"/>
      <c r="J625" s="185"/>
      <c r="K625" s="185"/>
      <c r="L625" s="185"/>
      <c r="M625" s="185"/>
      <c r="N625" s="185"/>
      <c r="O625" s="185"/>
      <c r="P625" s="185"/>
      <c r="Q625" s="185"/>
      <c r="R625" s="185"/>
      <c r="S625" s="185"/>
      <c r="T625" s="185"/>
      <c r="U625" s="185"/>
    </row>
    <row r="626" spans="1:21" x14ac:dyDescent="0.2">
      <c r="A626" s="185"/>
      <c r="B626" s="185"/>
      <c r="C626" s="185"/>
      <c r="D626" s="185"/>
      <c r="E626" s="185"/>
      <c r="F626" s="185"/>
      <c r="G626" s="185"/>
      <c r="H626" s="185"/>
      <c r="I626" s="185"/>
      <c r="J626" s="185"/>
      <c r="K626" s="185"/>
      <c r="L626" s="185"/>
      <c r="M626" s="185"/>
      <c r="N626" s="185"/>
      <c r="O626" s="185"/>
      <c r="P626" s="185"/>
      <c r="Q626" s="185"/>
      <c r="R626" s="185"/>
      <c r="S626" s="185"/>
      <c r="T626" s="185"/>
      <c r="U626" s="185"/>
    </row>
    <row r="627" spans="1:21" x14ac:dyDescent="0.2">
      <c r="A627" s="185"/>
      <c r="B627" s="185"/>
      <c r="C627" s="185"/>
      <c r="D627" s="185"/>
      <c r="E627" s="185"/>
      <c r="F627" s="185"/>
      <c r="G627" s="185"/>
      <c r="H627" s="185"/>
      <c r="I627" s="185"/>
      <c r="J627" s="185"/>
      <c r="K627" s="185"/>
      <c r="L627" s="185"/>
      <c r="M627" s="185"/>
      <c r="N627" s="185"/>
      <c r="O627" s="185"/>
      <c r="P627" s="185"/>
      <c r="Q627" s="185"/>
      <c r="R627" s="185"/>
      <c r="S627" s="185"/>
      <c r="T627" s="185"/>
      <c r="U627" s="185"/>
    </row>
    <row r="628" spans="1:21" x14ac:dyDescent="0.2">
      <c r="A628" s="185"/>
      <c r="B628" s="185"/>
      <c r="C628" s="185"/>
      <c r="D628" s="185"/>
      <c r="E628" s="185"/>
      <c r="F628" s="185"/>
      <c r="G628" s="185"/>
      <c r="H628" s="185"/>
      <c r="I628" s="185"/>
      <c r="J628" s="185"/>
      <c r="K628" s="185"/>
      <c r="L628" s="185"/>
      <c r="M628" s="185"/>
      <c r="N628" s="185"/>
      <c r="O628" s="185"/>
      <c r="P628" s="185"/>
      <c r="Q628" s="185"/>
      <c r="R628" s="185"/>
      <c r="S628" s="185"/>
      <c r="T628" s="185"/>
      <c r="U628" s="185"/>
    </row>
    <row r="629" spans="1:21" x14ac:dyDescent="0.2">
      <c r="A629" s="185"/>
      <c r="B629" s="185"/>
      <c r="C629" s="185"/>
      <c r="D629" s="185"/>
      <c r="E629" s="185"/>
      <c r="F629" s="185"/>
      <c r="G629" s="185"/>
      <c r="H629" s="185"/>
      <c r="I629" s="185"/>
      <c r="J629" s="185"/>
      <c r="K629" s="185"/>
      <c r="L629" s="185"/>
      <c r="M629" s="185"/>
      <c r="N629" s="185"/>
      <c r="O629" s="185"/>
      <c r="P629" s="185"/>
      <c r="Q629" s="185"/>
      <c r="R629" s="185"/>
      <c r="S629" s="185"/>
      <c r="T629" s="185"/>
      <c r="U629" s="185"/>
    </row>
    <row r="630" spans="1:21" x14ac:dyDescent="0.2">
      <c r="A630" s="185"/>
      <c r="B630" s="185"/>
      <c r="C630" s="185"/>
      <c r="D630" s="185"/>
      <c r="E630" s="185"/>
      <c r="F630" s="185"/>
      <c r="G630" s="185"/>
      <c r="H630" s="185"/>
      <c r="I630" s="185"/>
      <c r="J630" s="185"/>
      <c r="K630" s="185"/>
      <c r="L630" s="185"/>
      <c r="M630" s="185"/>
      <c r="N630" s="185"/>
      <c r="O630" s="185"/>
      <c r="P630" s="185"/>
      <c r="Q630" s="185"/>
      <c r="R630" s="185"/>
      <c r="S630" s="185"/>
      <c r="T630" s="185"/>
      <c r="U630" s="185"/>
    </row>
    <row r="631" spans="1:21" x14ac:dyDescent="0.2">
      <c r="A631" s="185"/>
      <c r="B631" s="185"/>
      <c r="C631" s="185"/>
      <c r="D631" s="185"/>
      <c r="E631" s="185"/>
      <c r="F631" s="185"/>
      <c r="G631" s="185"/>
      <c r="H631" s="185"/>
      <c r="I631" s="185"/>
      <c r="J631" s="185"/>
      <c r="K631" s="185"/>
      <c r="L631" s="185"/>
      <c r="M631" s="185"/>
      <c r="N631" s="185"/>
      <c r="O631" s="185"/>
      <c r="P631" s="185"/>
      <c r="Q631" s="185"/>
      <c r="R631" s="185"/>
      <c r="S631" s="185"/>
      <c r="T631" s="185"/>
      <c r="U631" s="185"/>
    </row>
    <row r="632" spans="1:21" x14ac:dyDescent="0.2">
      <c r="A632" s="185"/>
      <c r="B632" s="185"/>
      <c r="C632" s="185"/>
      <c r="D632" s="185"/>
      <c r="E632" s="185"/>
      <c r="F632" s="185"/>
      <c r="G632" s="185"/>
      <c r="H632" s="185"/>
      <c r="I632" s="185"/>
      <c r="J632" s="185"/>
      <c r="K632" s="185"/>
      <c r="L632" s="185"/>
      <c r="M632" s="185"/>
      <c r="N632" s="185"/>
      <c r="O632" s="185"/>
      <c r="P632" s="185"/>
      <c r="Q632" s="185"/>
      <c r="R632" s="185"/>
      <c r="S632" s="185"/>
      <c r="T632" s="185"/>
      <c r="U632" s="185"/>
    </row>
    <row r="633" spans="1:21" x14ac:dyDescent="0.2">
      <c r="A633" s="185"/>
      <c r="B633" s="185"/>
      <c r="C633" s="185"/>
      <c r="D633" s="185"/>
      <c r="E633" s="185"/>
      <c r="F633" s="185"/>
      <c r="G633" s="185"/>
      <c r="H633" s="185"/>
      <c r="I633" s="185"/>
      <c r="J633" s="185"/>
      <c r="K633" s="185"/>
      <c r="L633" s="185"/>
      <c r="M633" s="185"/>
      <c r="N633" s="185"/>
      <c r="O633" s="185"/>
      <c r="P633" s="185"/>
      <c r="Q633" s="185"/>
      <c r="R633" s="185"/>
      <c r="S633" s="185"/>
      <c r="T633" s="185"/>
      <c r="U633" s="185"/>
    </row>
    <row r="634" spans="1:21" x14ac:dyDescent="0.2">
      <c r="A634" s="185"/>
      <c r="B634" s="185"/>
      <c r="C634" s="185"/>
      <c r="D634" s="185"/>
      <c r="E634" s="185"/>
      <c r="F634" s="185"/>
      <c r="G634" s="185"/>
      <c r="H634" s="185"/>
      <c r="I634" s="185"/>
      <c r="J634" s="185"/>
      <c r="K634" s="185"/>
      <c r="L634" s="185"/>
      <c r="M634" s="185"/>
      <c r="N634" s="185"/>
      <c r="O634" s="185"/>
      <c r="P634" s="185"/>
      <c r="Q634" s="185"/>
      <c r="R634" s="185"/>
      <c r="S634" s="185"/>
      <c r="T634" s="185"/>
      <c r="U634" s="185"/>
    </row>
    <row r="635" spans="1:21" x14ac:dyDescent="0.2">
      <c r="A635" s="185"/>
      <c r="B635" s="185"/>
      <c r="C635" s="185"/>
      <c r="D635" s="185"/>
      <c r="E635" s="185"/>
      <c r="F635" s="185"/>
      <c r="G635" s="185"/>
      <c r="H635" s="185"/>
      <c r="I635" s="185"/>
      <c r="J635" s="185"/>
      <c r="K635" s="185"/>
      <c r="L635" s="185"/>
      <c r="M635" s="185"/>
      <c r="N635" s="185"/>
      <c r="O635" s="185"/>
      <c r="P635" s="185"/>
      <c r="Q635" s="185"/>
      <c r="R635" s="185"/>
      <c r="S635" s="185"/>
      <c r="T635" s="185"/>
      <c r="U635" s="185"/>
    </row>
    <row r="636" spans="1:21" x14ac:dyDescent="0.2">
      <c r="A636" s="185"/>
      <c r="B636" s="185"/>
      <c r="C636" s="185"/>
      <c r="D636" s="185"/>
      <c r="E636" s="185"/>
      <c r="F636" s="185"/>
      <c r="G636" s="185"/>
      <c r="H636" s="185"/>
      <c r="I636" s="185"/>
      <c r="J636" s="185"/>
      <c r="K636" s="185"/>
      <c r="L636" s="185"/>
      <c r="M636" s="185"/>
      <c r="N636" s="185"/>
      <c r="O636" s="185"/>
      <c r="P636" s="185"/>
      <c r="Q636" s="185"/>
      <c r="R636" s="185"/>
      <c r="S636" s="185"/>
      <c r="T636" s="185"/>
      <c r="U636" s="185"/>
    </row>
    <row r="637" spans="1:21" x14ac:dyDescent="0.2">
      <c r="A637" s="185"/>
      <c r="B637" s="185"/>
      <c r="C637" s="185"/>
      <c r="D637" s="185"/>
      <c r="E637" s="185"/>
      <c r="F637" s="185"/>
      <c r="G637" s="185"/>
      <c r="H637" s="185"/>
      <c r="I637" s="185"/>
      <c r="J637" s="185"/>
      <c r="K637" s="185"/>
      <c r="L637" s="185"/>
      <c r="M637" s="185"/>
      <c r="N637" s="185"/>
      <c r="O637" s="185"/>
      <c r="P637" s="185"/>
      <c r="Q637" s="185"/>
      <c r="R637" s="185"/>
      <c r="S637" s="185"/>
      <c r="T637" s="185"/>
      <c r="U637" s="185"/>
    </row>
    <row r="638" spans="1:21" x14ac:dyDescent="0.2">
      <c r="A638" s="185"/>
      <c r="B638" s="185"/>
      <c r="C638" s="185"/>
      <c r="D638" s="185"/>
      <c r="E638" s="185"/>
      <c r="F638" s="185"/>
      <c r="G638" s="185"/>
      <c r="H638" s="185"/>
      <c r="I638" s="185"/>
      <c r="J638" s="185"/>
      <c r="K638" s="185"/>
      <c r="L638" s="185"/>
      <c r="M638" s="185"/>
      <c r="N638" s="185"/>
      <c r="O638" s="185"/>
      <c r="P638" s="185"/>
      <c r="Q638" s="185"/>
      <c r="R638" s="185"/>
      <c r="S638" s="185"/>
      <c r="T638" s="185"/>
      <c r="U638" s="185"/>
    </row>
    <row r="639" spans="1:21" x14ac:dyDescent="0.2">
      <c r="A639" s="185"/>
      <c r="B639" s="185"/>
      <c r="C639" s="185"/>
      <c r="D639" s="185"/>
      <c r="E639" s="185"/>
      <c r="F639" s="185"/>
      <c r="G639" s="185"/>
      <c r="H639" s="185"/>
      <c r="I639" s="185"/>
      <c r="J639" s="185"/>
      <c r="K639" s="185"/>
      <c r="L639" s="185"/>
      <c r="M639" s="185"/>
      <c r="N639" s="185"/>
      <c r="O639" s="185"/>
      <c r="P639" s="185"/>
      <c r="Q639" s="185"/>
      <c r="R639" s="185"/>
      <c r="S639" s="185"/>
      <c r="T639" s="185"/>
      <c r="U639" s="185"/>
    </row>
    <row r="640" spans="1:21" x14ac:dyDescent="0.2">
      <c r="A640" s="185"/>
      <c r="B640" s="185"/>
      <c r="C640" s="185"/>
      <c r="D640" s="185"/>
      <c r="E640" s="185"/>
      <c r="F640" s="185"/>
      <c r="G640" s="185"/>
      <c r="H640" s="185"/>
      <c r="I640" s="185"/>
      <c r="J640" s="185"/>
      <c r="K640" s="185"/>
      <c r="L640" s="185"/>
      <c r="M640" s="185"/>
      <c r="N640" s="185"/>
      <c r="O640" s="185"/>
      <c r="P640" s="185"/>
      <c r="Q640" s="185"/>
      <c r="R640" s="185"/>
      <c r="S640" s="185"/>
      <c r="T640" s="185"/>
      <c r="U640" s="185"/>
    </row>
    <row r="641" spans="1:21" x14ac:dyDescent="0.2">
      <c r="A641" s="185"/>
      <c r="B641" s="185"/>
      <c r="C641" s="185"/>
      <c r="D641" s="185"/>
      <c r="E641" s="185"/>
      <c r="F641" s="185"/>
      <c r="G641" s="185"/>
      <c r="H641" s="185"/>
      <c r="I641" s="185"/>
      <c r="J641" s="185"/>
      <c r="K641" s="185"/>
      <c r="L641" s="185"/>
      <c r="M641" s="185"/>
      <c r="N641" s="185"/>
      <c r="O641" s="185"/>
      <c r="P641" s="185"/>
      <c r="Q641" s="185"/>
      <c r="R641" s="185"/>
      <c r="S641" s="185"/>
      <c r="T641" s="185"/>
      <c r="U641" s="185"/>
    </row>
    <row r="642" spans="1:21" x14ac:dyDescent="0.2">
      <c r="A642" s="185"/>
      <c r="B642" s="185"/>
      <c r="C642" s="185"/>
      <c r="D642" s="185"/>
      <c r="E642" s="185"/>
      <c r="F642" s="185"/>
      <c r="G642" s="185"/>
      <c r="H642" s="185"/>
      <c r="I642" s="185"/>
      <c r="J642" s="185"/>
      <c r="K642" s="185"/>
      <c r="L642" s="185"/>
      <c r="M642" s="185"/>
      <c r="N642" s="185"/>
      <c r="O642" s="185"/>
      <c r="P642" s="185"/>
      <c r="Q642" s="185"/>
      <c r="R642" s="185"/>
      <c r="S642" s="185"/>
      <c r="T642" s="185"/>
      <c r="U642" s="185"/>
    </row>
    <row r="643" spans="1:21" x14ac:dyDescent="0.2">
      <c r="A643" s="185"/>
      <c r="B643" s="185"/>
      <c r="C643" s="185"/>
      <c r="D643" s="185"/>
      <c r="E643" s="185"/>
      <c r="F643" s="185"/>
      <c r="G643" s="185"/>
      <c r="H643" s="185"/>
      <c r="I643" s="185"/>
      <c r="J643" s="185"/>
      <c r="K643" s="185"/>
      <c r="L643" s="185"/>
      <c r="M643" s="185"/>
      <c r="N643" s="185"/>
      <c r="O643" s="185"/>
      <c r="P643" s="185"/>
      <c r="Q643" s="185"/>
      <c r="R643" s="185"/>
      <c r="S643" s="185"/>
      <c r="T643" s="185"/>
      <c r="U643" s="185"/>
    </row>
    <row r="644" spans="1:21" x14ac:dyDescent="0.2">
      <c r="A644" s="185"/>
      <c r="B644" s="185"/>
      <c r="C644" s="185"/>
      <c r="D644" s="185"/>
      <c r="E644" s="185"/>
      <c r="F644" s="185"/>
      <c r="G644" s="185"/>
      <c r="H644" s="185"/>
      <c r="I644" s="185"/>
      <c r="J644" s="185"/>
      <c r="K644" s="185"/>
      <c r="L644" s="185"/>
      <c r="M644" s="185"/>
      <c r="N644" s="185"/>
      <c r="O644" s="185"/>
      <c r="P644" s="185"/>
      <c r="Q644" s="185"/>
      <c r="R644" s="185"/>
      <c r="S644" s="185"/>
      <c r="T644" s="185"/>
      <c r="U644" s="185"/>
    </row>
    <row r="645" spans="1:21" x14ac:dyDescent="0.2">
      <c r="A645" s="185"/>
      <c r="B645" s="185"/>
      <c r="C645" s="185"/>
      <c r="D645" s="185"/>
      <c r="E645" s="185"/>
      <c r="F645" s="185"/>
      <c r="G645" s="185"/>
      <c r="H645" s="185"/>
      <c r="I645" s="185"/>
      <c r="J645" s="185"/>
      <c r="K645" s="185"/>
      <c r="L645" s="185"/>
      <c r="M645" s="185"/>
      <c r="N645" s="185"/>
      <c r="O645" s="185"/>
      <c r="P645" s="185"/>
      <c r="Q645" s="185"/>
      <c r="R645" s="185"/>
      <c r="S645" s="185"/>
      <c r="T645" s="185"/>
      <c r="U645" s="185"/>
    </row>
    <row r="646" spans="1:21" x14ac:dyDescent="0.2">
      <c r="A646" s="185"/>
      <c r="B646" s="185"/>
      <c r="C646" s="185"/>
      <c r="D646" s="185"/>
      <c r="E646" s="185"/>
      <c r="F646" s="185"/>
      <c r="G646" s="185"/>
      <c r="H646" s="185"/>
      <c r="I646" s="185"/>
      <c r="J646" s="185"/>
      <c r="K646" s="185"/>
      <c r="L646" s="185"/>
      <c r="M646" s="185"/>
      <c r="N646" s="185"/>
      <c r="O646" s="185"/>
      <c r="P646" s="185"/>
      <c r="Q646" s="185"/>
      <c r="R646" s="185"/>
      <c r="S646" s="185"/>
      <c r="T646" s="185"/>
      <c r="U646" s="185"/>
    </row>
    <row r="647" spans="1:21" x14ac:dyDescent="0.2">
      <c r="A647" s="185"/>
      <c r="B647" s="185"/>
      <c r="C647" s="185"/>
      <c r="D647" s="185"/>
      <c r="E647" s="185"/>
      <c r="F647" s="185"/>
      <c r="G647" s="185"/>
      <c r="H647" s="185"/>
      <c r="I647" s="185"/>
      <c r="J647" s="185"/>
      <c r="K647" s="185"/>
      <c r="L647" s="185"/>
      <c r="M647" s="185"/>
      <c r="N647" s="185"/>
      <c r="O647" s="185"/>
      <c r="P647" s="185"/>
      <c r="Q647" s="185"/>
      <c r="R647" s="185"/>
      <c r="S647" s="185"/>
      <c r="T647" s="185"/>
      <c r="U647" s="185"/>
    </row>
    <row r="648" spans="1:21" x14ac:dyDescent="0.2">
      <c r="A648" s="185"/>
      <c r="B648" s="185"/>
      <c r="C648" s="185"/>
      <c r="D648" s="185"/>
      <c r="E648" s="185"/>
      <c r="F648" s="185"/>
      <c r="G648" s="185"/>
      <c r="H648" s="185"/>
      <c r="I648" s="185"/>
      <c r="J648" s="185"/>
      <c r="K648" s="185"/>
      <c r="L648" s="185"/>
      <c r="M648" s="185"/>
      <c r="N648" s="185"/>
      <c r="O648" s="185"/>
      <c r="P648" s="185"/>
      <c r="Q648" s="185"/>
      <c r="R648" s="185"/>
      <c r="S648" s="185"/>
      <c r="T648" s="185"/>
      <c r="U648" s="185"/>
    </row>
    <row r="649" spans="1:21" x14ac:dyDescent="0.2">
      <c r="A649" s="185"/>
      <c r="B649" s="185"/>
      <c r="C649" s="185"/>
      <c r="D649" s="185"/>
      <c r="E649" s="185"/>
      <c r="F649" s="185"/>
      <c r="G649" s="185"/>
      <c r="H649" s="185"/>
      <c r="I649" s="185"/>
      <c r="J649" s="185"/>
      <c r="K649" s="185"/>
      <c r="L649" s="185"/>
      <c r="M649" s="185"/>
      <c r="N649" s="185"/>
      <c r="O649" s="185"/>
      <c r="P649" s="185"/>
      <c r="Q649" s="185"/>
      <c r="R649" s="185"/>
      <c r="S649" s="185"/>
      <c r="T649" s="185"/>
      <c r="U649" s="185"/>
    </row>
    <row r="650" spans="1:21" x14ac:dyDescent="0.2">
      <c r="A650" s="185"/>
      <c r="B650" s="185"/>
      <c r="C650" s="185"/>
      <c r="D650" s="185"/>
      <c r="E650" s="185"/>
      <c r="F650" s="185"/>
      <c r="G650" s="185"/>
      <c r="H650" s="185"/>
      <c r="I650" s="185"/>
      <c r="J650" s="185"/>
      <c r="K650" s="185"/>
      <c r="L650" s="185"/>
      <c r="M650" s="185"/>
      <c r="N650" s="185"/>
      <c r="O650" s="185"/>
      <c r="P650" s="185"/>
      <c r="Q650" s="185"/>
      <c r="R650" s="185"/>
      <c r="S650" s="185"/>
      <c r="T650" s="185"/>
      <c r="U650" s="185"/>
    </row>
    <row r="651" spans="1:21" x14ac:dyDescent="0.2">
      <c r="A651" s="185"/>
      <c r="B651" s="185"/>
      <c r="C651" s="185"/>
      <c r="D651" s="185"/>
      <c r="E651" s="185"/>
      <c r="F651" s="185"/>
      <c r="G651" s="185"/>
      <c r="H651" s="185"/>
      <c r="I651" s="185"/>
      <c r="J651" s="185"/>
      <c r="K651" s="185"/>
      <c r="L651" s="185"/>
      <c r="M651" s="185"/>
      <c r="N651" s="185"/>
      <c r="O651" s="185"/>
      <c r="P651" s="185"/>
      <c r="Q651" s="185"/>
      <c r="R651" s="185"/>
      <c r="S651" s="185"/>
      <c r="T651" s="185"/>
      <c r="U651" s="185"/>
    </row>
    <row r="652" spans="1:21" x14ac:dyDescent="0.2">
      <c r="A652" s="185"/>
      <c r="B652" s="185"/>
      <c r="C652" s="185"/>
      <c r="D652" s="185"/>
      <c r="E652" s="185"/>
      <c r="F652" s="185"/>
      <c r="G652" s="185"/>
      <c r="H652" s="185"/>
      <c r="I652" s="185"/>
      <c r="J652" s="185"/>
      <c r="K652" s="185"/>
      <c r="L652" s="185"/>
      <c r="M652" s="185"/>
      <c r="N652" s="185"/>
      <c r="O652" s="185"/>
      <c r="P652" s="185"/>
      <c r="Q652" s="185"/>
      <c r="R652" s="185"/>
      <c r="S652" s="185"/>
      <c r="T652" s="185"/>
      <c r="U652" s="185"/>
    </row>
    <row r="653" spans="1:21" x14ac:dyDescent="0.2">
      <c r="A653" s="185"/>
      <c r="B653" s="185"/>
      <c r="C653" s="185"/>
      <c r="D653" s="185"/>
      <c r="E653" s="185"/>
      <c r="F653" s="185"/>
      <c r="G653" s="185"/>
      <c r="H653" s="185"/>
      <c r="I653" s="185"/>
      <c r="J653" s="185"/>
      <c r="K653" s="185"/>
      <c r="L653" s="185"/>
      <c r="M653" s="185"/>
      <c r="N653" s="185"/>
      <c r="O653" s="185"/>
      <c r="P653" s="185"/>
      <c r="Q653" s="185"/>
      <c r="R653" s="185"/>
      <c r="S653" s="185"/>
      <c r="T653" s="185"/>
      <c r="U653" s="185"/>
    </row>
    <row r="654" spans="1:21" x14ac:dyDescent="0.2">
      <c r="A654" s="185"/>
      <c r="B654" s="185"/>
      <c r="C654" s="185"/>
      <c r="D654" s="185"/>
      <c r="E654" s="185"/>
      <c r="F654" s="185"/>
      <c r="G654" s="185"/>
      <c r="H654" s="185"/>
      <c r="I654" s="185"/>
      <c r="J654" s="185"/>
      <c r="K654" s="185"/>
      <c r="L654" s="185"/>
      <c r="M654" s="185"/>
      <c r="N654" s="185"/>
      <c r="O654" s="185"/>
      <c r="P654" s="185"/>
      <c r="Q654" s="185"/>
      <c r="R654" s="185"/>
      <c r="S654" s="185"/>
      <c r="T654" s="185"/>
      <c r="U654" s="185"/>
    </row>
    <row r="655" spans="1:21" x14ac:dyDescent="0.2">
      <c r="A655" s="185"/>
      <c r="B655" s="185"/>
      <c r="C655" s="185"/>
      <c r="D655" s="185"/>
      <c r="E655" s="185"/>
      <c r="F655" s="185"/>
      <c r="G655" s="185"/>
      <c r="H655" s="185"/>
      <c r="I655" s="185"/>
      <c r="J655" s="185"/>
      <c r="K655" s="185"/>
      <c r="L655" s="185"/>
      <c r="M655" s="185"/>
      <c r="N655" s="185"/>
      <c r="O655" s="185"/>
      <c r="P655" s="185"/>
      <c r="Q655" s="185"/>
      <c r="R655" s="185"/>
      <c r="S655" s="185"/>
      <c r="T655" s="185"/>
      <c r="U655" s="185"/>
    </row>
    <row r="656" spans="1:21" x14ac:dyDescent="0.2">
      <c r="A656" s="185"/>
      <c r="B656" s="185"/>
      <c r="C656" s="185"/>
      <c r="D656" s="185"/>
      <c r="E656" s="185"/>
      <c r="F656" s="185"/>
      <c r="G656" s="185"/>
      <c r="H656" s="185"/>
      <c r="I656" s="185"/>
      <c r="J656" s="185"/>
      <c r="K656" s="185"/>
      <c r="L656" s="185"/>
      <c r="M656" s="185"/>
      <c r="N656" s="185"/>
      <c r="O656" s="185"/>
      <c r="P656" s="185"/>
      <c r="Q656" s="185"/>
      <c r="R656" s="185"/>
      <c r="S656" s="185"/>
      <c r="T656" s="185"/>
      <c r="U656" s="185"/>
    </row>
    <row r="657" spans="1:21" x14ac:dyDescent="0.2">
      <c r="A657" s="185"/>
      <c r="B657" s="185"/>
      <c r="C657" s="185"/>
      <c r="D657" s="185"/>
      <c r="E657" s="185"/>
      <c r="F657" s="185"/>
      <c r="G657" s="185"/>
      <c r="H657" s="185"/>
      <c r="I657" s="185"/>
      <c r="J657" s="185"/>
      <c r="K657" s="185"/>
      <c r="L657" s="185"/>
      <c r="M657" s="185"/>
      <c r="N657" s="185"/>
      <c r="O657" s="185"/>
      <c r="P657" s="185"/>
      <c r="Q657" s="185"/>
      <c r="R657" s="185"/>
      <c r="S657" s="185"/>
      <c r="T657" s="185"/>
      <c r="U657" s="185"/>
    </row>
    <row r="658" spans="1:21" x14ac:dyDescent="0.2">
      <c r="A658" s="185"/>
      <c r="B658" s="185"/>
      <c r="C658" s="185"/>
      <c r="D658" s="185"/>
      <c r="E658" s="185"/>
      <c r="F658" s="185"/>
      <c r="G658" s="185"/>
      <c r="H658" s="185"/>
      <c r="I658" s="185"/>
      <c r="J658" s="185"/>
      <c r="K658" s="185"/>
      <c r="L658" s="185"/>
      <c r="M658" s="185"/>
      <c r="N658" s="185"/>
      <c r="O658" s="185"/>
      <c r="P658" s="185"/>
      <c r="Q658" s="185"/>
      <c r="R658" s="185"/>
      <c r="S658" s="185"/>
      <c r="T658" s="185"/>
      <c r="U658" s="185"/>
    </row>
    <row r="659" spans="1:21" x14ac:dyDescent="0.2">
      <c r="A659" s="185"/>
      <c r="B659" s="185"/>
      <c r="C659" s="185"/>
      <c r="D659" s="185"/>
      <c r="E659" s="185"/>
      <c r="F659" s="185"/>
      <c r="G659" s="185"/>
      <c r="H659" s="185"/>
      <c r="I659" s="185"/>
      <c r="J659" s="185"/>
      <c r="K659" s="185"/>
      <c r="L659" s="185"/>
      <c r="M659" s="185"/>
      <c r="N659" s="185"/>
      <c r="O659" s="185"/>
      <c r="P659" s="185"/>
      <c r="Q659" s="185"/>
      <c r="R659" s="185"/>
      <c r="S659" s="185"/>
      <c r="T659" s="185"/>
      <c r="U659" s="185"/>
    </row>
    <row r="660" spans="1:21" x14ac:dyDescent="0.2">
      <c r="A660" s="185"/>
      <c r="B660" s="185"/>
      <c r="C660" s="185"/>
      <c r="D660" s="185"/>
      <c r="E660" s="185"/>
      <c r="F660" s="185"/>
      <c r="G660" s="185"/>
      <c r="H660" s="185"/>
      <c r="I660" s="185"/>
      <c r="J660" s="185"/>
      <c r="K660" s="185"/>
      <c r="L660" s="185"/>
      <c r="M660" s="185"/>
      <c r="N660" s="185"/>
      <c r="O660" s="185"/>
      <c r="P660" s="185"/>
      <c r="Q660" s="185"/>
      <c r="R660" s="185"/>
      <c r="S660" s="185"/>
      <c r="T660" s="185"/>
      <c r="U660" s="185"/>
    </row>
    <row r="661" spans="1:21" x14ac:dyDescent="0.2">
      <c r="A661" s="185"/>
      <c r="B661" s="185"/>
      <c r="C661" s="185"/>
      <c r="D661" s="185"/>
      <c r="E661" s="185"/>
      <c r="F661" s="185"/>
      <c r="G661" s="185"/>
      <c r="H661" s="185"/>
      <c r="I661" s="185"/>
      <c r="J661" s="185"/>
      <c r="K661" s="185"/>
      <c r="L661" s="185"/>
      <c r="M661" s="185"/>
      <c r="N661" s="185"/>
      <c r="O661" s="185"/>
      <c r="P661" s="185"/>
      <c r="Q661" s="185"/>
      <c r="R661" s="185"/>
      <c r="S661" s="185"/>
      <c r="T661" s="185"/>
      <c r="U661" s="185"/>
    </row>
    <row r="662" spans="1:21" x14ac:dyDescent="0.2">
      <c r="A662" s="185"/>
      <c r="B662" s="185"/>
      <c r="C662" s="185"/>
      <c r="D662" s="185"/>
      <c r="E662" s="185"/>
      <c r="F662" s="185"/>
      <c r="G662" s="185"/>
      <c r="H662" s="185"/>
      <c r="I662" s="185"/>
      <c r="J662" s="185"/>
      <c r="K662" s="185"/>
      <c r="L662" s="185"/>
      <c r="M662" s="185"/>
      <c r="N662" s="185"/>
      <c r="O662" s="185"/>
      <c r="P662" s="185"/>
      <c r="Q662" s="185"/>
      <c r="R662" s="185"/>
      <c r="S662" s="185"/>
      <c r="T662" s="185"/>
      <c r="U662" s="185"/>
    </row>
    <row r="663" spans="1:21" x14ac:dyDescent="0.2">
      <c r="A663" s="185"/>
      <c r="B663" s="185"/>
      <c r="C663" s="185"/>
      <c r="D663" s="185"/>
      <c r="E663" s="185"/>
      <c r="F663" s="185"/>
      <c r="G663" s="185"/>
      <c r="H663" s="185"/>
      <c r="I663" s="185"/>
      <c r="J663" s="185"/>
      <c r="K663" s="185"/>
      <c r="L663" s="185"/>
      <c r="M663" s="185"/>
      <c r="N663" s="185"/>
      <c r="O663" s="185"/>
      <c r="P663" s="185"/>
      <c r="Q663" s="185"/>
      <c r="R663" s="185"/>
      <c r="S663" s="185"/>
      <c r="T663" s="185"/>
      <c r="U663" s="185"/>
    </row>
    <row r="664" spans="1:21" x14ac:dyDescent="0.2">
      <c r="A664" s="185"/>
      <c r="B664" s="185"/>
      <c r="C664" s="185"/>
      <c r="D664" s="185"/>
      <c r="E664" s="185"/>
      <c r="F664" s="185"/>
      <c r="G664" s="185"/>
      <c r="H664" s="185"/>
      <c r="I664" s="185"/>
      <c r="J664" s="185"/>
      <c r="K664" s="185"/>
      <c r="L664" s="185"/>
      <c r="M664" s="185"/>
      <c r="N664" s="185"/>
      <c r="O664" s="185"/>
      <c r="P664" s="185"/>
      <c r="Q664" s="185"/>
      <c r="R664" s="185"/>
      <c r="S664" s="185"/>
      <c r="T664" s="185"/>
      <c r="U664" s="185"/>
    </row>
    <row r="665" spans="1:21" x14ac:dyDescent="0.2">
      <c r="A665" s="185"/>
      <c r="B665" s="185"/>
      <c r="C665" s="185"/>
      <c r="D665" s="185"/>
      <c r="E665" s="185"/>
      <c r="F665" s="185"/>
      <c r="G665" s="185"/>
      <c r="H665" s="185"/>
      <c r="I665" s="185"/>
      <c r="J665" s="185"/>
      <c r="K665" s="185"/>
      <c r="L665" s="185"/>
      <c r="M665" s="185"/>
      <c r="N665" s="185"/>
      <c r="O665" s="185"/>
      <c r="P665" s="185"/>
      <c r="Q665" s="185"/>
      <c r="R665" s="185"/>
      <c r="S665" s="185"/>
      <c r="T665" s="185"/>
      <c r="U665" s="185"/>
    </row>
    <row r="666" spans="1:21" x14ac:dyDescent="0.2">
      <c r="A666" s="185"/>
      <c r="B666" s="185"/>
      <c r="C666" s="185"/>
      <c r="D666" s="185"/>
      <c r="E666" s="185"/>
      <c r="F666" s="185"/>
      <c r="G666" s="185"/>
      <c r="H666" s="185"/>
      <c r="I666" s="185"/>
      <c r="J666" s="185"/>
      <c r="K666" s="185"/>
      <c r="L666" s="185"/>
      <c r="M666" s="185"/>
      <c r="N666" s="185"/>
      <c r="O666" s="185"/>
      <c r="P666" s="185"/>
      <c r="Q666" s="185"/>
      <c r="R666" s="185"/>
      <c r="S666" s="185"/>
      <c r="T666" s="185"/>
      <c r="U666" s="185"/>
    </row>
    <row r="667" spans="1:21" x14ac:dyDescent="0.2">
      <c r="A667" s="185"/>
      <c r="B667" s="185"/>
      <c r="C667" s="185"/>
      <c r="D667" s="185"/>
      <c r="E667" s="185"/>
      <c r="F667" s="185"/>
      <c r="G667" s="185"/>
      <c r="H667" s="185"/>
      <c r="I667" s="185"/>
      <c r="J667" s="185"/>
      <c r="K667" s="185"/>
      <c r="L667" s="185"/>
      <c r="M667" s="185"/>
      <c r="N667" s="185"/>
      <c r="O667" s="185"/>
      <c r="P667" s="185"/>
      <c r="Q667" s="185"/>
      <c r="R667" s="185"/>
      <c r="S667" s="185"/>
      <c r="T667" s="185"/>
      <c r="U667" s="185"/>
    </row>
    <row r="668" spans="1:21" x14ac:dyDescent="0.2">
      <c r="A668" s="185"/>
      <c r="B668" s="185"/>
      <c r="C668" s="185"/>
      <c r="D668" s="185"/>
      <c r="E668" s="185"/>
      <c r="F668" s="185"/>
      <c r="G668" s="185"/>
      <c r="H668" s="185"/>
      <c r="I668" s="185"/>
      <c r="J668" s="185"/>
      <c r="K668" s="185"/>
      <c r="L668" s="185"/>
      <c r="M668" s="185"/>
      <c r="N668" s="185"/>
      <c r="O668" s="185"/>
      <c r="P668" s="185"/>
      <c r="Q668" s="185"/>
      <c r="R668" s="185"/>
      <c r="S668" s="185"/>
      <c r="T668" s="185"/>
      <c r="U668" s="185"/>
    </row>
    <row r="669" spans="1:21" x14ac:dyDescent="0.2">
      <c r="A669" s="185"/>
      <c r="B669" s="185"/>
      <c r="C669" s="185"/>
      <c r="D669" s="185"/>
      <c r="E669" s="185"/>
      <c r="F669" s="185"/>
      <c r="G669" s="185"/>
      <c r="H669" s="185"/>
      <c r="I669" s="185"/>
      <c r="J669" s="185"/>
      <c r="K669" s="185"/>
      <c r="L669" s="185"/>
      <c r="M669" s="185"/>
      <c r="N669" s="185"/>
      <c r="O669" s="185"/>
      <c r="P669" s="185"/>
      <c r="Q669" s="185"/>
      <c r="R669" s="185"/>
      <c r="S669" s="185"/>
      <c r="T669" s="185"/>
      <c r="U669" s="185"/>
    </row>
    <row r="670" spans="1:21" x14ac:dyDescent="0.2">
      <c r="A670" s="185"/>
      <c r="B670" s="185"/>
      <c r="C670" s="185"/>
      <c r="D670" s="185"/>
      <c r="E670" s="185"/>
      <c r="F670" s="185"/>
      <c r="G670" s="185"/>
      <c r="H670" s="185"/>
      <c r="I670" s="185"/>
      <c r="J670" s="185"/>
      <c r="K670" s="185"/>
      <c r="L670" s="185"/>
      <c r="M670" s="185"/>
      <c r="N670" s="185"/>
      <c r="O670" s="185"/>
      <c r="P670" s="185"/>
      <c r="Q670" s="185"/>
      <c r="R670" s="185"/>
      <c r="S670" s="185"/>
      <c r="T670" s="185"/>
      <c r="U670" s="185"/>
    </row>
    <row r="671" spans="1:21" x14ac:dyDescent="0.2">
      <c r="A671" s="185"/>
      <c r="B671" s="185"/>
      <c r="C671" s="185"/>
      <c r="D671" s="185"/>
      <c r="E671" s="185"/>
      <c r="F671" s="185"/>
      <c r="G671" s="185"/>
      <c r="H671" s="185"/>
      <c r="I671" s="185"/>
      <c r="J671" s="185"/>
      <c r="K671" s="185"/>
      <c r="L671" s="185"/>
      <c r="M671" s="185"/>
      <c r="N671" s="185"/>
      <c r="O671" s="185"/>
      <c r="P671" s="185"/>
      <c r="Q671" s="185"/>
      <c r="R671" s="185"/>
      <c r="S671" s="185"/>
      <c r="T671" s="185"/>
      <c r="U671" s="185"/>
    </row>
    <row r="672" spans="1:21" x14ac:dyDescent="0.2">
      <c r="A672" s="185"/>
      <c r="B672" s="185"/>
      <c r="C672" s="185"/>
      <c r="D672" s="185"/>
      <c r="E672" s="185"/>
      <c r="F672" s="185"/>
      <c r="G672" s="185"/>
      <c r="H672" s="185"/>
      <c r="I672" s="185"/>
      <c r="J672" s="185"/>
      <c r="K672" s="185"/>
      <c r="L672" s="185"/>
      <c r="M672" s="185"/>
      <c r="N672" s="185"/>
      <c r="O672" s="185"/>
      <c r="P672" s="185"/>
      <c r="Q672" s="185"/>
      <c r="R672" s="185"/>
      <c r="S672" s="185"/>
      <c r="T672" s="185"/>
      <c r="U672" s="185"/>
    </row>
    <row r="673" spans="1:21" x14ac:dyDescent="0.2">
      <c r="A673" s="185"/>
      <c r="B673" s="185"/>
      <c r="C673" s="185"/>
      <c r="D673" s="185"/>
      <c r="E673" s="185"/>
      <c r="F673" s="185"/>
      <c r="G673" s="185"/>
      <c r="H673" s="185"/>
      <c r="I673" s="185"/>
      <c r="J673" s="185"/>
      <c r="K673" s="185"/>
      <c r="L673" s="185"/>
      <c r="M673" s="185"/>
      <c r="N673" s="185"/>
      <c r="O673" s="185"/>
      <c r="P673" s="185"/>
      <c r="Q673" s="185"/>
      <c r="R673" s="185"/>
      <c r="S673" s="185"/>
      <c r="T673" s="185"/>
      <c r="U673" s="185"/>
    </row>
    <row r="674" spans="1:21" x14ac:dyDescent="0.2">
      <c r="A674" s="185"/>
      <c r="B674" s="185"/>
      <c r="C674" s="185"/>
      <c r="D674" s="185"/>
      <c r="E674" s="185"/>
      <c r="F674" s="185"/>
      <c r="G674" s="185"/>
      <c r="H674" s="185"/>
      <c r="I674" s="185"/>
      <c r="J674" s="185"/>
      <c r="K674" s="185"/>
      <c r="L674" s="185"/>
      <c r="M674" s="185"/>
      <c r="N674" s="185"/>
      <c r="O674" s="185"/>
      <c r="P674" s="185"/>
      <c r="Q674" s="185"/>
      <c r="R674" s="185"/>
      <c r="S674" s="185"/>
      <c r="T674" s="185"/>
      <c r="U674" s="185"/>
    </row>
    <row r="675" spans="1:21" x14ac:dyDescent="0.2">
      <c r="A675" s="185"/>
      <c r="B675" s="185"/>
      <c r="C675" s="185"/>
      <c r="D675" s="185"/>
      <c r="E675" s="185"/>
      <c r="F675" s="185"/>
      <c r="G675" s="185"/>
      <c r="H675" s="185"/>
      <c r="I675" s="185"/>
      <c r="J675" s="185"/>
      <c r="K675" s="185"/>
      <c r="L675" s="185"/>
      <c r="M675" s="185"/>
      <c r="N675" s="185"/>
      <c r="O675" s="185"/>
      <c r="P675" s="185"/>
      <c r="Q675" s="185"/>
      <c r="R675" s="185"/>
      <c r="S675" s="185"/>
      <c r="T675" s="185"/>
      <c r="U675" s="185"/>
    </row>
    <row r="676" spans="1:21" x14ac:dyDescent="0.2">
      <c r="A676" s="185"/>
      <c r="B676" s="185"/>
      <c r="C676" s="185"/>
      <c r="D676" s="185"/>
      <c r="E676" s="185"/>
      <c r="F676" s="185"/>
      <c r="G676" s="185"/>
      <c r="H676" s="185"/>
      <c r="I676" s="185"/>
      <c r="J676" s="185"/>
      <c r="K676" s="185"/>
      <c r="L676" s="185"/>
      <c r="M676" s="185"/>
      <c r="N676" s="185"/>
      <c r="O676" s="185"/>
      <c r="P676" s="185"/>
      <c r="Q676" s="185"/>
      <c r="R676" s="185"/>
      <c r="S676" s="185"/>
      <c r="T676" s="185"/>
      <c r="U676" s="185"/>
    </row>
    <row r="677" spans="1:21" x14ac:dyDescent="0.2">
      <c r="A677" s="185"/>
      <c r="B677" s="185"/>
      <c r="C677" s="185"/>
      <c r="D677" s="185"/>
      <c r="E677" s="185"/>
      <c r="F677" s="185"/>
      <c r="G677" s="185"/>
      <c r="H677" s="185"/>
      <c r="I677" s="185"/>
      <c r="J677" s="185"/>
      <c r="K677" s="185"/>
      <c r="L677" s="185"/>
      <c r="M677" s="185"/>
      <c r="N677" s="185"/>
      <c r="O677" s="185"/>
      <c r="P677" s="185"/>
      <c r="Q677" s="185"/>
      <c r="R677" s="185"/>
      <c r="S677" s="185"/>
      <c r="T677" s="185"/>
      <c r="U677" s="185"/>
    </row>
    <row r="678" spans="1:21" x14ac:dyDescent="0.2">
      <c r="A678" s="185"/>
      <c r="B678" s="185"/>
      <c r="C678" s="185"/>
      <c r="D678" s="185"/>
      <c r="E678" s="185"/>
      <c r="F678" s="185"/>
      <c r="G678" s="185"/>
      <c r="H678" s="185"/>
      <c r="I678" s="185"/>
      <c r="J678" s="185"/>
      <c r="K678" s="185"/>
      <c r="L678" s="185"/>
      <c r="M678" s="185"/>
      <c r="N678" s="185"/>
      <c r="O678" s="185"/>
      <c r="P678" s="185"/>
      <c r="Q678" s="185"/>
      <c r="R678" s="185"/>
      <c r="S678" s="185"/>
      <c r="T678" s="185"/>
      <c r="U678" s="185"/>
    </row>
    <row r="679" spans="1:21" x14ac:dyDescent="0.2">
      <c r="A679" s="185"/>
      <c r="B679" s="185"/>
      <c r="C679" s="185"/>
      <c r="D679" s="185"/>
      <c r="E679" s="185"/>
      <c r="F679" s="185"/>
      <c r="G679" s="185"/>
      <c r="H679" s="185"/>
      <c r="I679" s="185"/>
      <c r="J679" s="185"/>
      <c r="K679" s="185"/>
      <c r="L679" s="185"/>
      <c r="M679" s="185"/>
      <c r="N679" s="185"/>
      <c r="O679" s="185"/>
      <c r="P679" s="185"/>
      <c r="Q679" s="185"/>
      <c r="R679" s="185"/>
      <c r="S679" s="185"/>
      <c r="T679" s="185"/>
      <c r="U679" s="185"/>
    </row>
    <row r="680" spans="1:21" x14ac:dyDescent="0.2">
      <c r="A680" s="185"/>
      <c r="B680" s="185"/>
      <c r="C680" s="185"/>
      <c r="D680" s="185"/>
      <c r="E680" s="185"/>
      <c r="F680" s="185"/>
      <c r="G680" s="185"/>
      <c r="H680" s="185"/>
      <c r="I680" s="185"/>
      <c r="J680" s="185"/>
      <c r="K680" s="185"/>
      <c r="L680" s="185"/>
      <c r="M680" s="185"/>
      <c r="N680" s="185"/>
      <c r="O680" s="185"/>
      <c r="P680" s="185"/>
      <c r="Q680" s="185"/>
      <c r="R680" s="185"/>
      <c r="S680" s="185"/>
      <c r="T680" s="185"/>
      <c r="U680" s="185"/>
    </row>
    <row r="681" spans="1:21" x14ac:dyDescent="0.2">
      <c r="A681" s="185"/>
      <c r="B681" s="185"/>
      <c r="C681" s="185"/>
      <c r="D681" s="185"/>
      <c r="E681" s="185"/>
      <c r="F681" s="185"/>
      <c r="G681" s="185"/>
      <c r="H681" s="185"/>
      <c r="I681" s="185"/>
      <c r="J681" s="185"/>
      <c r="K681" s="185"/>
      <c r="L681" s="185"/>
      <c r="M681" s="185"/>
      <c r="N681" s="185"/>
      <c r="O681" s="185"/>
      <c r="P681" s="185"/>
      <c r="Q681" s="185"/>
      <c r="R681" s="185"/>
      <c r="S681" s="185"/>
      <c r="T681" s="185"/>
      <c r="U681" s="185"/>
    </row>
    <row r="682" spans="1:21" x14ac:dyDescent="0.2">
      <c r="A682" s="185"/>
      <c r="B682" s="185"/>
      <c r="C682" s="185"/>
      <c r="D682" s="185"/>
      <c r="E682" s="185"/>
      <c r="F682" s="185"/>
      <c r="G682" s="185"/>
      <c r="H682" s="185"/>
      <c r="I682" s="185"/>
      <c r="J682" s="185"/>
      <c r="K682" s="185"/>
      <c r="L682" s="185"/>
      <c r="M682" s="185"/>
      <c r="N682" s="185"/>
      <c r="O682" s="185"/>
      <c r="P682" s="185"/>
      <c r="Q682" s="185"/>
      <c r="R682" s="185"/>
      <c r="S682" s="185"/>
      <c r="T682" s="185"/>
      <c r="U682" s="185"/>
    </row>
    <row r="683" spans="1:21" x14ac:dyDescent="0.2">
      <c r="A683" s="185"/>
      <c r="B683" s="185"/>
      <c r="C683" s="185"/>
      <c r="D683" s="185"/>
      <c r="E683" s="185"/>
      <c r="F683" s="185"/>
      <c r="G683" s="185"/>
      <c r="H683" s="185"/>
      <c r="I683" s="185"/>
      <c r="J683" s="185"/>
      <c r="K683" s="185"/>
      <c r="L683" s="185"/>
      <c r="M683" s="185"/>
      <c r="N683" s="185"/>
      <c r="O683" s="185"/>
      <c r="P683" s="185"/>
      <c r="Q683" s="185"/>
      <c r="R683" s="185"/>
      <c r="S683" s="185"/>
      <c r="T683" s="185"/>
      <c r="U683" s="185"/>
    </row>
    <row r="684" spans="1:21" x14ac:dyDescent="0.2">
      <c r="A684" s="185"/>
      <c r="B684" s="185"/>
      <c r="C684" s="185"/>
      <c r="D684" s="185"/>
      <c r="E684" s="185"/>
      <c r="F684" s="185"/>
      <c r="G684" s="185"/>
      <c r="H684" s="185"/>
      <c r="I684" s="185"/>
      <c r="J684" s="185"/>
      <c r="K684" s="185"/>
      <c r="L684" s="185"/>
      <c r="M684" s="185"/>
      <c r="N684" s="185"/>
      <c r="O684" s="185"/>
      <c r="P684" s="185"/>
      <c r="Q684" s="185"/>
      <c r="R684" s="185"/>
      <c r="S684" s="185"/>
      <c r="T684" s="185"/>
      <c r="U684" s="185"/>
    </row>
    <row r="685" spans="1:21" x14ac:dyDescent="0.2">
      <c r="A685" s="185"/>
      <c r="B685" s="185"/>
      <c r="C685" s="185"/>
      <c r="D685" s="185"/>
      <c r="E685" s="185"/>
      <c r="F685" s="185"/>
      <c r="G685" s="185"/>
      <c r="H685" s="185"/>
      <c r="I685" s="185"/>
      <c r="J685" s="185"/>
      <c r="K685" s="185"/>
      <c r="L685" s="185"/>
      <c r="M685" s="185"/>
      <c r="N685" s="185"/>
      <c r="O685" s="185"/>
      <c r="P685" s="185"/>
      <c r="Q685" s="185"/>
      <c r="R685" s="185"/>
      <c r="S685" s="185"/>
      <c r="T685" s="185"/>
      <c r="U685" s="185"/>
    </row>
    <row r="686" spans="1:21" x14ac:dyDescent="0.2">
      <c r="A686" s="185"/>
      <c r="B686" s="185"/>
      <c r="C686" s="185"/>
      <c r="D686" s="185"/>
      <c r="E686" s="185"/>
      <c r="F686" s="185"/>
      <c r="G686" s="185"/>
      <c r="H686" s="185"/>
      <c r="I686" s="185"/>
      <c r="J686" s="185"/>
      <c r="K686" s="185"/>
      <c r="L686" s="185"/>
      <c r="M686" s="185"/>
      <c r="N686" s="185"/>
      <c r="O686" s="185"/>
      <c r="P686" s="185"/>
      <c r="Q686" s="185"/>
      <c r="R686" s="185"/>
      <c r="S686" s="185"/>
      <c r="T686" s="185"/>
      <c r="U686" s="185"/>
    </row>
    <row r="687" spans="1:21" x14ac:dyDescent="0.2">
      <c r="A687" s="185"/>
      <c r="B687" s="185"/>
      <c r="C687" s="185"/>
      <c r="D687" s="185"/>
      <c r="E687" s="185"/>
      <c r="F687" s="185"/>
      <c r="G687" s="185"/>
      <c r="H687" s="185"/>
      <c r="I687" s="185"/>
      <c r="J687" s="185"/>
      <c r="K687" s="185"/>
      <c r="L687" s="185"/>
      <c r="M687" s="185"/>
      <c r="N687" s="185"/>
      <c r="O687" s="185"/>
      <c r="P687" s="185"/>
      <c r="Q687" s="185"/>
      <c r="R687" s="185"/>
      <c r="S687" s="185"/>
      <c r="T687" s="185"/>
      <c r="U687" s="185"/>
    </row>
    <row r="688" spans="1:21" x14ac:dyDescent="0.2">
      <c r="A688" s="185"/>
      <c r="B688" s="185"/>
      <c r="C688" s="185"/>
      <c r="D688" s="185"/>
      <c r="E688" s="185"/>
      <c r="F688" s="185"/>
      <c r="G688" s="185"/>
      <c r="H688" s="185"/>
      <c r="I688" s="185"/>
      <c r="J688" s="185"/>
      <c r="K688" s="185"/>
      <c r="L688" s="185"/>
      <c r="M688" s="185"/>
      <c r="N688" s="185"/>
      <c r="O688" s="185"/>
      <c r="P688" s="185"/>
      <c r="Q688" s="185"/>
      <c r="R688" s="185"/>
      <c r="S688" s="185"/>
      <c r="T688" s="185"/>
      <c r="U688" s="185"/>
    </row>
    <row r="689" spans="1:21" x14ac:dyDescent="0.2">
      <c r="A689" s="185"/>
      <c r="B689" s="185"/>
      <c r="C689" s="185"/>
      <c r="D689" s="185"/>
      <c r="E689" s="185"/>
      <c r="F689" s="185"/>
      <c r="G689" s="185"/>
      <c r="H689" s="185"/>
      <c r="I689" s="185"/>
      <c r="J689" s="185"/>
      <c r="K689" s="185"/>
      <c r="L689" s="185"/>
      <c r="M689" s="185"/>
      <c r="N689" s="185"/>
      <c r="O689" s="185"/>
      <c r="P689" s="185"/>
      <c r="Q689" s="185"/>
      <c r="R689" s="185"/>
      <c r="S689" s="185"/>
      <c r="T689" s="185"/>
      <c r="U689" s="185"/>
    </row>
    <row r="690" spans="1:21" x14ac:dyDescent="0.2">
      <c r="A690" s="185"/>
      <c r="B690" s="185"/>
      <c r="C690" s="185"/>
      <c r="D690" s="185"/>
      <c r="E690" s="185"/>
      <c r="F690" s="185"/>
      <c r="G690" s="185"/>
      <c r="H690" s="185"/>
      <c r="I690" s="185"/>
      <c r="J690" s="185"/>
      <c r="K690" s="185"/>
      <c r="L690" s="185"/>
      <c r="M690" s="185"/>
      <c r="N690" s="185"/>
      <c r="O690" s="185"/>
      <c r="P690" s="185"/>
      <c r="Q690" s="185"/>
      <c r="R690" s="185"/>
      <c r="S690" s="185"/>
      <c r="T690" s="185"/>
      <c r="U690" s="185"/>
    </row>
    <row r="691" spans="1:21" x14ac:dyDescent="0.2">
      <c r="A691" s="185"/>
      <c r="B691" s="185"/>
      <c r="C691" s="185"/>
      <c r="D691" s="185"/>
      <c r="E691" s="185"/>
      <c r="F691" s="185"/>
      <c r="G691" s="185"/>
      <c r="H691" s="185"/>
      <c r="I691" s="185"/>
      <c r="J691" s="185"/>
      <c r="K691" s="185"/>
      <c r="L691" s="185"/>
      <c r="M691" s="185"/>
      <c r="N691" s="185"/>
      <c r="O691" s="185"/>
      <c r="P691" s="185"/>
      <c r="Q691" s="185"/>
      <c r="R691" s="185"/>
      <c r="S691" s="185"/>
      <c r="T691" s="185"/>
      <c r="U691" s="185"/>
    </row>
    <row r="692" spans="1:21" x14ac:dyDescent="0.2">
      <c r="A692" s="185"/>
      <c r="B692" s="185"/>
      <c r="C692" s="185"/>
      <c r="D692" s="185"/>
      <c r="E692" s="185"/>
      <c r="F692" s="185"/>
      <c r="G692" s="185"/>
      <c r="H692" s="185"/>
      <c r="I692" s="185"/>
      <c r="J692" s="185"/>
      <c r="K692" s="185"/>
      <c r="L692" s="185"/>
      <c r="M692" s="185"/>
      <c r="N692" s="185"/>
      <c r="O692" s="185"/>
      <c r="P692" s="185"/>
      <c r="Q692" s="185"/>
      <c r="R692" s="185"/>
      <c r="S692" s="185"/>
      <c r="T692" s="185"/>
      <c r="U692" s="185"/>
    </row>
    <row r="693" spans="1:21" x14ac:dyDescent="0.2">
      <c r="A693" s="185"/>
      <c r="B693" s="185"/>
      <c r="C693" s="185"/>
      <c r="D693" s="185"/>
      <c r="E693" s="185"/>
      <c r="F693" s="185"/>
      <c r="G693" s="185"/>
      <c r="H693" s="185"/>
      <c r="I693" s="185"/>
      <c r="J693" s="185"/>
      <c r="K693" s="185"/>
      <c r="L693" s="185"/>
      <c r="M693" s="185"/>
      <c r="N693" s="185"/>
      <c r="O693" s="185"/>
      <c r="P693" s="185"/>
      <c r="Q693" s="185"/>
      <c r="R693" s="185"/>
      <c r="S693" s="185"/>
      <c r="T693" s="185"/>
      <c r="U693" s="185"/>
    </row>
    <row r="694" spans="1:21" x14ac:dyDescent="0.2">
      <c r="A694" s="185"/>
      <c r="B694" s="185"/>
      <c r="C694" s="185"/>
      <c r="D694" s="185"/>
      <c r="E694" s="185"/>
      <c r="F694" s="185"/>
      <c r="G694" s="185"/>
      <c r="H694" s="185"/>
      <c r="I694" s="185"/>
      <c r="J694" s="185"/>
      <c r="K694" s="185"/>
      <c r="L694" s="185"/>
      <c r="M694" s="185"/>
      <c r="N694" s="185"/>
      <c r="O694" s="185"/>
      <c r="P694" s="185"/>
      <c r="Q694" s="185"/>
      <c r="R694" s="185"/>
      <c r="S694" s="185"/>
      <c r="T694" s="185"/>
      <c r="U694" s="185"/>
    </row>
    <row r="695" spans="1:21" x14ac:dyDescent="0.2">
      <c r="A695" s="185"/>
      <c r="B695" s="185"/>
      <c r="C695" s="185"/>
      <c r="D695" s="185"/>
      <c r="E695" s="185"/>
      <c r="F695" s="185"/>
      <c r="G695" s="185"/>
      <c r="H695" s="185"/>
      <c r="I695" s="185"/>
      <c r="J695" s="185"/>
      <c r="K695" s="185"/>
      <c r="L695" s="185"/>
      <c r="M695" s="185"/>
      <c r="N695" s="185"/>
      <c r="O695" s="185"/>
      <c r="P695" s="185"/>
      <c r="Q695" s="185"/>
      <c r="R695" s="185"/>
      <c r="S695" s="185"/>
      <c r="T695" s="185"/>
      <c r="U695" s="185"/>
    </row>
    <row r="696" spans="1:21" x14ac:dyDescent="0.2">
      <c r="A696" s="185"/>
      <c r="B696" s="185"/>
      <c r="C696" s="185"/>
      <c r="D696" s="185"/>
      <c r="E696" s="185"/>
      <c r="F696" s="185"/>
      <c r="G696" s="185"/>
      <c r="H696" s="185"/>
      <c r="I696" s="185"/>
      <c r="J696" s="185"/>
      <c r="K696" s="185"/>
      <c r="L696" s="185"/>
      <c r="M696" s="185"/>
      <c r="N696" s="185"/>
      <c r="O696" s="185"/>
      <c r="P696" s="185"/>
      <c r="Q696" s="185"/>
      <c r="R696" s="185"/>
      <c r="S696" s="185"/>
      <c r="T696" s="185"/>
      <c r="U696" s="185"/>
    </row>
    <row r="697" spans="1:21" x14ac:dyDescent="0.2">
      <c r="A697" s="185"/>
      <c r="B697" s="185"/>
      <c r="C697" s="185"/>
      <c r="D697" s="185"/>
      <c r="E697" s="185"/>
      <c r="F697" s="185"/>
      <c r="G697" s="185"/>
      <c r="H697" s="185"/>
      <c r="I697" s="185"/>
      <c r="J697" s="185"/>
      <c r="K697" s="185"/>
      <c r="L697" s="185"/>
      <c r="M697" s="185"/>
      <c r="N697" s="185"/>
      <c r="O697" s="185"/>
      <c r="P697" s="185"/>
      <c r="Q697" s="185"/>
      <c r="R697" s="185"/>
      <c r="S697" s="185"/>
      <c r="T697" s="185"/>
      <c r="U697" s="185"/>
    </row>
    <row r="698" spans="1:21" x14ac:dyDescent="0.2">
      <c r="A698" s="185"/>
      <c r="B698" s="185"/>
      <c r="C698" s="185"/>
      <c r="D698" s="185"/>
      <c r="E698" s="185"/>
      <c r="F698" s="185"/>
      <c r="G698" s="185"/>
      <c r="H698" s="185"/>
      <c r="I698" s="185"/>
      <c r="J698" s="185"/>
      <c r="K698" s="185"/>
      <c r="L698" s="185"/>
      <c r="M698" s="185"/>
      <c r="N698" s="185"/>
      <c r="O698" s="185"/>
      <c r="P698" s="185"/>
      <c r="Q698" s="185"/>
      <c r="R698" s="185"/>
      <c r="S698" s="185"/>
      <c r="T698" s="185"/>
      <c r="U698" s="185"/>
    </row>
    <row r="699" spans="1:21" x14ac:dyDescent="0.2">
      <c r="A699" s="185"/>
      <c r="B699" s="185"/>
      <c r="C699" s="185"/>
      <c r="D699" s="185"/>
      <c r="E699" s="185"/>
      <c r="F699" s="185"/>
      <c r="G699" s="185"/>
      <c r="H699" s="185"/>
      <c r="I699" s="185"/>
      <c r="J699" s="185"/>
      <c r="K699" s="185"/>
      <c r="L699" s="185"/>
      <c r="M699" s="185"/>
      <c r="N699" s="185"/>
      <c r="O699" s="185"/>
      <c r="P699" s="185"/>
      <c r="Q699" s="185"/>
      <c r="R699" s="185"/>
      <c r="S699" s="185"/>
      <c r="T699" s="185"/>
      <c r="U699" s="185"/>
    </row>
    <row r="700" spans="1:21" x14ac:dyDescent="0.2">
      <c r="A700" s="185"/>
      <c r="B700" s="185"/>
      <c r="C700" s="185"/>
      <c r="D700" s="185"/>
      <c r="E700" s="185"/>
      <c r="F700" s="185"/>
      <c r="G700" s="185"/>
      <c r="H700" s="185"/>
      <c r="I700" s="185"/>
      <c r="J700" s="185"/>
      <c r="K700" s="185"/>
      <c r="L700" s="185"/>
      <c r="M700" s="185"/>
      <c r="N700" s="185"/>
      <c r="O700" s="185"/>
      <c r="P700" s="185"/>
      <c r="Q700" s="185"/>
      <c r="R700" s="185"/>
      <c r="S700" s="185"/>
      <c r="T700" s="185"/>
      <c r="U700" s="185"/>
    </row>
    <row r="701" spans="1:21" x14ac:dyDescent="0.2">
      <c r="A701" s="185"/>
      <c r="B701" s="185"/>
      <c r="C701" s="185"/>
      <c r="D701" s="185"/>
      <c r="E701" s="185"/>
      <c r="F701" s="185"/>
      <c r="G701" s="185"/>
      <c r="H701" s="185"/>
      <c r="I701" s="185"/>
      <c r="J701" s="185"/>
      <c r="K701" s="185"/>
      <c r="L701" s="185"/>
      <c r="M701" s="185"/>
      <c r="N701" s="185"/>
      <c r="O701" s="185"/>
      <c r="P701" s="185"/>
      <c r="Q701" s="185"/>
      <c r="R701" s="185"/>
      <c r="S701" s="185"/>
      <c r="T701" s="185"/>
      <c r="U701" s="185"/>
    </row>
    <row r="702" spans="1:21" x14ac:dyDescent="0.2">
      <c r="A702" s="185"/>
      <c r="B702" s="185"/>
      <c r="C702" s="185"/>
      <c r="D702" s="185"/>
      <c r="E702" s="185"/>
      <c r="F702" s="185"/>
      <c r="G702" s="185"/>
      <c r="H702" s="185"/>
      <c r="I702" s="185"/>
      <c r="J702" s="185"/>
      <c r="K702" s="185"/>
      <c r="L702" s="185"/>
      <c r="M702" s="185"/>
      <c r="N702" s="185"/>
      <c r="O702" s="185"/>
      <c r="P702" s="185"/>
      <c r="Q702" s="185"/>
      <c r="R702" s="185"/>
      <c r="S702" s="185"/>
      <c r="T702" s="185"/>
      <c r="U702" s="185"/>
    </row>
    <row r="703" spans="1:21" x14ac:dyDescent="0.2">
      <c r="A703" s="185"/>
      <c r="B703" s="185"/>
      <c r="C703" s="185"/>
      <c r="D703" s="185"/>
      <c r="E703" s="185"/>
      <c r="F703" s="185"/>
      <c r="G703" s="185"/>
      <c r="H703" s="185"/>
      <c r="I703" s="185"/>
      <c r="J703" s="185"/>
      <c r="K703" s="185"/>
      <c r="L703" s="185"/>
      <c r="M703" s="185"/>
      <c r="N703" s="185"/>
      <c r="O703" s="185"/>
      <c r="P703" s="185"/>
      <c r="Q703" s="185"/>
      <c r="R703" s="185"/>
      <c r="S703" s="185"/>
      <c r="T703" s="185"/>
      <c r="U703" s="185"/>
    </row>
    <row r="704" spans="1:21" x14ac:dyDescent="0.2">
      <c r="A704" s="185"/>
      <c r="B704" s="185"/>
      <c r="C704" s="185"/>
      <c r="D704" s="185"/>
      <c r="E704" s="185"/>
      <c r="F704" s="185"/>
      <c r="G704" s="185"/>
      <c r="H704" s="185"/>
      <c r="I704" s="185"/>
      <c r="J704" s="185"/>
      <c r="K704" s="185"/>
      <c r="L704" s="185"/>
      <c r="M704" s="185"/>
      <c r="N704" s="185"/>
      <c r="O704" s="185"/>
      <c r="P704" s="185"/>
      <c r="Q704" s="185"/>
      <c r="R704" s="185"/>
      <c r="S704" s="185"/>
      <c r="T704" s="185"/>
      <c r="U704" s="185"/>
    </row>
    <row r="705" spans="1:21" x14ac:dyDescent="0.2">
      <c r="A705" s="185"/>
      <c r="B705" s="185"/>
      <c r="C705" s="185"/>
      <c r="D705" s="185"/>
      <c r="E705" s="185"/>
      <c r="F705" s="185"/>
      <c r="G705" s="185"/>
      <c r="H705" s="185"/>
      <c r="I705" s="185"/>
      <c r="J705" s="185"/>
      <c r="K705" s="185"/>
      <c r="L705" s="185"/>
      <c r="M705" s="185"/>
      <c r="N705" s="185"/>
      <c r="O705" s="185"/>
      <c r="P705" s="185"/>
      <c r="Q705" s="185"/>
      <c r="R705" s="185"/>
      <c r="S705" s="185"/>
      <c r="T705" s="185"/>
      <c r="U705" s="185"/>
    </row>
    <row r="706" spans="1:21" x14ac:dyDescent="0.2">
      <c r="A706" s="185"/>
      <c r="B706" s="185"/>
      <c r="C706" s="185"/>
      <c r="D706" s="185"/>
      <c r="E706" s="185"/>
      <c r="F706" s="185"/>
      <c r="G706" s="185"/>
      <c r="H706" s="185"/>
      <c r="I706" s="185"/>
      <c r="J706" s="185"/>
      <c r="K706" s="185"/>
      <c r="L706" s="185"/>
      <c r="M706" s="185"/>
      <c r="N706" s="185"/>
      <c r="O706" s="185"/>
      <c r="P706" s="185"/>
      <c r="Q706" s="185"/>
      <c r="R706" s="185"/>
      <c r="S706" s="185"/>
      <c r="T706" s="185"/>
      <c r="U706" s="185"/>
    </row>
    <row r="707" spans="1:21" x14ac:dyDescent="0.2">
      <c r="A707" s="185"/>
      <c r="B707" s="185"/>
      <c r="C707" s="185"/>
      <c r="D707" s="185"/>
      <c r="E707" s="185"/>
      <c r="F707" s="185"/>
      <c r="G707" s="185"/>
      <c r="H707" s="185"/>
      <c r="I707" s="185"/>
      <c r="J707" s="185"/>
      <c r="K707" s="185"/>
      <c r="L707" s="185"/>
      <c r="M707" s="185"/>
      <c r="N707" s="185"/>
      <c r="O707" s="185"/>
      <c r="P707" s="185"/>
      <c r="Q707" s="185"/>
      <c r="R707" s="185"/>
      <c r="S707" s="185"/>
      <c r="T707" s="185"/>
      <c r="U707" s="185"/>
    </row>
    <row r="708" spans="1:21" x14ac:dyDescent="0.2">
      <c r="A708" s="185"/>
      <c r="B708" s="185"/>
      <c r="C708" s="185"/>
      <c r="D708" s="185"/>
      <c r="E708" s="185"/>
      <c r="F708" s="185"/>
      <c r="G708" s="185"/>
      <c r="H708" s="185"/>
      <c r="I708" s="185"/>
      <c r="J708" s="185"/>
      <c r="K708" s="185"/>
      <c r="L708" s="185"/>
      <c r="M708" s="185"/>
      <c r="N708" s="185"/>
      <c r="O708" s="185"/>
      <c r="P708" s="185"/>
      <c r="Q708" s="185"/>
      <c r="R708" s="185"/>
      <c r="S708" s="185"/>
      <c r="T708" s="185"/>
      <c r="U708" s="185"/>
    </row>
    <row r="709" spans="1:21" x14ac:dyDescent="0.2">
      <c r="A709" s="185"/>
      <c r="B709" s="185"/>
      <c r="C709" s="185"/>
      <c r="D709" s="185"/>
      <c r="E709" s="185"/>
      <c r="F709" s="185"/>
      <c r="G709" s="185"/>
      <c r="H709" s="185"/>
      <c r="I709" s="185"/>
      <c r="J709" s="185"/>
      <c r="K709" s="185"/>
      <c r="L709" s="185"/>
      <c r="M709" s="185"/>
      <c r="N709" s="185"/>
      <c r="O709" s="185"/>
      <c r="P709" s="185"/>
      <c r="Q709" s="185"/>
      <c r="R709" s="185"/>
      <c r="S709" s="185"/>
      <c r="T709" s="185"/>
      <c r="U709" s="185"/>
    </row>
    <row r="710" spans="1:21" x14ac:dyDescent="0.2">
      <c r="A710" s="185"/>
      <c r="B710" s="185"/>
      <c r="C710" s="185"/>
      <c r="D710" s="185"/>
      <c r="E710" s="185"/>
      <c r="F710" s="185"/>
      <c r="G710" s="185"/>
      <c r="H710" s="185"/>
      <c r="I710" s="185"/>
      <c r="J710" s="185"/>
      <c r="K710" s="185"/>
      <c r="L710" s="185"/>
      <c r="M710" s="185"/>
      <c r="N710" s="185"/>
      <c r="O710" s="185"/>
      <c r="P710" s="185"/>
      <c r="Q710" s="185"/>
      <c r="R710" s="185"/>
      <c r="S710" s="185"/>
      <c r="T710" s="185"/>
      <c r="U710" s="185"/>
    </row>
    <row r="711" spans="1:21" x14ac:dyDescent="0.2">
      <c r="A711" s="185"/>
      <c r="B711" s="185"/>
      <c r="C711" s="185"/>
      <c r="D711" s="185"/>
      <c r="E711" s="185"/>
      <c r="F711" s="185"/>
      <c r="G711" s="185"/>
      <c r="H711" s="185"/>
      <c r="I711" s="185"/>
      <c r="J711" s="185"/>
      <c r="K711" s="185"/>
      <c r="L711" s="185"/>
      <c r="M711" s="185"/>
      <c r="N711" s="185"/>
      <c r="O711" s="185"/>
      <c r="P711" s="185"/>
      <c r="Q711" s="185"/>
      <c r="R711" s="185"/>
      <c r="S711" s="185"/>
      <c r="T711" s="185"/>
      <c r="U711" s="185"/>
    </row>
    <row r="712" spans="1:21" x14ac:dyDescent="0.2">
      <c r="A712" s="185"/>
      <c r="B712" s="185"/>
      <c r="C712" s="185"/>
      <c r="D712" s="185"/>
      <c r="E712" s="185"/>
      <c r="F712" s="185"/>
      <c r="G712" s="185"/>
      <c r="H712" s="185"/>
      <c r="I712" s="185"/>
      <c r="J712" s="185"/>
      <c r="K712" s="185"/>
      <c r="L712" s="185"/>
      <c r="M712" s="185"/>
      <c r="N712" s="185"/>
      <c r="O712" s="185"/>
      <c r="P712" s="185"/>
      <c r="Q712" s="185"/>
      <c r="R712" s="185"/>
      <c r="S712" s="185"/>
      <c r="T712" s="185"/>
      <c r="U712" s="185"/>
    </row>
    <row r="713" spans="1:21" x14ac:dyDescent="0.2">
      <c r="A713" s="185"/>
      <c r="B713" s="185"/>
      <c r="C713" s="185"/>
      <c r="D713" s="185"/>
      <c r="E713" s="185"/>
      <c r="F713" s="185"/>
      <c r="G713" s="185"/>
      <c r="H713" s="185"/>
      <c r="I713" s="185"/>
      <c r="J713" s="185"/>
      <c r="K713" s="185"/>
      <c r="L713" s="185"/>
      <c r="M713" s="185"/>
      <c r="N713" s="185"/>
      <c r="O713" s="185"/>
      <c r="P713" s="185"/>
      <c r="Q713" s="185"/>
      <c r="R713" s="185"/>
      <c r="S713" s="185"/>
      <c r="T713" s="185"/>
      <c r="U713" s="185"/>
    </row>
    <row r="714" spans="1:21" x14ac:dyDescent="0.2">
      <c r="A714" s="185"/>
      <c r="B714" s="185"/>
      <c r="C714" s="185"/>
      <c r="D714" s="185"/>
      <c r="E714" s="185"/>
      <c r="F714" s="185"/>
      <c r="G714" s="185"/>
      <c r="H714" s="185"/>
      <c r="I714" s="185"/>
      <c r="J714" s="185"/>
      <c r="K714" s="185"/>
      <c r="L714" s="185"/>
      <c r="M714" s="185"/>
      <c r="N714" s="185"/>
      <c r="O714" s="185"/>
      <c r="P714" s="185"/>
      <c r="Q714" s="185"/>
      <c r="R714" s="185"/>
      <c r="S714" s="185"/>
      <c r="T714" s="185"/>
      <c r="U714" s="185"/>
    </row>
    <row r="715" spans="1:21" x14ac:dyDescent="0.2">
      <c r="A715" s="185"/>
      <c r="B715" s="185"/>
      <c r="C715" s="185"/>
      <c r="D715" s="185"/>
      <c r="E715" s="185"/>
      <c r="F715" s="185"/>
      <c r="G715" s="185"/>
      <c r="H715" s="185"/>
      <c r="I715" s="185"/>
      <c r="J715" s="185"/>
      <c r="K715" s="185"/>
      <c r="L715" s="185"/>
      <c r="M715" s="185"/>
      <c r="N715" s="185"/>
      <c r="O715" s="185"/>
      <c r="P715" s="185"/>
      <c r="Q715" s="185"/>
      <c r="R715" s="185"/>
      <c r="S715" s="185"/>
      <c r="T715" s="185"/>
      <c r="U715" s="185"/>
    </row>
    <row r="716" spans="1:21" x14ac:dyDescent="0.2">
      <c r="A716" s="185"/>
      <c r="B716" s="185"/>
      <c r="C716" s="185"/>
      <c r="D716" s="185"/>
      <c r="E716" s="185"/>
      <c r="F716" s="185"/>
      <c r="G716" s="185"/>
      <c r="H716" s="185"/>
      <c r="I716" s="185"/>
      <c r="J716" s="185"/>
      <c r="K716" s="185"/>
      <c r="L716" s="185"/>
      <c r="M716" s="185"/>
      <c r="N716" s="185"/>
      <c r="O716" s="185"/>
      <c r="P716" s="185"/>
      <c r="Q716" s="185"/>
      <c r="R716" s="185"/>
      <c r="S716" s="185"/>
      <c r="T716" s="185"/>
      <c r="U716" s="185"/>
    </row>
    <row r="717" spans="1:21" x14ac:dyDescent="0.2">
      <c r="A717" s="185"/>
      <c r="B717" s="185"/>
      <c r="C717" s="185"/>
      <c r="D717" s="185"/>
      <c r="E717" s="185"/>
      <c r="F717" s="185"/>
      <c r="G717" s="185"/>
      <c r="H717" s="185"/>
      <c r="I717" s="185"/>
      <c r="J717" s="185"/>
      <c r="K717" s="185"/>
      <c r="L717" s="185"/>
      <c r="M717" s="185"/>
      <c r="N717" s="185"/>
      <c r="O717" s="185"/>
      <c r="P717" s="185"/>
      <c r="Q717" s="185"/>
      <c r="R717" s="185"/>
      <c r="S717" s="185"/>
      <c r="T717" s="185"/>
      <c r="U717" s="185"/>
    </row>
    <row r="718" spans="1:21" x14ac:dyDescent="0.2">
      <c r="A718" s="185"/>
      <c r="B718" s="185"/>
      <c r="C718" s="185"/>
      <c r="D718" s="185"/>
      <c r="E718" s="185"/>
      <c r="F718" s="185"/>
      <c r="G718" s="185"/>
      <c r="H718" s="185"/>
      <c r="I718" s="185"/>
      <c r="J718" s="185"/>
      <c r="K718" s="185"/>
      <c r="L718" s="185"/>
      <c r="M718" s="185"/>
      <c r="N718" s="185"/>
      <c r="O718" s="185"/>
      <c r="P718" s="185"/>
      <c r="Q718" s="185"/>
      <c r="R718" s="185"/>
      <c r="S718" s="185"/>
      <c r="T718" s="185"/>
      <c r="U718" s="185"/>
    </row>
    <row r="719" spans="1:21" x14ac:dyDescent="0.2">
      <c r="A719" s="185"/>
      <c r="B719" s="185"/>
      <c r="C719" s="185"/>
      <c r="D719" s="185"/>
      <c r="E719" s="185"/>
      <c r="F719" s="185"/>
      <c r="G719" s="185"/>
      <c r="H719" s="185"/>
      <c r="I719" s="185"/>
      <c r="J719" s="185"/>
      <c r="K719" s="185"/>
      <c r="L719" s="185"/>
      <c r="M719" s="185"/>
      <c r="N719" s="185"/>
      <c r="O719" s="185"/>
      <c r="P719" s="185"/>
      <c r="Q719" s="185"/>
      <c r="R719" s="185"/>
      <c r="S719" s="185"/>
      <c r="T719" s="185"/>
      <c r="U719" s="185"/>
    </row>
    <row r="720" spans="1:21" x14ac:dyDescent="0.2">
      <c r="A720" s="185"/>
      <c r="B720" s="185"/>
      <c r="C720" s="185"/>
      <c r="D720" s="185"/>
      <c r="E720" s="185"/>
      <c r="F720" s="185"/>
      <c r="G720" s="185"/>
      <c r="H720" s="185"/>
      <c r="I720" s="185"/>
      <c r="J720" s="185"/>
      <c r="K720" s="185"/>
      <c r="L720" s="185"/>
      <c r="M720" s="185"/>
      <c r="N720" s="185"/>
      <c r="O720" s="185"/>
      <c r="P720" s="185"/>
      <c r="Q720" s="185"/>
      <c r="R720" s="185"/>
      <c r="S720" s="185"/>
      <c r="T720" s="185"/>
      <c r="U720" s="185"/>
    </row>
    <row r="721" spans="1:21" x14ac:dyDescent="0.2">
      <c r="A721" s="185"/>
      <c r="B721" s="185"/>
      <c r="C721" s="185"/>
      <c r="D721" s="185"/>
      <c r="E721" s="185"/>
      <c r="F721" s="185"/>
      <c r="G721" s="185"/>
      <c r="H721" s="185"/>
      <c r="I721" s="185"/>
      <c r="J721" s="185"/>
      <c r="K721" s="185"/>
      <c r="L721" s="185"/>
      <c r="M721" s="185"/>
      <c r="N721" s="185"/>
      <c r="O721" s="185"/>
      <c r="P721" s="185"/>
      <c r="Q721" s="185"/>
      <c r="R721" s="185"/>
      <c r="S721" s="185"/>
      <c r="T721" s="185"/>
      <c r="U721" s="185"/>
    </row>
    <row r="722" spans="1:21" x14ac:dyDescent="0.2">
      <c r="A722" s="185"/>
      <c r="B722" s="185"/>
      <c r="C722" s="185"/>
      <c r="D722" s="185"/>
      <c r="E722" s="185"/>
      <c r="F722" s="185"/>
      <c r="G722" s="185"/>
      <c r="H722" s="185"/>
      <c r="I722" s="185"/>
      <c r="J722" s="185"/>
      <c r="K722" s="185"/>
      <c r="L722" s="185"/>
      <c r="M722" s="185"/>
      <c r="N722" s="185"/>
      <c r="O722" s="185"/>
      <c r="P722" s="185"/>
      <c r="Q722" s="185"/>
      <c r="R722" s="185"/>
      <c r="S722" s="185"/>
      <c r="T722" s="185"/>
      <c r="U722" s="185"/>
    </row>
    <row r="723" spans="1:21" x14ac:dyDescent="0.2">
      <c r="A723" s="185"/>
      <c r="B723" s="185"/>
      <c r="C723" s="185"/>
      <c r="D723" s="185"/>
      <c r="E723" s="185"/>
      <c r="F723" s="185"/>
      <c r="G723" s="185"/>
      <c r="H723" s="185"/>
      <c r="I723" s="185"/>
      <c r="J723" s="185"/>
      <c r="K723" s="185"/>
      <c r="L723" s="185"/>
      <c r="M723" s="185"/>
      <c r="N723" s="185"/>
      <c r="O723" s="185"/>
      <c r="P723" s="185"/>
      <c r="Q723" s="185"/>
      <c r="R723" s="185"/>
      <c r="S723" s="185"/>
      <c r="T723" s="185"/>
      <c r="U723" s="185"/>
    </row>
    <row r="724" spans="1:21" x14ac:dyDescent="0.2">
      <c r="A724" s="185"/>
      <c r="B724" s="185"/>
      <c r="C724" s="185"/>
      <c r="D724" s="185"/>
      <c r="E724" s="185"/>
      <c r="F724" s="185"/>
      <c r="G724" s="185"/>
      <c r="H724" s="185"/>
      <c r="I724" s="185"/>
      <c r="J724" s="185"/>
      <c r="K724" s="185"/>
      <c r="L724" s="185"/>
      <c r="M724" s="185"/>
      <c r="N724" s="185"/>
      <c r="O724" s="185"/>
      <c r="P724" s="185"/>
      <c r="Q724" s="185"/>
      <c r="R724" s="185"/>
      <c r="S724" s="185"/>
      <c r="T724" s="185"/>
      <c r="U724" s="185"/>
    </row>
    <row r="725" spans="1:21" x14ac:dyDescent="0.2">
      <c r="A725" s="185"/>
      <c r="B725" s="185"/>
      <c r="C725" s="185"/>
      <c r="D725" s="185"/>
      <c r="E725" s="185"/>
      <c r="F725" s="185"/>
      <c r="G725" s="185"/>
      <c r="H725" s="185"/>
      <c r="I725" s="185"/>
      <c r="J725" s="185"/>
      <c r="K725" s="185"/>
      <c r="L725" s="185"/>
      <c r="M725" s="185"/>
      <c r="N725" s="185"/>
      <c r="O725" s="185"/>
      <c r="P725" s="185"/>
      <c r="Q725" s="185"/>
      <c r="R725" s="185"/>
      <c r="S725" s="185"/>
      <c r="T725" s="185"/>
      <c r="U725" s="185"/>
    </row>
    <row r="726" spans="1:21" x14ac:dyDescent="0.2">
      <c r="A726" s="185"/>
      <c r="B726" s="185"/>
      <c r="C726" s="185"/>
      <c r="D726" s="185"/>
      <c r="E726" s="185"/>
      <c r="F726" s="185"/>
      <c r="G726" s="185"/>
      <c r="H726" s="185"/>
      <c r="I726" s="185"/>
      <c r="J726" s="185"/>
      <c r="K726" s="185"/>
      <c r="L726" s="185"/>
      <c r="M726" s="185"/>
      <c r="N726" s="185"/>
      <c r="O726" s="185"/>
      <c r="P726" s="185"/>
      <c r="Q726" s="185"/>
      <c r="R726" s="185"/>
      <c r="S726" s="185"/>
      <c r="T726" s="185"/>
      <c r="U726" s="185"/>
    </row>
    <row r="727" spans="1:21" x14ac:dyDescent="0.2">
      <c r="A727" s="185"/>
      <c r="B727" s="185"/>
      <c r="C727" s="185"/>
      <c r="D727" s="185"/>
      <c r="E727" s="185"/>
      <c r="F727" s="185"/>
      <c r="G727" s="185"/>
      <c r="H727" s="185"/>
      <c r="I727" s="185"/>
      <c r="J727" s="185"/>
      <c r="K727" s="185"/>
      <c r="L727" s="185"/>
      <c r="M727" s="185"/>
      <c r="N727" s="185"/>
      <c r="O727" s="185"/>
      <c r="P727" s="185"/>
      <c r="Q727" s="185"/>
      <c r="R727" s="185"/>
      <c r="S727" s="185"/>
      <c r="T727" s="185"/>
      <c r="U727" s="185"/>
    </row>
    <row r="728" spans="1:21" x14ac:dyDescent="0.2">
      <c r="A728" s="185"/>
      <c r="B728" s="185"/>
      <c r="C728" s="185"/>
      <c r="D728" s="185"/>
      <c r="E728" s="185"/>
      <c r="F728" s="185"/>
      <c r="G728" s="185"/>
      <c r="H728" s="185"/>
      <c r="I728" s="185"/>
      <c r="J728" s="185"/>
      <c r="K728" s="185"/>
      <c r="L728" s="185"/>
      <c r="M728" s="185"/>
      <c r="N728" s="185"/>
      <c r="O728" s="185"/>
      <c r="P728" s="185"/>
      <c r="Q728" s="185"/>
      <c r="R728" s="185"/>
      <c r="S728" s="185"/>
      <c r="T728" s="185"/>
      <c r="U728" s="185"/>
    </row>
    <row r="729" spans="1:21" x14ac:dyDescent="0.2">
      <c r="A729" s="185"/>
      <c r="B729" s="185"/>
      <c r="C729" s="185"/>
      <c r="D729" s="185"/>
      <c r="E729" s="185"/>
      <c r="F729" s="185"/>
      <c r="G729" s="185"/>
      <c r="H729" s="185"/>
      <c r="I729" s="185"/>
      <c r="J729" s="185"/>
      <c r="K729" s="185"/>
      <c r="L729" s="185"/>
      <c r="M729" s="185"/>
      <c r="N729" s="185"/>
      <c r="O729" s="185"/>
      <c r="P729" s="185"/>
      <c r="Q729" s="185"/>
      <c r="R729" s="185"/>
      <c r="S729" s="185"/>
      <c r="T729" s="185"/>
      <c r="U729" s="185"/>
    </row>
    <row r="730" spans="1:21" x14ac:dyDescent="0.2">
      <c r="A730" s="185"/>
      <c r="B730" s="185"/>
      <c r="C730" s="185"/>
      <c r="D730" s="185"/>
      <c r="E730" s="185"/>
      <c r="F730" s="185"/>
      <c r="G730" s="185"/>
      <c r="H730" s="185"/>
      <c r="I730" s="185"/>
      <c r="J730" s="185"/>
      <c r="K730" s="185"/>
      <c r="L730" s="185"/>
      <c r="M730" s="185"/>
      <c r="N730" s="185"/>
      <c r="O730" s="185"/>
      <c r="P730" s="185"/>
      <c r="Q730" s="185"/>
      <c r="R730" s="185"/>
      <c r="S730" s="185"/>
      <c r="T730" s="185"/>
      <c r="U730" s="185"/>
    </row>
    <row r="731" spans="1:21" x14ac:dyDescent="0.2">
      <c r="A731" s="185"/>
      <c r="B731" s="185"/>
      <c r="C731" s="185"/>
      <c r="D731" s="185"/>
      <c r="E731" s="185"/>
      <c r="F731" s="185"/>
      <c r="G731" s="185"/>
      <c r="H731" s="185"/>
      <c r="I731" s="185"/>
      <c r="J731" s="185"/>
      <c r="K731" s="185"/>
      <c r="L731" s="185"/>
      <c r="M731" s="185"/>
      <c r="N731" s="185"/>
      <c r="O731" s="185"/>
      <c r="P731" s="185"/>
      <c r="Q731" s="185"/>
      <c r="R731" s="185"/>
      <c r="S731" s="185"/>
      <c r="T731" s="185"/>
      <c r="U731" s="185"/>
    </row>
    <row r="732" spans="1:21" x14ac:dyDescent="0.2">
      <c r="A732" s="185"/>
      <c r="B732" s="185"/>
      <c r="C732" s="185"/>
      <c r="D732" s="185"/>
      <c r="E732" s="185"/>
      <c r="F732" s="185"/>
      <c r="G732" s="185"/>
      <c r="H732" s="185"/>
      <c r="I732" s="185"/>
      <c r="J732" s="185"/>
      <c r="K732" s="185"/>
      <c r="L732" s="185"/>
      <c r="M732" s="185"/>
      <c r="N732" s="185"/>
      <c r="O732" s="185"/>
      <c r="P732" s="185"/>
      <c r="Q732" s="185"/>
      <c r="R732" s="185"/>
      <c r="S732" s="185"/>
      <c r="T732" s="185"/>
      <c r="U732" s="185"/>
    </row>
    <row r="733" spans="1:21" x14ac:dyDescent="0.2">
      <c r="A733" s="185"/>
      <c r="B733" s="185"/>
      <c r="C733" s="185"/>
      <c r="D733" s="185"/>
      <c r="E733" s="185"/>
      <c r="F733" s="185"/>
      <c r="G733" s="185"/>
      <c r="H733" s="185"/>
      <c r="I733" s="185"/>
      <c r="J733" s="185"/>
      <c r="K733" s="185"/>
      <c r="L733" s="185"/>
      <c r="M733" s="185"/>
      <c r="N733" s="185"/>
      <c r="O733" s="185"/>
      <c r="P733" s="185"/>
      <c r="Q733" s="185"/>
      <c r="R733" s="185"/>
      <c r="S733" s="185"/>
      <c r="T733" s="185"/>
      <c r="U733" s="185"/>
    </row>
    <row r="734" spans="1:21" x14ac:dyDescent="0.2">
      <c r="A734" s="185"/>
      <c r="B734" s="185"/>
      <c r="C734" s="185"/>
      <c r="D734" s="185"/>
      <c r="E734" s="185"/>
      <c r="F734" s="185"/>
      <c r="G734" s="185"/>
      <c r="H734" s="185"/>
      <c r="I734" s="185"/>
      <c r="J734" s="185"/>
      <c r="K734" s="185"/>
      <c r="L734" s="185"/>
      <c r="M734" s="185"/>
      <c r="N734" s="185"/>
      <c r="O734" s="185"/>
      <c r="P734" s="185"/>
      <c r="Q734" s="185"/>
      <c r="R734" s="185"/>
      <c r="S734" s="185"/>
      <c r="T734" s="185"/>
      <c r="U734" s="185"/>
    </row>
    <row r="735" spans="1:21" x14ac:dyDescent="0.2">
      <c r="A735" s="185"/>
      <c r="B735" s="185"/>
      <c r="C735" s="185"/>
      <c r="D735" s="185"/>
      <c r="E735" s="185"/>
      <c r="F735" s="185"/>
      <c r="G735" s="185"/>
      <c r="H735" s="185"/>
      <c r="I735" s="185"/>
      <c r="J735" s="185"/>
      <c r="K735" s="185"/>
      <c r="L735" s="185"/>
      <c r="M735" s="185"/>
      <c r="N735" s="185"/>
      <c r="O735" s="185"/>
      <c r="P735" s="185"/>
      <c r="Q735" s="185"/>
      <c r="R735" s="185"/>
      <c r="S735" s="185"/>
      <c r="T735" s="185"/>
      <c r="U735" s="185"/>
    </row>
    <row r="736" spans="1:21" x14ac:dyDescent="0.2">
      <c r="A736" s="185"/>
      <c r="B736" s="185"/>
      <c r="C736" s="185"/>
      <c r="D736" s="185"/>
      <c r="E736" s="185"/>
      <c r="F736" s="185"/>
      <c r="G736" s="185"/>
      <c r="H736" s="185"/>
      <c r="I736" s="185"/>
      <c r="J736" s="185"/>
      <c r="K736" s="185"/>
      <c r="L736" s="185"/>
      <c r="M736" s="185"/>
      <c r="N736" s="185"/>
      <c r="O736" s="185"/>
      <c r="P736" s="185"/>
      <c r="Q736" s="185"/>
      <c r="R736" s="185"/>
      <c r="S736" s="185"/>
      <c r="T736" s="185"/>
      <c r="U736" s="185"/>
    </row>
    <row r="737" spans="1:21" x14ac:dyDescent="0.2">
      <c r="A737" s="185"/>
      <c r="B737" s="185"/>
      <c r="C737" s="185"/>
      <c r="D737" s="185"/>
      <c r="E737" s="185"/>
      <c r="F737" s="185"/>
      <c r="G737" s="185"/>
      <c r="H737" s="185"/>
      <c r="I737" s="185"/>
      <c r="J737" s="185"/>
      <c r="K737" s="185"/>
      <c r="L737" s="185"/>
      <c r="M737" s="185"/>
      <c r="N737" s="185"/>
      <c r="O737" s="185"/>
      <c r="P737" s="185"/>
      <c r="Q737" s="185"/>
      <c r="R737" s="185"/>
      <c r="S737" s="185"/>
      <c r="T737" s="185"/>
      <c r="U737" s="185"/>
    </row>
    <row r="738" spans="1:21" x14ac:dyDescent="0.2">
      <c r="A738" s="185"/>
      <c r="B738" s="185"/>
      <c r="C738" s="185"/>
      <c r="D738" s="185"/>
      <c r="E738" s="185"/>
      <c r="F738" s="185"/>
      <c r="G738" s="185"/>
      <c r="H738" s="185"/>
      <c r="I738" s="185"/>
      <c r="J738" s="185"/>
      <c r="K738" s="185"/>
      <c r="L738" s="185"/>
      <c r="M738" s="185"/>
      <c r="N738" s="185"/>
      <c r="O738" s="185"/>
      <c r="P738" s="185"/>
      <c r="Q738" s="185"/>
      <c r="R738" s="185"/>
      <c r="S738" s="185"/>
      <c r="T738" s="185"/>
      <c r="U738" s="185"/>
    </row>
    <row r="739" spans="1:21" x14ac:dyDescent="0.2">
      <c r="A739" s="185"/>
      <c r="B739" s="185"/>
      <c r="C739" s="185"/>
      <c r="D739" s="185"/>
      <c r="E739" s="185"/>
      <c r="F739" s="185"/>
      <c r="G739" s="185"/>
      <c r="H739" s="185"/>
      <c r="I739" s="185"/>
      <c r="J739" s="185"/>
      <c r="K739" s="185"/>
      <c r="L739" s="185"/>
      <c r="M739" s="185"/>
      <c r="N739" s="185"/>
      <c r="O739" s="185"/>
      <c r="P739" s="185"/>
      <c r="Q739" s="185"/>
      <c r="R739" s="185"/>
      <c r="S739" s="185"/>
      <c r="T739" s="185"/>
      <c r="U739" s="185"/>
    </row>
    <row r="740" spans="1:21" x14ac:dyDescent="0.2">
      <c r="A740" s="185"/>
      <c r="B740" s="185"/>
      <c r="C740" s="185"/>
      <c r="D740" s="185"/>
      <c r="E740" s="185"/>
      <c r="F740" s="185"/>
      <c r="G740" s="185"/>
      <c r="H740" s="185"/>
      <c r="I740" s="185"/>
      <c r="J740" s="185"/>
      <c r="K740" s="185"/>
      <c r="L740" s="185"/>
      <c r="M740" s="185"/>
      <c r="N740" s="185"/>
      <c r="O740" s="185"/>
      <c r="P740" s="185"/>
      <c r="Q740" s="185"/>
      <c r="R740" s="185"/>
      <c r="S740" s="185"/>
      <c r="T740" s="185"/>
      <c r="U740" s="185"/>
    </row>
    <row r="741" spans="1:21" x14ac:dyDescent="0.2">
      <c r="A741" s="185"/>
      <c r="B741" s="185"/>
      <c r="C741" s="185"/>
      <c r="D741" s="185"/>
      <c r="E741" s="185"/>
      <c r="F741" s="185"/>
      <c r="G741" s="185"/>
      <c r="H741" s="185"/>
      <c r="I741" s="185"/>
      <c r="J741" s="185"/>
      <c r="K741" s="185"/>
      <c r="L741" s="185"/>
      <c r="M741" s="185"/>
      <c r="N741" s="185"/>
      <c r="O741" s="185"/>
      <c r="P741" s="185"/>
      <c r="Q741" s="185"/>
      <c r="R741" s="185"/>
      <c r="S741" s="185"/>
      <c r="T741" s="185"/>
      <c r="U741" s="185"/>
    </row>
    <row r="742" spans="1:21" x14ac:dyDescent="0.2">
      <c r="A742" s="185"/>
      <c r="B742" s="185"/>
      <c r="C742" s="185"/>
      <c r="D742" s="185"/>
      <c r="E742" s="185"/>
      <c r="F742" s="185"/>
      <c r="G742" s="185"/>
      <c r="H742" s="185"/>
      <c r="I742" s="185"/>
      <c r="J742" s="185"/>
      <c r="K742" s="185"/>
      <c r="L742" s="185"/>
      <c r="M742" s="185"/>
      <c r="N742" s="185"/>
      <c r="O742" s="185"/>
      <c r="P742" s="185"/>
      <c r="Q742" s="185"/>
      <c r="R742" s="185"/>
      <c r="S742" s="185"/>
      <c r="T742" s="185"/>
      <c r="U742" s="185"/>
    </row>
    <row r="743" spans="1:21" x14ac:dyDescent="0.2">
      <c r="A743" s="185"/>
      <c r="B743" s="185"/>
      <c r="C743" s="185"/>
      <c r="D743" s="185"/>
      <c r="E743" s="185"/>
      <c r="F743" s="185"/>
      <c r="G743" s="185"/>
      <c r="H743" s="185"/>
      <c r="I743" s="185"/>
      <c r="J743" s="185"/>
      <c r="K743" s="185"/>
      <c r="L743" s="185"/>
      <c r="M743" s="185"/>
      <c r="N743" s="185"/>
      <c r="O743" s="185"/>
      <c r="P743" s="185"/>
      <c r="Q743" s="185"/>
      <c r="R743" s="185"/>
      <c r="S743" s="185"/>
      <c r="T743" s="185"/>
      <c r="U743" s="185"/>
    </row>
    <row r="744" spans="1:21" x14ac:dyDescent="0.2">
      <c r="A744" s="185"/>
      <c r="B744" s="185"/>
      <c r="C744" s="185"/>
      <c r="D744" s="185"/>
      <c r="E744" s="185"/>
      <c r="F744" s="185"/>
      <c r="G744" s="185"/>
      <c r="H744" s="185"/>
      <c r="I744" s="185"/>
      <c r="J744" s="185"/>
      <c r="K744" s="185"/>
      <c r="L744" s="185"/>
      <c r="M744" s="185"/>
      <c r="N744" s="185"/>
      <c r="O744" s="185"/>
      <c r="P744" s="185"/>
      <c r="Q744" s="185"/>
      <c r="R744" s="185"/>
      <c r="S744" s="185"/>
      <c r="T744" s="185"/>
      <c r="U744" s="185"/>
    </row>
    <row r="745" spans="1:21" x14ac:dyDescent="0.2">
      <c r="A745" s="185"/>
      <c r="B745" s="185"/>
      <c r="C745" s="185"/>
      <c r="D745" s="185"/>
      <c r="E745" s="185"/>
      <c r="F745" s="185"/>
      <c r="G745" s="185"/>
      <c r="H745" s="185"/>
      <c r="I745" s="185"/>
      <c r="J745" s="185"/>
      <c r="K745" s="185"/>
      <c r="L745" s="185"/>
      <c r="M745" s="185"/>
      <c r="N745" s="185"/>
      <c r="O745" s="185"/>
      <c r="P745" s="185"/>
      <c r="Q745" s="185"/>
      <c r="R745" s="185"/>
      <c r="S745" s="185"/>
      <c r="T745" s="185"/>
      <c r="U745" s="185"/>
    </row>
    <row r="746" spans="1:21" x14ac:dyDescent="0.2">
      <c r="A746" s="185"/>
      <c r="B746" s="185"/>
      <c r="C746" s="185"/>
      <c r="D746" s="185"/>
      <c r="E746" s="185"/>
      <c r="F746" s="185"/>
      <c r="G746" s="185"/>
      <c r="H746" s="185"/>
      <c r="I746" s="185"/>
      <c r="J746" s="185"/>
      <c r="K746" s="185"/>
      <c r="L746" s="185"/>
      <c r="M746" s="185"/>
      <c r="N746" s="185"/>
      <c r="O746" s="185"/>
      <c r="P746" s="185"/>
      <c r="Q746" s="185"/>
      <c r="R746" s="185"/>
      <c r="S746" s="185"/>
      <c r="T746" s="185"/>
      <c r="U746" s="185"/>
    </row>
    <row r="747" spans="1:21" x14ac:dyDescent="0.2">
      <c r="A747" s="185"/>
      <c r="B747" s="185"/>
      <c r="C747" s="185"/>
      <c r="D747" s="185"/>
      <c r="E747" s="185"/>
      <c r="F747" s="185"/>
      <c r="G747" s="185"/>
      <c r="H747" s="185"/>
      <c r="I747" s="185"/>
      <c r="J747" s="185"/>
      <c r="K747" s="185"/>
      <c r="L747" s="185"/>
      <c r="M747" s="185"/>
      <c r="N747" s="185"/>
      <c r="O747" s="185"/>
      <c r="P747" s="185"/>
      <c r="Q747" s="185"/>
      <c r="R747" s="185"/>
      <c r="S747" s="185"/>
      <c r="T747" s="185"/>
      <c r="U747" s="185"/>
    </row>
    <row r="748" spans="1:21" x14ac:dyDescent="0.2">
      <c r="A748" s="185"/>
      <c r="B748" s="185"/>
      <c r="C748" s="185"/>
      <c r="D748" s="185"/>
      <c r="E748" s="185"/>
      <c r="F748" s="185"/>
      <c r="G748" s="185"/>
      <c r="H748" s="185"/>
      <c r="I748" s="185"/>
      <c r="J748" s="185"/>
      <c r="K748" s="185"/>
      <c r="L748" s="185"/>
      <c r="M748" s="185"/>
      <c r="N748" s="185"/>
      <c r="O748" s="185"/>
      <c r="P748" s="185"/>
      <c r="Q748" s="185"/>
      <c r="R748" s="185"/>
      <c r="S748" s="185"/>
      <c r="T748" s="185"/>
      <c r="U748" s="185"/>
    </row>
    <row r="749" spans="1:21" x14ac:dyDescent="0.2">
      <c r="A749" s="185"/>
      <c r="B749" s="185"/>
      <c r="C749" s="185"/>
      <c r="D749" s="185"/>
      <c r="E749" s="185"/>
      <c r="F749" s="185"/>
      <c r="G749" s="185"/>
      <c r="H749" s="185"/>
      <c r="I749" s="185"/>
      <c r="J749" s="185"/>
      <c r="K749" s="185"/>
      <c r="L749" s="185"/>
      <c r="M749" s="185"/>
      <c r="N749" s="185"/>
      <c r="O749" s="185"/>
      <c r="P749" s="185"/>
      <c r="Q749" s="185"/>
      <c r="R749" s="185"/>
      <c r="S749" s="185"/>
      <c r="T749" s="185"/>
      <c r="U749" s="185"/>
    </row>
    <row r="750" spans="1:21" x14ac:dyDescent="0.2">
      <c r="A750" s="185"/>
      <c r="B750" s="185"/>
      <c r="C750" s="185"/>
      <c r="D750" s="185"/>
      <c r="E750" s="185"/>
      <c r="F750" s="185"/>
      <c r="G750" s="185"/>
      <c r="H750" s="185"/>
      <c r="I750" s="185"/>
      <c r="J750" s="185"/>
      <c r="K750" s="185"/>
      <c r="L750" s="185"/>
      <c r="M750" s="185"/>
      <c r="N750" s="185"/>
      <c r="O750" s="185"/>
      <c r="P750" s="185"/>
      <c r="Q750" s="185"/>
      <c r="R750" s="185"/>
      <c r="S750" s="185"/>
      <c r="T750" s="185"/>
      <c r="U750" s="185"/>
    </row>
    <row r="751" spans="1:21" x14ac:dyDescent="0.2">
      <c r="A751" s="185"/>
      <c r="B751" s="185"/>
      <c r="C751" s="185"/>
      <c r="D751" s="185"/>
      <c r="E751" s="185"/>
      <c r="F751" s="185"/>
      <c r="G751" s="185"/>
      <c r="H751" s="185"/>
      <c r="I751" s="185"/>
      <c r="J751" s="185"/>
      <c r="K751" s="185"/>
      <c r="L751" s="185"/>
      <c r="M751" s="185"/>
      <c r="N751" s="185"/>
      <c r="O751" s="185"/>
      <c r="P751" s="185"/>
      <c r="Q751" s="185"/>
      <c r="R751" s="185"/>
      <c r="S751" s="185"/>
      <c r="T751" s="185"/>
      <c r="U751" s="185"/>
    </row>
    <row r="752" spans="1:21" x14ac:dyDescent="0.2">
      <c r="A752" s="185"/>
      <c r="B752" s="185"/>
      <c r="C752" s="185"/>
      <c r="D752" s="185"/>
      <c r="E752" s="185"/>
      <c r="F752" s="185"/>
      <c r="G752" s="185"/>
      <c r="H752" s="185"/>
      <c r="I752" s="185"/>
      <c r="J752" s="185"/>
      <c r="K752" s="185"/>
      <c r="L752" s="185"/>
      <c r="M752" s="185"/>
      <c r="N752" s="185"/>
      <c r="O752" s="185"/>
      <c r="P752" s="185"/>
      <c r="Q752" s="185"/>
      <c r="R752" s="185"/>
      <c r="S752" s="185"/>
      <c r="T752" s="185"/>
      <c r="U752" s="185"/>
    </row>
    <row r="753" spans="1:21" x14ac:dyDescent="0.2">
      <c r="A753" s="185"/>
      <c r="B753" s="185"/>
      <c r="C753" s="185"/>
      <c r="D753" s="185"/>
      <c r="E753" s="185"/>
      <c r="F753" s="185"/>
      <c r="G753" s="185"/>
      <c r="H753" s="185"/>
      <c r="I753" s="185"/>
      <c r="J753" s="185"/>
      <c r="K753" s="185"/>
      <c r="L753" s="185"/>
      <c r="M753" s="185"/>
      <c r="N753" s="185"/>
      <c r="O753" s="185"/>
      <c r="P753" s="185"/>
      <c r="Q753" s="185"/>
      <c r="R753" s="185"/>
      <c r="S753" s="185"/>
      <c r="T753" s="185"/>
      <c r="U753" s="185"/>
    </row>
    <row r="754" spans="1:21" x14ac:dyDescent="0.2">
      <c r="A754" s="185"/>
      <c r="B754" s="185"/>
      <c r="C754" s="185"/>
      <c r="D754" s="185"/>
      <c r="E754" s="185"/>
      <c r="F754" s="185"/>
      <c r="G754" s="185"/>
      <c r="H754" s="185"/>
      <c r="I754" s="185"/>
      <c r="J754" s="185"/>
      <c r="K754" s="185"/>
      <c r="L754" s="185"/>
      <c r="M754" s="185"/>
      <c r="N754" s="185"/>
      <c r="O754" s="185"/>
      <c r="P754" s="185"/>
      <c r="Q754" s="185"/>
      <c r="R754" s="185"/>
      <c r="S754" s="185"/>
      <c r="T754" s="185"/>
      <c r="U754" s="185"/>
    </row>
    <row r="755" spans="1:21" x14ac:dyDescent="0.2">
      <c r="A755" s="185"/>
      <c r="B755" s="185"/>
      <c r="C755" s="185"/>
      <c r="D755" s="185"/>
      <c r="E755" s="185"/>
      <c r="F755" s="185"/>
      <c r="G755" s="185"/>
      <c r="H755" s="185"/>
      <c r="I755" s="185"/>
      <c r="J755" s="185"/>
      <c r="K755" s="185"/>
      <c r="L755" s="185"/>
      <c r="M755" s="185"/>
      <c r="N755" s="185"/>
      <c r="O755" s="185"/>
      <c r="P755" s="185"/>
      <c r="Q755" s="185"/>
      <c r="R755" s="185"/>
      <c r="S755" s="185"/>
      <c r="T755" s="185"/>
      <c r="U755" s="185"/>
    </row>
    <row r="756" spans="1:21" x14ac:dyDescent="0.2">
      <c r="A756" s="185"/>
      <c r="B756" s="185"/>
      <c r="C756" s="185"/>
      <c r="D756" s="185"/>
      <c r="E756" s="185"/>
      <c r="F756" s="185"/>
      <c r="G756" s="185"/>
      <c r="H756" s="185"/>
      <c r="I756" s="185"/>
      <c r="J756" s="185"/>
      <c r="K756" s="185"/>
      <c r="L756" s="185"/>
      <c r="M756" s="185"/>
      <c r="N756" s="185"/>
      <c r="O756" s="185"/>
      <c r="P756" s="185"/>
      <c r="Q756" s="185"/>
      <c r="R756" s="185"/>
      <c r="S756" s="185"/>
      <c r="T756" s="185"/>
      <c r="U756" s="185"/>
    </row>
    <row r="757" spans="1:21" x14ac:dyDescent="0.2">
      <c r="A757" s="185"/>
      <c r="B757" s="185"/>
      <c r="C757" s="185"/>
      <c r="D757" s="185"/>
      <c r="E757" s="185"/>
      <c r="F757" s="185"/>
      <c r="G757" s="185"/>
      <c r="H757" s="185"/>
      <c r="I757" s="185"/>
      <c r="J757" s="185"/>
      <c r="K757" s="185"/>
      <c r="L757" s="185"/>
      <c r="M757" s="185"/>
      <c r="N757" s="185"/>
      <c r="O757" s="185"/>
      <c r="P757" s="185"/>
      <c r="Q757" s="185"/>
      <c r="R757" s="185"/>
      <c r="S757" s="185"/>
      <c r="T757" s="185"/>
      <c r="U757" s="185"/>
    </row>
    <row r="758" spans="1:21" x14ac:dyDescent="0.2">
      <c r="A758" s="185"/>
      <c r="B758" s="185"/>
      <c r="C758" s="185"/>
      <c r="D758" s="185"/>
      <c r="E758" s="185"/>
      <c r="F758" s="185"/>
      <c r="G758" s="185"/>
      <c r="H758" s="185"/>
      <c r="I758" s="185"/>
      <c r="J758" s="185"/>
      <c r="K758" s="185"/>
      <c r="L758" s="185"/>
      <c r="M758" s="185"/>
      <c r="N758" s="185"/>
      <c r="O758" s="185"/>
      <c r="P758" s="185"/>
      <c r="Q758" s="185"/>
      <c r="R758" s="185"/>
      <c r="S758" s="185"/>
      <c r="T758" s="185"/>
      <c r="U758" s="185"/>
    </row>
    <row r="759" spans="1:21" x14ac:dyDescent="0.2">
      <c r="A759" s="185"/>
      <c r="B759" s="185"/>
      <c r="C759" s="185"/>
      <c r="D759" s="185"/>
      <c r="E759" s="185"/>
      <c r="F759" s="185"/>
      <c r="G759" s="185"/>
      <c r="H759" s="185"/>
      <c r="I759" s="185"/>
      <c r="J759" s="185"/>
      <c r="K759" s="185"/>
      <c r="L759" s="185"/>
      <c r="M759" s="185"/>
      <c r="N759" s="185"/>
      <c r="O759" s="185"/>
      <c r="P759" s="185"/>
      <c r="Q759" s="185"/>
      <c r="R759" s="185"/>
      <c r="S759" s="185"/>
      <c r="T759" s="185"/>
      <c r="U759" s="185"/>
    </row>
    <row r="760" spans="1:21" x14ac:dyDescent="0.2">
      <c r="A760" s="185"/>
      <c r="B760" s="185"/>
      <c r="C760" s="185"/>
      <c r="D760" s="185"/>
      <c r="E760" s="185"/>
      <c r="F760" s="185"/>
      <c r="G760" s="185"/>
      <c r="H760" s="185"/>
      <c r="I760" s="185"/>
      <c r="J760" s="185"/>
      <c r="K760" s="185"/>
      <c r="L760" s="185"/>
      <c r="M760" s="185"/>
      <c r="N760" s="185"/>
      <c r="O760" s="185"/>
      <c r="P760" s="185"/>
      <c r="Q760" s="185"/>
      <c r="R760" s="185"/>
      <c r="S760" s="185"/>
      <c r="T760" s="185"/>
      <c r="U760" s="185"/>
    </row>
    <row r="761" spans="1:21" x14ac:dyDescent="0.2">
      <c r="A761" s="185"/>
      <c r="B761" s="185"/>
      <c r="C761" s="185"/>
      <c r="D761" s="185"/>
      <c r="E761" s="185"/>
      <c r="F761" s="185"/>
      <c r="G761" s="185"/>
      <c r="H761" s="185"/>
      <c r="I761" s="185"/>
      <c r="J761" s="185"/>
      <c r="K761" s="185"/>
      <c r="L761" s="185"/>
      <c r="M761" s="185"/>
      <c r="N761" s="185"/>
      <c r="O761" s="185"/>
      <c r="P761" s="185"/>
      <c r="Q761" s="185"/>
      <c r="R761" s="185"/>
      <c r="S761" s="185"/>
      <c r="T761" s="185"/>
      <c r="U761" s="185"/>
    </row>
    <row r="762" spans="1:21" x14ac:dyDescent="0.2">
      <c r="A762" s="185"/>
      <c r="B762" s="185"/>
      <c r="C762" s="185"/>
      <c r="D762" s="185"/>
      <c r="E762" s="185"/>
      <c r="F762" s="185"/>
      <c r="G762" s="185"/>
      <c r="H762" s="185"/>
      <c r="I762" s="185"/>
      <c r="J762" s="185"/>
      <c r="K762" s="185"/>
      <c r="L762" s="185"/>
      <c r="M762" s="185"/>
      <c r="N762" s="185"/>
      <c r="O762" s="185"/>
      <c r="P762" s="185"/>
      <c r="Q762" s="185"/>
      <c r="R762" s="185"/>
      <c r="S762" s="185"/>
      <c r="T762" s="185"/>
      <c r="U762" s="185"/>
    </row>
    <row r="763" spans="1:21" x14ac:dyDescent="0.2">
      <c r="A763" s="185"/>
      <c r="B763" s="185"/>
      <c r="C763" s="185"/>
      <c r="D763" s="185"/>
      <c r="E763" s="185"/>
      <c r="F763" s="185"/>
      <c r="G763" s="185"/>
      <c r="H763" s="185"/>
      <c r="I763" s="185"/>
      <c r="J763" s="185"/>
      <c r="K763" s="185"/>
      <c r="L763" s="185"/>
      <c r="M763" s="185"/>
      <c r="N763" s="185"/>
      <c r="O763" s="185"/>
      <c r="P763" s="185"/>
      <c r="Q763" s="185"/>
      <c r="R763" s="185"/>
      <c r="S763" s="185"/>
      <c r="T763" s="185"/>
      <c r="U763" s="185"/>
    </row>
    <row r="764" spans="1:21" x14ac:dyDescent="0.2">
      <c r="A764" s="185"/>
      <c r="B764" s="185"/>
      <c r="C764" s="185"/>
      <c r="D764" s="185"/>
      <c r="E764" s="185"/>
      <c r="F764" s="185"/>
      <c r="G764" s="185"/>
      <c r="H764" s="185"/>
      <c r="I764" s="185"/>
      <c r="J764" s="185"/>
      <c r="K764" s="185"/>
      <c r="L764" s="185"/>
      <c r="M764" s="185"/>
      <c r="N764" s="185"/>
      <c r="O764" s="185"/>
      <c r="P764" s="185"/>
      <c r="Q764" s="185"/>
      <c r="R764" s="185"/>
      <c r="S764" s="185"/>
      <c r="T764" s="185"/>
      <c r="U764" s="185"/>
    </row>
    <row r="765" spans="1:21" x14ac:dyDescent="0.2">
      <c r="A765" s="185"/>
      <c r="B765" s="185"/>
      <c r="C765" s="185"/>
      <c r="D765" s="185"/>
      <c r="E765" s="185"/>
      <c r="F765" s="185"/>
      <c r="G765" s="185"/>
      <c r="H765" s="185"/>
      <c r="I765" s="185"/>
      <c r="J765" s="185"/>
      <c r="K765" s="185"/>
      <c r="L765" s="185"/>
      <c r="M765" s="185"/>
      <c r="N765" s="185"/>
      <c r="O765" s="185"/>
      <c r="P765" s="185"/>
      <c r="Q765" s="185"/>
      <c r="R765" s="185"/>
      <c r="S765" s="185"/>
      <c r="T765" s="185"/>
      <c r="U765" s="185"/>
    </row>
    <row r="766" spans="1:21" x14ac:dyDescent="0.2">
      <c r="A766" s="185"/>
      <c r="B766" s="185"/>
      <c r="C766" s="185"/>
      <c r="D766" s="185"/>
      <c r="E766" s="185"/>
      <c r="F766" s="185"/>
      <c r="G766" s="185"/>
      <c r="H766" s="185"/>
      <c r="I766" s="185"/>
      <c r="J766" s="185"/>
      <c r="K766" s="185"/>
      <c r="L766" s="185"/>
      <c r="M766" s="185"/>
      <c r="N766" s="185"/>
      <c r="O766" s="185"/>
      <c r="P766" s="185"/>
      <c r="Q766" s="185"/>
      <c r="R766" s="185"/>
      <c r="S766" s="185"/>
      <c r="T766" s="185"/>
      <c r="U766" s="185"/>
    </row>
    <row r="767" spans="1:21" x14ac:dyDescent="0.2">
      <c r="A767" s="185"/>
      <c r="B767" s="185"/>
      <c r="C767" s="185"/>
      <c r="D767" s="185"/>
      <c r="E767" s="185"/>
      <c r="F767" s="185"/>
      <c r="G767" s="185"/>
      <c r="H767" s="185"/>
      <c r="I767" s="185"/>
      <c r="J767" s="185"/>
      <c r="K767" s="185"/>
      <c r="L767" s="185"/>
      <c r="M767" s="185"/>
      <c r="N767" s="185"/>
      <c r="O767" s="185"/>
      <c r="P767" s="185"/>
      <c r="Q767" s="185"/>
      <c r="R767" s="185"/>
      <c r="S767" s="185"/>
      <c r="T767" s="185"/>
      <c r="U767" s="185"/>
    </row>
    <row r="768" spans="1:21" x14ac:dyDescent="0.2">
      <c r="A768" s="185"/>
      <c r="B768" s="185"/>
      <c r="C768" s="185"/>
      <c r="D768" s="185"/>
      <c r="E768" s="185"/>
      <c r="F768" s="185"/>
      <c r="G768" s="185"/>
      <c r="H768" s="185"/>
      <c r="I768" s="185"/>
      <c r="J768" s="185"/>
      <c r="K768" s="185"/>
      <c r="L768" s="185"/>
      <c r="M768" s="185"/>
      <c r="N768" s="185"/>
      <c r="O768" s="185"/>
      <c r="P768" s="185"/>
      <c r="Q768" s="185"/>
      <c r="R768" s="185"/>
      <c r="S768" s="185"/>
      <c r="T768" s="185"/>
      <c r="U768" s="185"/>
    </row>
    <row r="769" spans="1:21" x14ac:dyDescent="0.2">
      <c r="A769" s="185"/>
      <c r="B769" s="185"/>
      <c r="C769" s="185"/>
      <c r="D769" s="185"/>
      <c r="E769" s="185"/>
      <c r="F769" s="185"/>
      <c r="G769" s="185"/>
      <c r="H769" s="185"/>
      <c r="I769" s="185"/>
      <c r="J769" s="185"/>
      <c r="K769" s="185"/>
      <c r="L769" s="185"/>
      <c r="M769" s="185"/>
      <c r="N769" s="185"/>
      <c r="O769" s="185"/>
      <c r="P769" s="185"/>
      <c r="Q769" s="185"/>
      <c r="R769" s="185"/>
      <c r="S769" s="185"/>
      <c r="T769" s="185"/>
      <c r="U769" s="185"/>
    </row>
    <row r="770" spans="1:21" x14ac:dyDescent="0.2">
      <c r="A770" s="185"/>
      <c r="B770" s="185"/>
      <c r="C770" s="185"/>
      <c r="D770" s="185"/>
      <c r="E770" s="185"/>
      <c r="F770" s="185"/>
      <c r="G770" s="185"/>
      <c r="H770" s="185"/>
      <c r="I770" s="185"/>
      <c r="J770" s="185"/>
      <c r="K770" s="185"/>
      <c r="L770" s="185"/>
      <c r="M770" s="185"/>
      <c r="N770" s="185"/>
      <c r="O770" s="185"/>
      <c r="P770" s="185"/>
      <c r="Q770" s="185"/>
      <c r="R770" s="185"/>
      <c r="S770" s="185"/>
      <c r="T770" s="185"/>
      <c r="U770" s="185"/>
    </row>
    <row r="771" spans="1:21" x14ac:dyDescent="0.2">
      <c r="A771" s="185"/>
      <c r="B771" s="185"/>
      <c r="C771" s="185"/>
      <c r="D771" s="185"/>
      <c r="E771" s="185"/>
      <c r="F771" s="185"/>
      <c r="G771" s="185"/>
      <c r="H771" s="185"/>
      <c r="I771" s="185"/>
      <c r="J771" s="185"/>
      <c r="K771" s="185"/>
      <c r="L771" s="185"/>
      <c r="M771" s="185"/>
      <c r="N771" s="185"/>
      <c r="O771" s="185"/>
      <c r="P771" s="185"/>
      <c r="Q771" s="185"/>
      <c r="R771" s="185"/>
      <c r="S771" s="185"/>
      <c r="T771" s="185"/>
      <c r="U771" s="185"/>
    </row>
    <row r="772" spans="1:21" x14ac:dyDescent="0.2">
      <c r="A772" s="185"/>
      <c r="B772" s="185"/>
      <c r="C772" s="185"/>
      <c r="D772" s="185"/>
      <c r="E772" s="185"/>
      <c r="F772" s="185"/>
      <c r="G772" s="185"/>
      <c r="H772" s="185"/>
      <c r="I772" s="185"/>
      <c r="J772" s="185"/>
      <c r="K772" s="185"/>
      <c r="L772" s="185"/>
      <c r="M772" s="185"/>
      <c r="N772" s="185"/>
      <c r="O772" s="185"/>
      <c r="P772" s="185"/>
      <c r="Q772" s="185"/>
      <c r="R772" s="185"/>
      <c r="S772" s="185"/>
      <c r="T772" s="185"/>
      <c r="U772" s="185"/>
    </row>
    <row r="773" spans="1:21" x14ac:dyDescent="0.2">
      <c r="A773" s="185"/>
      <c r="B773" s="185"/>
      <c r="C773" s="185"/>
      <c r="D773" s="185"/>
      <c r="E773" s="185"/>
      <c r="F773" s="185"/>
      <c r="G773" s="185"/>
      <c r="H773" s="185"/>
      <c r="I773" s="185"/>
      <c r="J773" s="185"/>
      <c r="K773" s="185"/>
      <c r="L773" s="185"/>
      <c r="M773" s="185"/>
      <c r="N773" s="185"/>
      <c r="O773" s="185"/>
      <c r="P773" s="185"/>
      <c r="Q773" s="185"/>
      <c r="R773" s="185"/>
      <c r="S773" s="185"/>
      <c r="T773" s="185"/>
      <c r="U773" s="185"/>
    </row>
    <row r="774" spans="1:21" x14ac:dyDescent="0.2">
      <c r="A774" s="185"/>
      <c r="B774" s="185"/>
      <c r="C774" s="185"/>
      <c r="D774" s="185"/>
      <c r="E774" s="185"/>
      <c r="F774" s="185"/>
      <c r="G774" s="185"/>
      <c r="H774" s="185"/>
      <c r="I774" s="185"/>
      <c r="J774" s="185"/>
      <c r="K774" s="185"/>
      <c r="L774" s="185"/>
      <c r="M774" s="185"/>
      <c r="N774" s="185"/>
      <c r="O774" s="185"/>
      <c r="P774" s="185"/>
      <c r="Q774" s="185"/>
      <c r="R774" s="185"/>
      <c r="S774" s="185"/>
      <c r="T774" s="185"/>
      <c r="U774" s="185"/>
    </row>
    <row r="775" spans="1:21" x14ac:dyDescent="0.2">
      <c r="A775" s="185"/>
      <c r="B775" s="185"/>
      <c r="C775" s="185"/>
      <c r="D775" s="185"/>
      <c r="E775" s="185"/>
      <c r="F775" s="185"/>
      <c r="G775" s="185"/>
      <c r="H775" s="185"/>
      <c r="I775" s="185"/>
      <c r="J775" s="185"/>
      <c r="K775" s="185"/>
      <c r="L775" s="185"/>
      <c r="M775" s="185"/>
      <c r="N775" s="185"/>
      <c r="O775" s="185"/>
      <c r="P775" s="185"/>
      <c r="Q775" s="185"/>
      <c r="R775" s="185"/>
      <c r="S775" s="185"/>
      <c r="T775" s="185"/>
      <c r="U775" s="185"/>
    </row>
    <row r="776" spans="1:21" x14ac:dyDescent="0.2">
      <c r="A776" s="185"/>
      <c r="B776" s="185"/>
      <c r="C776" s="185"/>
      <c r="D776" s="185"/>
      <c r="E776" s="185"/>
      <c r="F776" s="185"/>
      <c r="G776" s="185"/>
      <c r="H776" s="185"/>
      <c r="I776" s="185"/>
      <c r="J776" s="185"/>
      <c r="K776" s="185"/>
      <c r="L776" s="185"/>
      <c r="M776" s="185"/>
      <c r="N776" s="185"/>
      <c r="O776" s="185"/>
      <c r="P776" s="185"/>
      <c r="Q776" s="185"/>
      <c r="R776" s="185"/>
      <c r="S776" s="185"/>
      <c r="T776" s="185"/>
      <c r="U776" s="185"/>
    </row>
    <row r="777" spans="1:21" x14ac:dyDescent="0.2">
      <c r="A777" s="185"/>
      <c r="B777" s="185"/>
      <c r="C777" s="185"/>
      <c r="D777" s="185"/>
      <c r="E777" s="185"/>
      <c r="F777" s="185"/>
      <c r="G777" s="185"/>
      <c r="H777" s="185"/>
      <c r="I777" s="185"/>
      <c r="J777" s="185"/>
      <c r="K777" s="185"/>
      <c r="L777" s="185"/>
      <c r="M777" s="185"/>
      <c r="N777" s="185"/>
      <c r="O777" s="185"/>
      <c r="P777" s="185"/>
      <c r="Q777" s="185"/>
      <c r="R777" s="185"/>
      <c r="S777" s="185"/>
      <c r="T777" s="185"/>
      <c r="U777" s="185"/>
    </row>
    <row r="778" spans="1:21" x14ac:dyDescent="0.2">
      <c r="A778" s="185"/>
      <c r="B778" s="185"/>
      <c r="C778" s="185"/>
      <c r="D778" s="185"/>
      <c r="E778" s="185"/>
      <c r="F778" s="185"/>
      <c r="G778" s="185"/>
      <c r="H778" s="185"/>
      <c r="I778" s="185"/>
      <c r="J778" s="185"/>
      <c r="K778" s="185"/>
      <c r="L778" s="185"/>
      <c r="M778" s="185"/>
      <c r="N778" s="185"/>
      <c r="O778" s="185"/>
      <c r="P778" s="185"/>
      <c r="Q778" s="185"/>
      <c r="R778" s="185"/>
      <c r="S778" s="185"/>
      <c r="T778" s="185"/>
      <c r="U778" s="185"/>
    </row>
    <row r="779" spans="1:21" x14ac:dyDescent="0.2">
      <c r="A779" s="185"/>
      <c r="B779" s="185"/>
      <c r="C779" s="185"/>
      <c r="D779" s="185"/>
      <c r="E779" s="185"/>
      <c r="F779" s="185"/>
      <c r="G779" s="185"/>
      <c r="H779" s="185"/>
      <c r="I779" s="185"/>
      <c r="J779" s="185"/>
      <c r="K779" s="185"/>
      <c r="L779" s="185"/>
      <c r="M779" s="185"/>
      <c r="N779" s="185"/>
      <c r="O779" s="185"/>
      <c r="P779" s="185"/>
      <c r="Q779" s="185"/>
      <c r="R779" s="185"/>
      <c r="S779" s="185"/>
      <c r="T779" s="185"/>
      <c r="U779" s="185"/>
    </row>
    <row r="780" spans="1:21" x14ac:dyDescent="0.2">
      <c r="A780" s="185"/>
      <c r="B780" s="185"/>
      <c r="C780" s="185"/>
      <c r="D780" s="185"/>
      <c r="E780" s="185"/>
      <c r="F780" s="185"/>
      <c r="G780" s="185"/>
      <c r="H780" s="185"/>
      <c r="I780" s="185"/>
      <c r="J780" s="185"/>
      <c r="K780" s="185"/>
      <c r="L780" s="185"/>
      <c r="M780" s="185"/>
      <c r="N780" s="185"/>
      <c r="O780" s="185"/>
      <c r="P780" s="185"/>
      <c r="Q780" s="185"/>
      <c r="R780" s="185"/>
      <c r="S780" s="185"/>
      <c r="T780" s="185"/>
      <c r="U780" s="185"/>
    </row>
    <row r="781" spans="1:21" x14ac:dyDescent="0.2">
      <c r="A781" s="185"/>
      <c r="B781" s="185"/>
      <c r="C781" s="185"/>
      <c r="D781" s="185"/>
      <c r="E781" s="185"/>
      <c r="F781" s="185"/>
      <c r="G781" s="185"/>
      <c r="H781" s="185"/>
      <c r="I781" s="185"/>
      <c r="J781" s="185"/>
      <c r="K781" s="185"/>
      <c r="L781" s="185"/>
      <c r="M781" s="185"/>
      <c r="N781" s="185"/>
      <c r="O781" s="185"/>
      <c r="P781" s="185"/>
      <c r="Q781" s="185"/>
      <c r="R781" s="185"/>
      <c r="S781" s="185"/>
      <c r="T781" s="185"/>
      <c r="U781" s="185"/>
    </row>
    <row r="782" spans="1:21" x14ac:dyDescent="0.2">
      <c r="A782" s="185"/>
      <c r="B782" s="185"/>
      <c r="C782" s="185"/>
      <c r="D782" s="185"/>
      <c r="E782" s="185"/>
      <c r="F782" s="185"/>
      <c r="G782" s="185"/>
      <c r="H782" s="185"/>
      <c r="I782" s="185"/>
      <c r="J782" s="185"/>
      <c r="K782" s="185"/>
      <c r="L782" s="185"/>
      <c r="M782" s="185"/>
      <c r="N782" s="185"/>
      <c r="O782" s="185"/>
      <c r="P782" s="185"/>
      <c r="Q782" s="185"/>
      <c r="R782" s="185"/>
      <c r="S782" s="185"/>
      <c r="T782" s="185"/>
      <c r="U782" s="185"/>
    </row>
    <row r="783" spans="1:21" x14ac:dyDescent="0.2">
      <c r="A783" s="185"/>
      <c r="B783" s="185"/>
      <c r="C783" s="185"/>
      <c r="D783" s="185"/>
      <c r="E783" s="185"/>
      <c r="F783" s="185"/>
      <c r="G783" s="185"/>
      <c r="H783" s="185"/>
      <c r="I783" s="185"/>
      <c r="J783" s="185"/>
      <c r="K783" s="185"/>
      <c r="L783" s="185"/>
      <c r="M783" s="185"/>
      <c r="N783" s="185"/>
      <c r="O783" s="185"/>
      <c r="P783" s="185"/>
      <c r="Q783" s="185"/>
      <c r="R783" s="185"/>
      <c r="S783" s="185"/>
      <c r="T783" s="185"/>
      <c r="U783" s="185"/>
    </row>
    <row r="784" spans="1:21" x14ac:dyDescent="0.2">
      <c r="A784" s="185"/>
      <c r="B784" s="185"/>
      <c r="C784" s="185"/>
      <c r="D784" s="185"/>
      <c r="E784" s="185"/>
      <c r="F784" s="185"/>
      <c r="G784" s="185"/>
      <c r="H784" s="185"/>
      <c r="I784" s="185"/>
      <c r="J784" s="185"/>
      <c r="K784" s="185"/>
      <c r="L784" s="185"/>
      <c r="M784" s="185"/>
      <c r="N784" s="185"/>
      <c r="O784" s="185"/>
      <c r="P784" s="185"/>
      <c r="Q784" s="185"/>
      <c r="R784" s="185"/>
      <c r="S784" s="185"/>
      <c r="T784" s="185"/>
      <c r="U784" s="185"/>
    </row>
    <row r="785" spans="1:21" x14ac:dyDescent="0.2">
      <c r="A785" s="185"/>
      <c r="B785" s="185"/>
      <c r="C785" s="185"/>
      <c r="D785" s="185"/>
      <c r="E785" s="185"/>
      <c r="F785" s="185"/>
      <c r="G785" s="185"/>
      <c r="H785" s="185"/>
      <c r="I785" s="185"/>
      <c r="J785" s="185"/>
      <c r="K785" s="185"/>
      <c r="L785" s="185"/>
      <c r="M785" s="185"/>
      <c r="N785" s="185"/>
      <c r="O785" s="185"/>
      <c r="P785" s="185"/>
      <c r="Q785" s="185"/>
      <c r="R785" s="185"/>
      <c r="S785" s="185"/>
      <c r="T785" s="185"/>
      <c r="U785" s="185"/>
    </row>
    <row r="786" spans="1:21" x14ac:dyDescent="0.2">
      <c r="A786" s="185"/>
      <c r="B786" s="185"/>
      <c r="C786" s="185"/>
      <c r="D786" s="185"/>
      <c r="E786" s="185"/>
      <c r="F786" s="185"/>
      <c r="G786" s="185"/>
      <c r="H786" s="185"/>
      <c r="I786" s="185"/>
      <c r="J786" s="185"/>
      <c r="K786" s="185"/>
      <c r="L786" s="185"/>
      <c r="M786" s="185"/>
      <c r="N786" s="185"/>
      <c r="O786" s="185"/>
      <c r="P786" s="185"/>
      <c r="Q786" s="185"/>
      <c r="R786" s="185"/>
      <c r="S786" s="185"/>
      <c r="T786" s="185"/>
      <c r="U786" s="185"/>
    </row>
    <row r="787" spans="1:21" x14ac:dyDescent="0.2">
      <c r="A787" s="185"/>
      <c r="B787" s="185"/>
      <c r="C787" s="185"/>
      <c r="D787" s="185"/>
      <c r="E787" s="185"/>
      <c r="F787" s="185"/>
      <c r="G787" s="185"/>
      <c r="H787" s="185"/>
      <c r="I787" s="185"/>
      <c r="J787" s="185"/>
      <c r="K787" s="185"/>
      <c r="L787" s="185"/>
      <c r="M787" s="185"/>
      <c r="N787" s="185"/>
      <c r="O787" s="185"/>
      <c r="P787" s="185"/>
      <c r="Q787" s="185"/>
      <c r="R787" s="185"/>
      <c r="S787" s="185"/>
      <c r="T787" s="185"/>
      <c r="U787" s="185"/>
    </row>
    <row r="788" spans="1:21" x14ac:dyDescent="0.2">
      <c r="A788" s="185"/>
      <c r="B788" s="185"/>
      <c r="C788" s="185"/>
      <c r="D788" s="185"/>
      <c r="E788" s="185"/>
      <c r="F788" s="185"/>
      <c r="G788" s="185"/>
      <c r="H788" s="185"/>
      <c r="I788" s="185"/>
      <c r="J788" s="185"/>
      <c r="K788" s="185"/>
      <c r="L788" s="185"/>
      <c r="M788" s="185"/>
      <c r="N788" s="185"/>
      <c r="O788" s="185"/>
      <c r="P788" s="185"/>
      <c r="Q788" s="185"/>
      <c r="R788" s="185"/>
      <c r="S788" s="185"/>
      <c r="T788" s="185"/>
      <c r="U788" s="185"/>
    </row>
    <row r="789" spans="1:21" x14ac:dyDescent="0.2">
      <c r="A789" s="185"/>
      <c r="B789" s="185"/>
      <c r="C789" s="185"/>
      <c r="D789" s="185"/>
      <c r="E789" s="185"/>
      <c r="F789" s="185"/>
      <c r="G789" s="185"/>
      <c r="H789" s="185"/>
      <c r="I789" s="185"/>
      <c r="J789" s="185"/>
      <c r="K789" s="185"/>
      <c r="L789" s="185"/>
      <c r="M789" s="185"/>
      <c r="N789" s="185"/>
      <c r="O789" s="185"/>
      <c r="P789" s="185"/>
      <c r="Q789" s="185"/>
      <c r="R789" s="185"/>
      <c r="S789" s="185"/>
      <c r="T789" s="185"/>
      <c r="U789" s="185"/>
    </row>
    <row r="790" spans="1:21" x14ac:dyDescent="0.2">
      <c r="A790" s="185"/>
      <c r="B790" s="185"/>
      <c r="C790" s="185"/>
      <c r="D790" s="185"/>
      <c r="E790" s="185"/>
      <c r="F790" s="185"/>
      <c r="G790" s="185"/>
      <c r="H790" s="185"/>
      <c r="I790" s="185"/>
      <c r="J790" s="185"/>
      <c r="K790" s="185"/>
      <c r="L790" s="185"/>
      <c r="M790" s="185"/>
      <c r="N790" s="185"/>
      <c r="O790" s="185"/>
      <c r="P790" s="185"/>
      <c r="Q790" s="185"/>
      <c r="R790" s="185"/>
      <c r="S790" s="185"/>
      <c r="T790" s="185"/>
      <c r="U790" s="185"/>
    </row>
    <row r="791" spans="1:21" x14ac:dyDescent="0.2">
      <c r="A791" s="185"/>
      <c r="B791" s="185"/>
      <c r="C791" s="185"/>
      <c r="D791" s="185"/>
      <c r="E791" s="185"/>
      <c r="F791" s="185"/>
      <c r="G791" s="185"/>
      <c r="H791" s="185"/>
      <c r="I791" s="185"/>
      <c r="J791" s="185"/>
      <c r="K791" s="185"/>
      <c r="L791" s="185"/>
      <c r="M791" s="185"/>
      <c r="N791" s="185"/>
      <c r="O791" s="185"/>
      <c r="P791" s="185"/>
      <c r="Q791" s="185"/>
      <c r="R791" s="185"/>
      <c r="S791" s="185"/>
      <c r="T791" s="185"/>
      <c r="U791" s="185"/>
    </row>
    <row r="792" spans="1:21" x14ac:dyDescent="0.2">
      <c r="A792" s="185"/>
      <c r="B792" s="185"/>
      <c r="C792" s="185"/>
      <c r="D792" s="185"/>
      <c r="E792" s="185"/>
      <c r="F792" s="185"/>
      <c r="G792" s="185"/>
      <c r="H792" s="185"/>
      <c r="I792" s="185"/>
      <c r="J792" s="185"/>
      <c r="K792" s="185"/>
      <c r="L792" s="185"/>
      <c r="M792" s="185"/>
      <c r="N792" s="185"/>
      <c r="O792" s="185"/>
      <c r="P792" s="185"/>
      <c r="Q792" s="185"/>
      <c r="R792" s="185"/>
      <c r="S792" s="185"/>
      <c r="T792" s="185"/>
      <c r="U792" s="185"/>
    </row>
    <row r="793" spans="1:21" x14ac:dyDescent="0.2">
      <c r="A793" s="185"/>
      <c r="B793" s="185"/>
      <c r="C793" s="185"/>
      <c r="D793" s="185"/>
      <c r="E793" s="185"/>
      <c r="F793" s="185"/>
      <c r="G793" s="185"/>
      <c r="H793" s="185"/>
      <c r="I793" s="185"/>
      <c r="J793" s="185"/>
      <c r="K793" s="185"/>
      <c r="L793" s="185"/>
      <c r="M793" s="185"/>
      <c r="N793" s="185"/>
      <c r="O793" s="185"/>
      <c r="P793" s="185"/>
      <c r="Q793" s="185"/>
      <c r="R793" s="185"/>
      <c r="S793" s="185"/>
      <c r="T793" s="185"/>
      <c r="U793" s="185"/>
    </row>
    <row r="794" spans="1:21" x14ac:dyDescent="0.2">
      <c r="A794" s="185"/>
      <c r="B794" s="185"/>
      <c r="C794" s="185"/>
      <c r="D794" s="185"/>
      <c r="E794" s="185"/>
      <c r="F794" s="185"/>
      <c r="G794" s="185"/>
      <c r="H794" s="185"/>
      <c r="I794" s="185"/>
      <c r="J794" s="185"/>
      <c r="K794" s="185"/>
      <c r="L794" s="185"/>
      <c r="M794" s="185"/>
      <c r="N794" s="185"/>
      <c r="O794" s="185"/>
      <c r="P794" s="185"/>
      <c r="Q794" s="185"/>
      <c r="R794" s="185"/>
      <c r="S794" s="185"/>
      <c r="T794" s="185"/>
      <c r="U794" s="185"/>
    </row>
    <row r="795" spans="1:21" x14ac:dyDescent="0.2">
      <c r="A795" s="185"/>
      <c r="B795" s="185"/>
      <c r="C795" s="185"/>
      <c r="D795" s="185"/>
      <c r="E795" s="185"/>
      <c r="F795" s="185"/>
      <c r="G795" s="185"/>
      <c r="H795" s="185"/>
      <c r="I795" s="185"/>
      <c r="J795" s="185"/>
      <c r="K795" s="185"/>
      <c r="L795" s="185"/>
      <c r="M795" s="185"/>
      <c r="N795" s="185"/>
      <c r="O795" s="185"/>
      <c r="P795" s="185"/>
      <c r="Q795" s="185"/>
      <c r="R795" s="185"/>
      <c r="S795" s="185"/>
      <c r="T795" s="185"/>
      <c r="U795" s="185"/>
    </row>
    <row r="796" spans="1:21" x14ac:dyDescent="0.2">
      <c r="A796" s="185"/>
      <c r="B796" s="185"/>
      <c r="C796" s="185"/>
      <c r="D796" s="185"/>
      <c r="E796" s="185"/>
      <c r="F796" s="185"/>
      <c r="G796" s="185"/>
      <c r="H796" s="185"/>
      <c r="I796" s="185"/>
      <c r="J796" s="185"/>
      <c r="K796" s="185"/>
      <c r="L796" s="185"/>
      <c r="M796" s="185"/>
      <c r="N796" s="185"/>
      <c r="O796" s="185"/>
      <c r="P796" s="185"/>
      <c r="Q796" s="185"/>
      <c r="R796" s="185"/>
      <c r="S796" s="185"/>
      <c r="T796" s="185"/>
      <c r="U796" s="185"/>
    </row>
    <row r="797" spans="1:21" x14ac:dyDescent="0.2">
      <c r="A797" s="185"/>
      <c r="B797" s="185"/>
      <c r="C797" s="185"/>
      <c r="D797" s="185"/>
      <c r="E797" s="185"/>
      <c r="F797" s="185"/>
      <c r="G797" s="185"/>
      <c r="H797" s="185"/>
      <c r="I797" s="185"/>
      <c r="J797" s="185"/>
      <c r="K797" s="185"/>
      <c r="L797" s="185"/>
      <c r="M797" s="185"/>
      <c r="N797" s="185"/>
      <c r="O797" s="185"/>
      <c r="P797" s="185"/>
      <c r="Q797" s="185"/>
      <c r="R797" s="185"/>
      <c r="S797" s="185"/>
      <c r="T797" s="185"/>
      <c r="U797" s="185"/>
    </row>
    <row r="798" spans="1:21" x14ac:dyDescent="0.2">
      <c r="A798" s="185"/>
      <c r="B798" s="185"/>
      <c r="C798" s="185"/>
      <c r="D798" s="185"/>
      <c r="E798" s="185"/>
      <c r="F798" s="185"/>
      <c r="G798" s="185"/>
      <c r="H798" s="185"/>
      <c r="I798" s="185"/>
      <c r="J798" s="185"/>
      <c r="K798" s="185"/>
      <c r="L798" s="185"/>
      <c r="M798" s="185"/>
      <c r="N798" s="185"/>
      <c r="O798" s="185"/>
      <c r="P798" s="185"/>
      <c r="Q798" s="185"/>
      <c r="R798" s="185"/>
      <c r="S798" s="185"/>
      <c r="T798" s="185"/>
      <c r="U798" s="185"/>
    </row>
    <row r="799" spans="1:21" x14ac:dyDescent="0.2">
      <c r="A799" s="185"/>
      <c r="B799" s="185"/>
      <c r="C799" s="185"/>
      <c r="D799" s="185"/>
      <c r="E799" s="185"/>
      <c r="F799" s="185"/>
      <c r="G799" s="185"/>
      <c r="H799" s="185"/>
      <c r="I799" s="185"/>
      <c r="J799" s="185"/>
      <c r="K799" s="185"/>
      <c r="L799" s="185"/>
      <c r="M799" s="185"/>
      <c r="N799" s="185"/>
      <c r="O799" s="185"/>
      <c r="P799" s="185"/>
      <c r="Q799" s="185"/>
      <c r="R799" s="185"/>
      <c r="S799" s="185"/>
      <c r="T799" s="185"/>
      <c r="U799" s="185"/>
    </row>
    <row r="800" spans="1:21" x14ac:dyDescent="0.2">
      <c r="A800" s="185"/>
      <c r="B800" s="185"/>
      <c r="C800" s="185"/>
      <c r="D800" s="185"/>
      <c r="E800" s="185"/>
      <c r="F800" s="185"/>
      <c r="G800" s="185"/>
      <c r="H800" s="185"/>
      <c r="I800" s="185"/>
      <c r="J800" s="185"/>
      <c r="K800" s="185"/>
      <c r="L800" s="185"/>
      <c r="M800" s="185"/>
      <c r="N800" s="185"/>
      <c r="O800" s="185"/>
      <c r="P800" s="185"/>
      <c r="Q800" s="185"/>
      <c r="R800" s="185"/>
      <c r="S800" s="185"/>
      <c r="T800" s="185"/>
      <c r="U800" s="185"/>
    </row>
    <row r="801" spans="1:21" x14ac:dyDescent="0.2">
      <c r="A801" s="185"/>
      <c r="B801" s="185"/>
      <c r="C801" s="185"/>
      <c r="D801" s="185"/>
      <c r="E801" s="185"/>
      <c r="F801" s="185"/>
      <c r="G801" s="185"/>
      <c r="H801" s="185"/>
      <c r="I801" s="185"/>
      <c r="J801" s="185"/>
      <c r="K801" s="185"/>
      <c r="L801" s="185"/>
      <c r="M801" s="185"/>
      <c r="N801" s="185"/>
      <c r="O801" s="185"/>
      <c r="P801" s="185"/>
      <c r="Q801" s="185"/>
      <c r="R801" s="185"/>
      <c r="S801" s="185"/>
      <c r="T801" s="185"/>
      <c r="U801" s="185"/>
    </row>
    <row r="802" spans="1:21" x14ac:dyDescent="0.2">
      <c r="A802" s="185"/>
      <c r="B802" s="185"/>
      <c r="C802" s="185"/>
      <c r="D802" s="185"/>
      <c r="E802" s="185"/>
      <c r="F802" s="185"/>
      <c r="G802" s="185"/>
      <c r="H802" s="185"/>
      <c r="I802" s="185"/>
      <c r="J802" s="185"/>
      <c r="K802" s="185"/>
      <c r="L802" s="185"/>
      <c r="M802" s="185"/>
      <c r="N802" s="185"/>
      <c r="O802" s="185"/>
      <c r="P802" s="185"/>
      <c r="Q802" s="185"/>
      <c r="R802" s="185"/>
      <c r="S802" s="185"/>
      <c r="T802" s="185"/>
      <c r="U802" s="185"/>
    </row>
    <row r="803" spans="1:21" x14ac:dyDescent="0.2">
      <c r="A803" s="185"/>
      <c r="B803" s="185"/>
      <c r="C803" s="185"/>
      <c r="D803" s="185"/>
      <c r="E803" s="185"/>
      <c r="F803" s="185"/>
      <c r="G803" s="185"/>
      <c r="H803" s="185"/>
      <c r="I803" s="185"/>
      <c r="J803" s="185"/>
      <c r="K803" s="185"/>
      <c r="L803" s="185"/>
      <c r="M803" s="185"/>
      <c r="N803" s="185"/>
      <c r="O803" s="185"/>
      <c r="P803" s="185"/>
      <c r="Q803" s="185"/>
      <c r="R803" s="185"/>
      <c r="S803" s="185"/>
      <c r="T803" s="185"/>
      <c r="U803" s="185"/>
    </row>
    <row r="804" spans="1:21" x14ac:dyDescent="0.2">
      <c r="A804" s="185"/>
      <c r="B804" s="185"/>
      <c r="C804" s="185"/>
      <c r="D804" s="185"/>
      <c r="E804" s="185"/>
      <c r="F804" s="185"/>
      <c r="G804" s="185"/>
      <c r="H804" s="185"/>
      <c r="I804" s="185"/>
      <c r="J804" s="185"/>
      <c r="K804" s="185"/>
      <c r="L804" s="185"/>
      <c r="M804" s="185"/>
      <c r="N804" s="185"/>
      <c r="O804" s="185"/>
      <c r="P804" s="185"/>
      <c r="Q804" s="185"/>
      <c r="R804" s="185"/>
      <c r="S804" s="185"/>
      <c r="T804" s="185"/>
      <c r="U804" s="185"/>
    </row>
    <row r="805" spans="1:21" x14ac:dyDescent="0.2">
      <c r="A805" s="185"/>
      <c r="B805" s="185"/>
      <c r="C805" s="185"/>
      <c r="D805" s="185"/>
      <c r="E805" s="185"/>
      <c r="F805" s="185"/>
      <c r="G805" s="185"/>
      <c r="H805" s="185"/>
      <c r="I805" s="185"/>
      <c r="J805" s="185"/>
      <c r="K805" s="185"/>
      <c r="L805" s="185"/>
      <c r="M805" s="185"/>
      <c r="N805" s="185"/>
      <c r="O805" s="185"/>
      <c r="P805" s="185"/>
      <c r="Q805" s="185"/>
      <c r="R805" s="185"/>
      <c r="S805" s="185"/>
      <c r="T805" s="185"/>
      <c r="U805" s="185"/>
    </row>
    <row r="806" spans="1:21" x14ac:dyDescent="0.2">
      <c r="A806" s="185"/>
      <c r="B806" s="185"/>
      <c r="C806" s="185"/>
      <c r="D806" s="185"/>
      <c r="E806" s="185"/>
      <c r="F806" s="185"/>
      <c r="G806" s="185"/>
      <c r="H806" s="185"/>
      <c r="I806" s="185"/>
      <c r="J806" s="185"/>
      <c r="K806" s="185"/>
      <c r="L806" s="185"/>
      <c r="M806" s="185"/>
      <c r="N806" s="185"/>
      <c r="O806" s="185"/>
      <c r="P806" s="185"/>
      <c r="Q806" s="185"/>
      <c r="R806" s="185"/>
      <c r="S806" s="185"/>
      <c r="T806" s="185"/>
      <c r="U806" s="185"/>
    </row>
    <row r="807" spans="1:21" x14ac:dyDescent="0.2">
      <c r="A807" s="185"/>
      <c r="B807" s="185"/>
      <c r="C807" s="185"/>
      <c r="D807" s="185"/>
      <c r="E807" s="185"/>
      <c r="F807" s="185"/>
      <c r="G807" s="185"/>
      <c r="H807" s="185"/>
      <c r="I807" s="185"/>
      <c r="J807" s="185"/>
      <c r="K807" s="185"/>
      <c r="L807" s="185"/>
      <c r="M807" s="185"/>
      <c r="N807" s="185"/>
      <c r="O807" s="185"/>
      <c r="P807" s="185"/>
      <c r="Q807" s="185"/>
      <c r="R807" s="185"/>
      <c r="S807" s="185"/>
      <c r="T807" s="185"/>
      <c r="U807" s="185"/>
    </row>
    <row r="808" spans="1:21" x14ac:dyDescent="0.2">
      <c r="A808" s="185"/>
      <c r="B808" s="185"/>
      <c r="C808" s="185"/>
      <c r="D808" s="185"/>
      <c r="E808" s="185"/>
      <c r="F808" s="185"/>
      <c r="G808" s="185"/>
      <c r="H808" s="185"/>
      <c r="I808" s="185"/>
      <c r="J808" s="185"/>
      <c r="K808" s="185"/>
      <c r="L808" s="185"/>
      <c r="M808" s="185"/>
      <c r="N808" s="185"/>
      <c r="O808" s="185"/>
      <c r="P808" s="185"/>
      <c r="Q808" s="185"/>
      <c r="R808" s="185"/>
      <c r="S808" s="185"/>
      <c r="T808" s="185"/>
      <c r="U808" s="185"/>
    </row>
    <row r="809" spans="1:21" x14ac:dyDescent="0.2">
      <c r="A809" s="185"/>
      <c r="B809" s="185"/>
      <c r="C809" s="185"/>
      <c r="D809" s="185"/>
      <c r="E809" s="185"/>
      <c r="F809" s="185"/>
      <c r="G809" s="185"/>
      <c r="H809" s="185"/>
      <c r="I809" s="185"/>
      <c r="J809" s="185"/>
      <c r="K809" s="185"/>
      <c r="L809" s="185"/>
      <c r="M809" s="185"/>
      <c r="N809" s="185"/>
      <c r="O809" s="185"/>
      <c r="P809" s="185"/>
      <c r="Q809" s="185"/>
      <c r="R809" s="185"/>
      <c r="S809" s="185"/>
      <c r="T809" s="185"/>
      <c r="U809" s="185"/>
    </row>
    <row r="810" spans="1:21" x14ac:dyDescent="0.2">
      <c r="A810" s="185"/>
      <c r="B810" s="185"/>
      <c r="C810" s="185"/>
      <c r="D810" s="185"/>
      <c r="E810" s="185"/>
      <c r="F810" s="185"/>
      <c r="G810" s="185"/>
      <c r="H810" s="185"/>
      <c r="I810" s="185"/>
      <c r="J810" s="185"/>
      <c r="K810" s="185"/>
      <c r="L810" s="185"/>
      <c r="M810" s="185"/>
      <c r="N810" s="185"/>
      <c r="O810" s="185"/>
      <c r="P810" s="185"/>
      <c r="Q810" s="185"/>
      <c r="R810" s="185"/>
      <c r="S810" s="185"/>
      <c r="T810" s="185"/>
      <c r="U810" s="185"/>
    </row>
    <row r="811" spans="1:21" x14ac:dyDescent="0.2">
      <c r="A811" s="185"/>
      <c r="B811" s="185"/>
      <c r="C811" s="185"/>
      <c r="D811" s="185"/>
      <c r="E811" s="185"/>
      <c r="F811" s="185"/>
      <c r="G811" s="185"/>
      <c r="H811" s="185"/>
      <c r="I811" s="185"/>
      <c r="J811" s="185"/>
      <c r="K811" s="185"/>
      <c r="L811" s="185"/>
      <c r="M811" s="185"/>
      <c r="N811" s="185"/>
      <c r="O811" s="185"/>
      <c r="P811" s="185"/>
      <c r="Q811" s="185"/>
      <c r="R811" s="185"/>
      <c r="S811" s="185"/>
      <c r="T811" s="185"/>
      <c r="U811" s="185"/>
    </row>
    <row r="812" spans="1:21" x14ac:dyDescent="0.2">
      <c r="A812" s="185"/>
      <c r="B812" s="185"/>
      <c r="C812" s="185"/>
      <c r="D812" s="185"/>
      <c r="E812" s="185"/>
      <c r="F812" s="185"/>
      <c r="G812" s="185"/>
      <c r="H812" s="185"/>
      <c r="I812" s="185"/>
      <c r="J812" s="185"/>
      <c r="K812" s="185"/>
      <c r="L812" s="185"/>
      <c r="M812" s="185"/>
      <c r="N812" s="185"/>
      <c r="O812" s="185"/>
      <c r="P812" s="185"/>
      <c r="Q812" s="185"/>
      <c r="R812" s="185"/>
      <c r="S812" s="185"/>
      <c r="T812" s="185"/>
      <c r="U812" s="185"/>
    </row>
    <row r="813" spans="1:21" x14ac:dyDescent="0.2">
      <c r="A813" s="185"/>
      <c r="B813" s="185"/>
      <c r="C813" s="185"/>
      <c r="D813" s="185"/>
      <c r="E813" s="185"/>
      <c r="F813" s="185"/>
      <c r="G813" s="185"/>
      <c r="H813" s="185"/>
      <c r="I813" s="185"/>
      <c r="J813" s="185"/>
      <c r="K813" s="185"/>
      <c r="L813" s="185"/>
      <c r="M813" s="185"/>
      <c r="N813" s="185"/>
      <c r="O813" s="185"/>
      <c r="P813" s="185"/>
      <c r="Q813" s="185"/>
      <c r="R813" s="185"/>
      <c r="S813" s="185"/>
      <c r="T813" s="185"/>
      <c r="U813" s="185"/>
    </row>
    <row r="814" spans="1:21" x14ac:dyDescent="0.2">
      <c r="A814" s="185"/>
      <c r="B814" s="185"/>
      <c r="C814" s="185"/>
      <c r="D814" s="185"/>
      <c r="E814" s="185"/>
      <c r="F814" s="185"/>
      <c r="G814" s="185"/>
      <c r="H814" s="185"/>
      <c r="I814" s="185"/>
      <c r="J814" s="185"/>
      <c r="K814" s="185"/>
      <c r="L814" s="185"/>
      <c r="M814" s="185"/>
      <c r="N814" s="185"/>
      <c r="O814" s="185"/>
      <c r="P814" s="185"/>
      <c r="Q814" s="185"/>
      <c r="R814" s="185"/>
      <c r="S814" s="185"/>
      <c r="T814" s="185"/>
      <c r="U814" s="185"/>
    </row>
    <row r="815" spans="1:21" x14ac:dyDescent="0.2">
      <c r="A815" s="185"/>
      <c r="B815" s="185"/>
      <c r="C815" s="185"/>
      <c r="D815" s="185"/>
      <c r="E815" s="185"/>
      <c r="F815" s="185"/>
      <c r="G815" s="185"/>
      <c r="H815" s="185"/>
      <c r="I815" s="185"/>
      <c r="J815" s="185"/>
      <c r="K815" s="185"/>
      <c r="L815" s="185"/>
      <c r="M815" s="185"/>
      <c r="N815" s="185"/>
      <c r="O815" s="185"/>
      <c r="P815" s="185"/>
      <c r="Q815" s="185"/>
      <c r="R815" s="185"/>
      <c r="S815" s="185"/>
      <c r="T815" s="185"/>
      <c r="U815" s="185"/>
    </row>
    <row r="816" spans="1:21" x14ac:dyDescent="0.2">
      <c r="A816" s="185"/>
      <c r="B816" s="185"/>
      <c r="C816" s="185"/>
      <c r="D816" s="185"/>
      <c r="E816" s="185"/>
      <c r="F816" s="185"/>
      <c r="G816" s="185"/>
      <c r="H816" s="185"/>
      <c r="I816" s="185"/>
      <c r="J816" s="185"/>
      <c r="K816" s="185"/>
      <c r="L816" s="185"/>
      <c r="M816" s="185"/>
      <c r="N816" s="185"/>
      <c r="O816" s="185"/>
      <c r="P816" s="185"/>
      <c r="Q816" s="185"/>
      <c r="R816" s="185"/>
      <c r="S816" s="185"/>
      <c r="T816" s="185"/>
      <c r="U816" s="185"/>
    </row>
    <row r="817" spans="1:21" x14ac:dyDescent="0.2">
      <c r="A817" s="185"/>
      <c r="B817" s="185"/>
      <c r="C817" s="185"/>
      <c r="D817" s="185"/>
      <c r="E817" s="185"/>
      <c r="F817" s="185"/>
      <c r="G817" s="185"/>
      <c r="H817" s="185"/>
      <c r="I817" s="185"/>
      <c r="J817" s="185"/>
      <c r="K817" s="185"/>
      <c r="L817" s="185"/>
      <c r="M817" s="185"/>
      <c r="N817" s="185"/>
      <c r="O817" s="185"/>
      <c r="P817" s="185"/>
      <c r="Q817" s="185"/>
      <c r="R817" s="185"/>
      <c r="S817" s="185"/>
      <c r="T817" s="185"/>
      <c r="U817" s="185"/>
    </row>
    <row r="818" spans="1:21" x14ac:dyDescent="0.2">
      <c r="A818" s="185"/>
      <c r="B818" s="185"/>
      <c r="C818" s="185"/>
      <c r="D818" s="185"/>
      <c r="E818" s="185"/>
      <c r="F818" s="185"/>
      <c r="G818" s="185"/>
      <c r="H818" s="185"/>
      <c r="I818" s="185"/>
      <c r="J818" s="185"/>
      <c r="K818" s="185"/>
      <c r="L818" s="185"/>
      <c r="M818" s="185"/>
      <c r="N818" s="185"/>
      <c r="O818" s="185"/>
      <c r="P818" s="185"/>
      <c r="Q818" s="185"/>
      <c r="R818" s="185"/>
      <c r="S818" s="185"/>
      <c r="T818" s="185"/>
      <c r="U818" s="185"/>
    </row>
    <row r="819" spans="1:21" x14ac:dyDescent="0.2">
      <c r="A819" s="185"/>
      <c r="B819" s="185"/>
      <c r="C819" s="185"/>
      <c r="D819" s="185"/>
      <c r="E819" s="185"/>
      <c r="F819" s="185"/>
      <c r="G819" s="185"/>
      <c r="H819" s="185"/>
      <c r="I819" s="185"/>
      <c r="J819" s="185"/>
      <c r="K819" s="185"/>
      <c r="L819" s="185"/>
      <c r="M819" s="185"/>
      <c r="N819" s="185"/>
      <c r="O819" s="185"/>
      <c r="P819" s="185"/>
      <c r="Q819" s="185"/>
      <c r="R819" s="185"/>
      <c r="S819" s="185"/>
      <c r="T819" s="185"/>
      <c r="U819" s="185"/>
    </row>
    <row r="820" spans="1:21" x14ac:dyDescent="0.2">
      <c r="A820" s="185"/>
      <c r="B820" s="185"/>
      <c r="C820" s="185"/>
      <c r="D820" s="185"/>
      <c r="E820" s="185"/>
      <c r="F820" s="185"/>
      <c r="G820" s="185"/>
      <c r="H820" s="185"/>
      <c r="I820" s="185"/>
      <c r="J820" s="185"/>
      <c r="K820" s="185"/>
      <c r="L820" s="185"/>
      <c r="M820" s="185"/>
      <c r="N820" s="185"/>
      <c r="O820" s="185"/>
      <c r="P820" s="185"/>
      <c r="Q820" s="185"/>
      <c r="R820" s="185"/>
      <c r="S820" s="185"/>
      <c r="T820" s="185"/>
      <c r="U820" s="185"/>
    </row>
    <row r="821" spans="1:21" x14ac:dyDescent="0.2">
      <c r="A821" s="185"/>
      <c r="B821" s="185"/>
      <c r="C821" s="185"/>
      <c r="D821" s="185"/>
      <c r="E821" s="185"/>
      <c r="F821" s="185"/>
      <c r="G821" s="185"/>
      <c r="H821" s="185"/>
      <c r="I821" s="185"/>
      <c r="J821" s="185"/>
      <c r="K821" s="185"/>
      <c r="L821" s="185"/>
      <c r="M821" s="185"/>
      <c r="N821" s="185"/>
      <c r="O821" s="185"/>
      <c r="P821" s="185"/>
      <c r="Q821" s="185"/>
      <c r="R821" s="185"/>
      <c r="S821" s="185"/>
      <c r="T821" s="185"/>
      <c r="U821" s="185"/>
    </row>
    <row r="822" spans="1:21" x14ac:dyDescent="0.2">
      <c r="A822" s="185"/>
      <c r="B822" s="185"/>
      <c r="C822" s="185"/>
      <c r="D822" s="185"/>
      <c r="E822" s="185"/>
      <c r="F822" s="185"/>
      <c r="G822" s="185"/>
      <c r="H822" s="185"/>
      <c r="I822" s="185"/>
      <c r="J822" s="185"/>
      <c r="K822" s="185"/>
      <c r="L822" s="185"/>
      <c r="M822" s="185"/>
      <c r="N822" s="185"/>
      <c r="O822" s="185"/>
      <c r="P822" s="185"/>
      <c r="Q822" s="185"/>
      <c r="R822" s="185"/>
      <c r="S822" s="185"/>
      <c r="T822" s="185"/>
      <c r="U822" s="185"/>
    </row>
    <row r="823" spans="1:21" x14ac:dyDescent="0.2">
      <c r="A823" s="185"/>
      <c r="B823" s="185"/>
      <c r="C823" s="185"/>
      <c r="D823" s="185"/>
      <c r="E823" s="185"/>
      <c r="F823" s="185"/>
      <c r="G823" s="185"/>
      <c r="H823" s="185"/>
      <c r="I823" s="185"/>
      <c r="J823" s="185"/>
      <c r="K823" s="185"/>
      <c r="L823" s="185"/>
      <c r="M823" s="185"/>
      <c r="N823" s="185"/>
      <c r="O823" s="185"/>
      <c r="P823" s="185"/>
      <c r="Q823" s="185"/>
      <c r="R823" s="185"/>
      <c r="S823" s="185"/>
      <c r="T823" s="185"/>
      <c r="U823" s="185"/>
    </row>
    <row r="824" spans="1:21" x14ac:dyDescent="0.2">
      <c r="A824" s="185"/>
      <c r="B824" s="185"/>
      <c r="C824" s="185"/>
      <c r="D824" s="185"/>
      <c r="E824" s="185"/>
      <c r="F824" s="185"/>
      <c r="G824" s="185"/>
      <c r="H824" s="185"/>
      <c r="I824" s="185"/>
      <c r="J824" s="185"/>
      <c r="K824" s="185"/>
      <c r="L824" s="185"/>
      <c r="M824" s="185"/>
      <c r="N824" s="185"/>
      <c r="O824" s="185"/>
      <c r="P824" s="185"/>
      <c r="Q824" s="185"/>
      <c r="R824" s="185"/>
      <c r="S824" s="185"/>
      <c r="T824" s="185"/>
      <c r="U824" s="185"/>
    </row>
    <row r="825" spans="1:21" x14ac:dyDescent="0.2">
      <c r="A825" s="185"/>
      <c r="B825" s="185"/>
      <c r="C825" s="185"/>
      <c r="D825" s="185"/>
      <c r="E825" s="185"/>
      <c r="F825" s="185"/>
      <c r="G825" s="185"/>
      <c r="H825" s="185"/>
      <c r="I825" s="185"/>
      <c r="J825" s="185"/>
      <c r="K825" s="185"/>
      <c r="L825" s="185"/>
      <c r="M825" s="185"/>
      <c r="N825" s="185"/>
      <c r="O825" s="185"/>
      <c r="P825" s="185"/>
      <c r="Q825" s="185"/>
      <c r="R825" s="185"/>
      <c r="S825" s="185"/>
      <c r="T825" s="185"/>
      <c r="U825" s="185"/>
    </row>
    <row r="826" spans="1:21" x14ac:dyDescent="0.2">
      <c r="A826" s="185"/>
      <c r="B826" s="185"/>
      <c r="C826" s="185"/>
      <c r="D826" s="185"/>
      <c r="E826" s="185"/>
      <c r="F826" s="185"/>
      <c r="G826" s="185"/>
      <c r="H826" s="185"/>
      <c r="I826" s="185"/>
      <c r="J826" s="185"/>
      <c r="K826" s="185"/>
      <c r="L826" s="185"/>
      <c r="M826" s="185"/>
      <c r="N826" s="185"/>
      <c r="O826" s="185"/>
      <c r="P826" s="185"/>
      <c r="Q826" s="185"/>
      <c r="R826" s="185"/>
      <c r="S826" s="185"/>
      <c r="T826" s="185"/>
      <c r="U826" s="185"/>
    </row>
    <row r="827" spans="1:21" x14ac:dyDescent="0.2">
      <c r="A827" s="185"/>
      <c r="B827" s="185"/>
      <c r="C827" s="185"/>
      <c r="D827" s="185"/>
      <c r="E827" s="185"/>
      <c r="F827" s="185"/>
      <c r="G827" s="185"/>
      <c r="H827" s="185"/>
      <c r="I827" s="185"/>
      <c r="J827" s="185"/>
      <c r="K827" s="185"/>
      <c r="L827" s="185"/>
      <c r="M827" s="185"/>
      <c r="N827" s="185"/>
      <c r="O827" s="185"/>
      <c r="P827" s="185"/>
      <c r="Q827" s="185"/>
      <c r="R827" s="185"/>
      <c r="S827" s="185"/>
      <c r="T827" s="185"/>
      <c r="U827" s="185"/>
    </row>
    <row r="828" spans="1:21" x14ac:dyDescent="0.2">
      <c r="A828" s="185"/>
      <c r="B828" s="185"/>
      <c r="C828" s="185"/>
      <c r="D828" s="185"/>
      <c r="E828" s="185"/>
      <c r="F828" s="185"/>
      <c r="G828" s="185"/>
      <c r="H828" s="185"/>
      <c r="I828" s="185"/>
      <c r="J828" s="185"/>
      <c r="K828" s="185"/>
      <c r="L828" s="185"/>
      <c r="M828" s="185"/>
      <c r="N828" s="185"/>
      <c r="O828" s="185"/>
      <c r="P828" s="185"/>
      <c r="Q828" s="185"/>
      <c r="R828" s="185"/>
      <c r="S828" s="185"/>
      <c r="T828" s="185"/>
      <c r="U828" s="185"/>
    </row>
    <row r="829" spans="1:21" x14ac:dyDescent="0.2">
      <c r="A829" s="185"/>
      <c r="B829" s="185"/>
      <c r="C829" s="185"/>
      <c r="D829" s="185"/>
      <c r="E829" s="185"/>
      <c r="F829" s="185"/>
      <c r="G829" s="185"/>
      <c r="H829" s="185"/>
      <c r="I829" s="185"/>
      <c r="J829" s="185"/>
      <c r="K829" s="185"/>
      <c r="L829" s="185"/>
      <c r="M829" s="185"/>
      <c r="N829" s="185"/>
      <c r="O829" s="185"/>
      <c r="P829" s="185"/>
      <c r="Q829" s="185"/>
      <c r="R829" s="185"/>
      <c r="S829" s="185"/>
      <c r="T829" s="185"/>
      <c r="U829" s="185"/>
    </row>
    <row r="830" spans="1:21" x14ac:dyDescent="0.2">
      <c r="A830" s="185"/>
      <c r="B830" s="185"/>
      <c r="C830" s="185"/>
      <c r="D830" s="185"/>
      <c r="E830" s="185"/>
      <c r="F830" s="185"/>
      <c r="G830" s="185"/>
      <c r="H830" s="185"/>
      <c r="I830" s="185"/>
      <c r="J830" s="185"/>
      <c r="K830" s="185"/>
      <c r="L830" s="185"/>
      <c r="M830" s="185"/>
      <c r="N830" s="185"/>
      <c r="O830" s="185"/>
      <c r="P830" s="185"/>
      <c r="Q830" s="185"/>
      <c r="R830" s="185"/>
      <c r="S830" s="185"/>
      <c r="T830" s="185"/>
      <c r="U830" s="185"/>
    </row>
    <row r="831" spans="1:21" x14ac:dyDescent="0.2">
      <c r="A831" s="185"/>
      <c r="B831" s="185"/>
      <c r="C831" s="185"/>
      <c r="D831" s="185"/>
      <c r="E831" s="185"/>
      <c r="F831" s="185"/>
      <c r="G831" s="185"/>
      <c r="H831" s="185"/>
      <c r="I831" s="185"/>
      <c r="J831" s="185"/>
      <c r="K831" s="185"/>
      <c r="L831" s="185"/>
      <c r="M831" s="185"/>
      <c r="N831" s="185"/>
      <c r="O831" s="185"/>
      <c r="P831" s="185"/>
      <c r="Q831" s="185"/>
      <c r="R831" s="185"/>
      <c r="S831" s="185"/>
      <c r="T831" s="185"/>
      <c r="U831" s="185"/>
    </row>
    <row r="832" spans="1:21" x14ac:dyDescent="0.2">
      <c r="A832" s="185"/>
      <c r="B832" s="185"/>
      <c r="C832" s="185"/>
      <c r="D832" s="185"/>
      <c r="E832" s="185"/>
      <c r="F832" s="185"/>
      <c r="G832" s="185"/>
      <c r="H832" s="185"/>
      <c r="I832" s="185"/>
      <c r="J832" s="185"/>
      <c r="K832" s="185"/>
      <c r="L832" s="185"/>
      <c r="M832" s="185"/>
      <c r="N832" s="185"/>
      <c r="O832" s="185"/>
      <c r="P832" s="185"/>
      <c r="Q832" s="185"/>
      <c r="R832" s="185"/>
      <c r="S832" s="185"/>
      <c r="T832" s="185"/>
      <c r="U832" s="185"/>
    </row>
    <row r="833" spans="1:21" x14ac:dyDescent="0.2">
      <c r="A833" s="185"/>
      <c r="B833" s="185"/>
      <c r="C833" s="185"/>
      <c r="D833" s="185"/>
      <c r="E833" s="185"/>
      <c r="F833" s="185"/>
      <c r="G833" s="185"/>
      <c r="H833" s="185"/>
      <c r="I833" s="185"/>
      <c r="J833" s="185"/>
      <c r="K833" s="185"/>
      <c r="L833" s="185"/>
      <c r="M833" s="185"/>
      <c r="N833" s="185"/>
      <c r="O833" s="185"/>
      <c r="P833" s="185"/>
      <c r="Q833" s="185"/>
      <c r="R833" s="185"/>
      <c r="S833" s="185"/>
      <c r="T833" s="185"/>
      <c r="U833" s="185"/>
    </row>
    <row r="834" spans="1:21" x14ac:dyDescent="0.2">
      <c r="A834" s="185"/>
      <c r="B834" s="185"/>
      <c r="C834" s="185"/>
      <c r="D834" s="185"/>
      <c r="E834" s="185"/>
      <c r="F834" s="185"/>
      <c r="G834" s="185"/>
      <c r="H834" s="185"/>
      <c r="I834" s="185"/>
      <c r="J834" s="185"/>
      <c r="K834" s="185"/>
      <c r="L834" s="185"/>
      <c r="M834" s="185"/>
      <c r="N834" s="185"/>
      <c r="O834" s="185"/>
      <c r="P834" s="185"/>
      <c r="Q834" s="185"/>
      <c r="R834" s="185"/>
      <c r="S834" s="185"/>
      <c r="T834" s="185"/>
      <c r="U834" s="185"/>
    </row>
    <row r="835" spans="1:21" x14ac:dyDescent="0.2">
      <c r="A835" s="185"/>
      <c r="B835" s="185"/>
      <c r="C835" s="185"/>
      <c r="D835" s="185"/>
      <c r="E835" s="185"/>
      <c r="F835" s="185"/>
      <c r="G835" s="185"/>
      <c r="H835" s="185"/>
      <c r="I835" s="185"/>
      <c r="J835" s="185"/>
      <c r="K835" s="185"/>
      <c r="L835" s="185"/>
      <c r="M835" s="185"/>
      <c r="N835" s="185"/>
      <c r="O835" s="185"/>
      <c r="P835" s="185"/>
      <c r="Q835" s="185"/>
      <c r="R835" s="185"/>
      <c r="S835" s="185"/>
      <c r="T835" s="185"/>
      <c r="U835" s="185"/>
    </row>
    <row r="836" spans="1:21" x14ac:dyDescent="0.2">
      <c r="A836" s="185"/>
      <c r="B836" s="185"/>
      <c r="C836" s="185"/>
      <c r="D836" s="185"/>
      <c r="E836" s="185"/>
      <c r="F836" s="185"/>
      <c r="G836" s="185"/>
      <c r="H836" s="185"/>
      <c r="I836" s="185"/>
      <c r="J836" s="185"/>
      <c r="K836" s="185"/>
      <c r="L836" s="185"/>
      <c r="M836" s="185"/>
      <c r="N836" s="185"/>
      <c r="O836" s="185"/>
      <c r="P836" s="185"/>
      <c r="Q836" s="185"/>
      <c r="R836" s="185"/>
      <c r="S836" s="185"/>
      <c r="T836" s="185"/>
      <c r="U836" s="185"/>
    </row>
    <row r="837" spans="1:21" x14ac:dyDescent="0.2">
      <c r="A837" s="185"/>
      <c r="B837" s="185"/>
      <c r="C837" s="185"/>
      <c r="D837" s="185"/>
      <c r="E837" s="185"/>
      <c r="F837" s="185"/>
      <c r="G837" s="185"/>
      <c r="H837" s="185"/>
      <c r="I837" s="185"/>
      <c r="J837" s="185"/>
      <c r="K837" s="185"/>
      <c r="L837" s="185"/>
      <c r="M837" s="185"/>
      <c r="N837" s="185"/>
      <c r="O837" s="185"/>
      <c r="P837" s="185"/>
      <c r="Q837" s="185"/>
      <c r="R837" s="185"/>
      <c r="S837" s="185"/>
      <c r="T837" s="185"/>
      <c r="U837" s="185"/>
    </row>
    <row r="838" spans="1:21" x14ac:dyDescent="0.2">
      <c r="A838" s="185"/>
      <c r="B838" s="185"/>
      <c r="C838" s="185"/>
      <c r="D838" s="185"/>
      <c r="E838" s="185"/>
      <c r="F838" s="185"/>
      <c r="G838" s="185"/>
      <c r="H838" s="185"/>
      <c r="I838" s="185"/>
      <c r="J838" s="185"/>
      <c r="K838" s="185"/>
      <c r="L838" s="185"/>
      <c r="M838" s="185"/>
      <c r="N838" s="185"/>
      <c r="O838" s="185"/>
      <c r="P838" s="185"/>
      <c r="Q838" s="185"/>
      <c r="R838" s="185"/>
      <c r="S838" s="185"/>
      <c r="T838" s="185"/>
      <c r="U838" s="185"/>
    </row>
    <row r="839" spans="1:21" x14ac:dyDescent="0.2">
      <c r="A839" s="185"/>
      <c r="B839" s="185"/>
      <c r="C839" s="185"/>
      <c r="D839" s="185"/>
      <c r="E839" s="185"/>
      <c r="F839" s="185"/>
      <c r="G839" s="185"/>
      <c r="H839" s="185"/>
      <c r="I839" s="185"/>
      <c r="J839" s="185"/>
      <c r="K839" s="185"/>
      <c r="L839" s="185"/>
      <c r="M839" s="185"/>
      <c r="N839" s="185"/>
      <c r="O839" s="185"/>
      <c r="P839" s="185"/>
      <c r="Q839" s="185"/>
      <c r="R839" s="185"/>
      <c r="S839" s="185"/>
      <c r="T839" s="185"/>
      <c r="U839" s="185"/>
    </row>
    <row r="840" spans="1:21" x14ac:dyDescent="0.2">
      <c r="A840" s="185"/>
      <c r="B840" s="185"/>
      <c r="C840" s="185"/>
      <c r="D840" s="185"/>
      <c r="E840" s="185"/>
      <c r="F840" s="185"/>
      <c r="G840" s="185"/>
      <c r="H840" s="185"/>
      <c r="I840" s="185"/>
      <c r="J840" s="185"/>
      <c r="K840" s="185"/>
      <c r="L840" s="185"/>
      <c r="M840" s="185"/>
      <c r="N840" s="185"/>
      <c r="O840" s="185"/>
      <c r="P840" s="185"/>
      <c r="Q840" s="185"/>
      <c r="R840" s="185"/>
      <c r="S840" s="185"/>
      <c r="T840" s="185"/>
      <c r="U840" s="185"/>
    </row>
    <row r="841" spans="1:21" x14ac:dyDescent="0.2">
      <c r="A841" s="185"/>
      <c r="B841" s="185"/>
      <c r="C841" s="185"/>
      <c r="D841" s="185"/>
      <c r="E841" s="185"/>
      <c r="F841" s="185"/>
      <c r="G841" s="185"/>
      <c r="H841" s="185"/>
      <c r="I841" s="185"/>
      <c r="J841" s="185"/>
      <c r="K841" s="185"/>
      <c r="L841" s="185"/>
      <c r="M841" s="185"/>
      <c r="N841" s="185"/>
      <c r="O841" s="185"/>
      <c r="P841" s="185"/>
      <c r="Q841" s="185"/>
      <c r="R841" s="185"/>
      <c r="S841" s="185"/>
      <c r="T841" s="185"/>
      <c r="U841" s="185"/>
    </row>
    <row r="842" spans="1:21" x14ac:dyDescent="0.2">
      <c r="A842" s="185"/>
      <c r="B842" s="185"/>
      <c r="C842" s="185"/>
      <c r="D842" s="185"/>
      <c r="E842" s="185"/>
      <c r="F842" s="185"/>
      <c r="G842" s="185"/>
      <c r="H842" s="185"/>
      <c r="I842" s="185"/>
      <c r="J842" s="185"/>
      <c r="K842" s="185"/>
      <c r="L842" s="185"/>
      <c r="M842" s="185"/>
      <c r="N842" s="185"/>
      <c r="O842" s="185"/>
      <c r="P842" s="185"/>
      <c r="Q842" s="185"/>
      <c r="R842" s="185"/>
      <c r="S842" s="185"/>
      <c r="T842" s="185"/>
      <c r="U842" s="185"/>
    </row>
    <row r="843" spans="1:21" x14ac:dyDescent="0.2">
      <c r="A843" s="185"/>
      <c r="B843" s="185"/>
      <c r="C843" s="185"/>
      <c r="D843" s="185"/>
      <c r="E843" s="185"/>
      <c r="F843" s="185"/>
      <c r="G843" s="185"/>
      <c r="H843" s="185"/>
      <c r="I843" s="185"/>
      <c r="J843" s="185"/>
      <c r="K843" s="185"/>
      <c r="L843" s="185"/>
      <c r="M843" s="185"/>
      <c r="N843" s="185"/>
      <c r="O843" s="185"/>
      <c r="P843" s="185"/>
      <c r="Q843" s="185"/>
      <c r="R843" s="185"/>
      <c r="S843" s="185"/>
      <c r="T843" s="185"/>
      <c r="U843" s="185"/>
    </row>
    <row r="844" spans="1:21" x14ac:dyDescent="0.2">
      <c r="A844" s="185"/>
      <c r="B844" s="185"/>
      <c r="C844" s="185"/>
      <c r="D844" s="185"/>
      <c r="E844" s="185"/>
      <c r="F844" s="185"/>
      <c r="G844" s="185"/>
      <c r="H844" s="185"/>
      <c r="I844" s="185"/>
      <c r="J844" s="185"/>
      <c r="K844" s="185"/>
      <c r="L844" s="185"/>
      <c r="M844" s="185"/>
      <c r="N844" s="185"/>
      <c r="O844" s="185"/>
      <c r="P844" s="185"/>
      <c r="Q844" s="185"/>
      <c r="R844" s="185"/>
      <c r="S844" s="185"/>
      <c r="T844" s="185"/>
      <c r="U844" s="185"/>
    </row>
    <row r="845" spans="1:21" x14ac:dyDescent="0.2">
      <c r="A845" s="185"/>
      <c r="B845" s="185"/>
      <c r="C845" s="185"/>
      <c r="D845" s="185"/>
      <c r="E845" s="185"/>
      <c r="F845" s="185"/>
      <c r="G845" s="185"/>
      <c r="H845" s="185"/>
      <c r="I845" s="185"/>
      <c r="J845" s="185"/>
      <c r="K845" s="185"/>
      <c r="L845" s="185"/>
      <c r="M845" s="185"/>
      <c r="N845" s="185"/>
      <c r="O845" s="185"/>
      <c r="P845" s="185"/>
      <c r="Q845" s="185"/>
      <c r="R845" s="185"/>
      <c r="S845" s="185"/>
      <c r="T845" s="185"/>
      <c r="U845" s="185"/>
    </row>
    <row r="846" spans="1:21" x14ac:dyDescent="0.2">
      <c r="A846" s="185"/>
      <c r="B846" s="185"/>
      <c r="C846" s="185"/>
      <c r="D846" s="185"/>
      <c r="E846" s="185"/>
      <c r="F846" s="185"/>
      <c r="G846" s="185"/>
      <c r="H846" s="185"/>
      <c r="I846" s="185"/>
      <c r="J846" s="185"/>
      <c r="K846" s="185"/>
      <c r="L846" s="185"/>
      <c r="M846" s="185"/>
      <c r="N846" s="185"/>
      <c r="O846" s="185"/>
      <c r="P846" s="185"/>
      <c r="Q846" s="185"/>
      <c r="R846" s="185"/>
      <c r="S846" s="185"/>
      <c r="T846" s="185"/>
      <c r="U846" s="185"/>
    </row>
    <row r="847" spans="1:21" x14ac:dyDescent="0.2">
      <c r="A847" s="185"/>
      <c r="B847" s="185"/>
      <c r="C847" s="185"/>
      <c r="D847" s="185"/>
      <c r="E847" s="185"/>
      <c r="F847" s="185"/>
      <c r="G847" s="185"/>
      <c r="H847" s="185"/>
      <c r="I847" s="185"/>
      <c r="J847" s="185"/>
      <c r="K847" s="185"/>
      <c r="L847" s="185"/>
      <c r="M847" s="185"/>
      <c r="N847" s="185"/>
      <c r="O847" s="185"/>
      <c r="P847" s="185"/>
      <c r="Q847" s="185"/>
      <c r="R847" s="185"/>
      <c r="S847" s="185"/>
      <c r="T847" s="185"/>
      <c r="U847" s="185"/>
    </row>
    <row r="848" spans="1:21" x14ac:dyDescent="0.2">
      <c r="A848" s="185"/>
      <c r="B848" s="185"/>
      <c r="C848" s="185"/>
      <c r="D848" s="185"/>
      <c r="E848" s="185"/>
      <c r="F848" s="185"/>
      <c r="G848" s="185"/>
      <c r="H848" s="185"/>
      <c r="I848" s="185"/>
      <c r="J848" s="185"/>
      <c r="K848" s="185"/>
      <c r="L848" s="185"/>
      <c r="M848" s="185"/>
      <c r="N848" s="185"/>
      <c r="O848" s="185"/>
      <c r="P848" s="185"/>
      <c r="Q848" s="185"/>
      <c r="R848" s="185"/>
      <c r="S848" s="185"/>
      <c r="T848" s="185"/>
      <c r="U848" s="185"/>
    </row>
    <row r="849" spans="1:21" x14ac:dyDescent="0.2">
      <c r="A849" s="185"/>
      <c r="B849" s="185"/>
      <c r="C849" s="185"/>
      <c r="D849" s="185"/>
      <c r="E849" s="185"/>
      <c r="F849" s="185"/>
      <c r="G849" s="185"/>
      <c r="H849" s="185"/>
      <c r="I849" s="185"/>
      <c r="J849" s="185"/>
      <c r="K849" s="185"/>
      <c r="L849" s="185"/>
      <c r="M849" s="185"/>
      <c r="N849" s="185"/>
      <c r="O849" s="185"/>
      <c r="P849" s="185"/>
      <c r="Q849" s="185"/>
      <c r="R849" s="185"/>
      <c r="S849" s="185"/>
      <c r="T849" s="185"/>
      <c r="U849" s="185"/>
    </row>
    <row r="850" spans="1:21" x14ac:dyDescent="0.2">
      <c r="A850" s="185"/>
      <c r="B850" s="185"/>
      <c r="C850" s="185"/>
      <c r="D850" s="185"/>
      <c r="E850" s="185"/>
      <c r="F850" s="185"/>
      <c r="G850" s="185"/>
      <c r="H850" s="185"/>
      <c r="I850" s="185"/>
      <c r="J850" s="185"/>
      <c r="K850" s="185"/>
      <c r="L850" s="185"/>
      <c r="M850" s="185"/>
      <c r="N850" s="185"/>
      <c r="O850" s="185"/>
      <c r="P850" s="185"/>
      <c r="Q850" s="185"/>
      <c r="R850" s="185"/>
      <c r="S850" s="185"/>
      <c r="T850" s="185"/>
      <c r="U850" s="185"/>
    </row>
    <row r="851" spans="1:21" x14ac:dyDescent="0.2">
      <c r="A851" s="185"/>
      <c r="B851" s="185"/>
      <c r="C851" s="185"/>
      <c r="D851" s="185"/>
      <c r="E851" s="185"/>
      <c r="F851" s="185"/>
      <c r="G851" s="185"/>
      <c r="H851" s="185"/>
      <c r="I851" s="185"/>
      <c r="J851" s="185"/>
      <c r="K851" s="185"/>
      <c r="L851" s="185"/>
      <c r="M851" s="185"/>
      <c r="N851" s="185"/>
      <c r="O851" s="185"/>
      <c r="P851" s="185"/>
      <c r="Q851" s="185"/>
      <c r="R851" s="185"/>
      <c r="S851" s="185"/>
      <c r="T851" s="185"/>
      <c r="U851" s="185"/>
    </row>
    <row r="852" spans="1:21" x14ac:dyDescent="0.2">
      <c r="A852" s="185"/>
      <c r="B852" s="185"/>
      <c r="C852" s="185"/>
      <c r="D852" s="185"/>
      <c r="E852" s="185"/>
      <c r="F852" s="185"/>
      <c r="G852" s="185"/>
      <c r="H852" s="185"/>
      <c r="I852" s="185"/>
      <c r="J852" s="185"/>
      <c r="K852" s="185"/>
      <c r="L852" s="185"/>
      <c r="M852" s="185"/>
      <c r="N852" s="185"/>
      <c r="O852" s="185"/>
      <c r="P852" s="185"/>
      <c r="Q852" s="185"/>
      <c r="R852" s="185"/>
      <c r="S852" s="185"/>
      <c r="T852" s="185"/>
      <c r="U852" s="185"/>
    </row>
    <row r="853" spans="1:21" x14ac:dyDescent="0.2">
      <c r="A853" s="185"/>
      <c r="B853" s="185"/>
      <c r="C853" s="185"/>
      <c r="D853" s="185"/>
      <c r="E853" s="185"/>
      <c r="F853" s="185"/>
      <c r="G853" s="185"/>
      <c r="H853" s="185"/>
      <c r="I853" s="185"/>
      <c r="J853" s="185"/>
      <c r="K853" s="185"/>
      <c r="L853" s="185"/>
      <c r="M853" s="185"/>
      <c r="N853" s="185"/>
      <c r="O853" s="185"/>
      <c r="P853" s="185"/>
      <c r="Q853" s="185"/>
      <c r="R853" s="185"/>
      <c r="S853" s="185"/>
      <c r="T853" s="185"/>
      <c r="U853" s="185"/>
    </row>
    <row r="854" spans="1:21" x14ac:dyDescent="0.2">
      <c r="A854" s="185"/>
      <c r="B854" s="185"/>
      <c r="C854" s="185"/>
      <c r="D854" s="185"/>
      <c r="E854" s="185"/>
      <c r="F854" s="185"/>
      <c r="G854" s="185"/>
      <c r="H854" s="185"/>
      <c r="I854" s="185"/>
      <c r="J854" s="185"/>
      <c r="K854" s="185"/>
      <c r="L854" s="185"/>
      <c r="M854" s="185"/>
      <c r="N854" s="185"/>
      <c r="O854" s="185"/>
      <c r="P854" s="185"/>
      <c r="Q854" s="185"/>
      <c r="R854" s="185"/>
      <c r="S854" s="185"/>
      <c r="T854" s="185"/>
      <c r="U854" s="185"/>
    </row>
    <row r="855" spans="1:21" x14ac:dyDescent="0.2">
      <c r="A855" s="185"/>
      <c r="B855" s="185"/>
      <c r="C855" s="185"/>
      <c r="D855" s="185"/>
      <c r="E855" s="185"/>
      <c r="F855" s="185"/>
      <c r="G855" s="185"/>
      <c r="H855" s="185"/>
      <c r="I855" s="185"/>
      <c r="J855" s="185"/>
      <c r="K855" s="185"/>
      <c r="L855" s="185"/>
      <c r="M855" s="185"/>
      <c r="N855" s="185"/>
      <c r="O855" s="185"/>
      <c r="P855" s="185"/>
      <c r="Q855" s="185"/>
      <c r="R855" s="185"/>
      <c r="S855" s="185"/>
      <c r="T855" s="185"/>
      <c r="U855" s="185"/>
    </row>
    <row r="856" spans="1:21" x14ac:dyDescent="0.2">
      <c r="A856" s="185"/>
      <c r="B856" s="185"/>
      <c r="C856" s="185"/>
      <c r="D856" s="185"/>
      <c r="E856" s="185"/>
      <c r="F856" s="185"/>
      <c r="G856" s="185"/>
      <c r="H856" s="185"/>
      <c r="I856" s="185"/>
      <c r="J856" s="185"/>
      <c r="K856" s="185"/>
      <c r="L856" s="185"/>
      <c r="M856" s="185"/>
      <c r="N856" s="185"/>
      <c r="O856" s="185"/>
      <c r="P856" s="185"/>
      <c r="Q856" s="185"/>
      <c r="R856" s="185"/>
      <c r="S856" s="185"/>
      <c r="T856" s="185"/>
      <c r="U856" s="185"/>
    </row>
    <row r="857" spans="1:21" x14ac:dyDescent="0.2">
      <c r="A857" s="185"/>
      <c r="B857" s="185"/>
      <c r="C857" s="185"/>
      <c r="D857" s="185"/>
      <c r="E857" s="185"/>
      <c r="F857" s="185"/>
      <c r="G857" s="185"/>
      <c r="H857" s="185"/>
      <c r="I857" s="185"/>
      <c r="J857" s="185"/>
      <c r="K857" s="185"/>
      <c r="L857" s="185"/>
      <c r="M857" s="185"/>
      <c r="N857" s="185"/>
      <c r="O857" s="185"/>
      <c r="P857" s="185"/>
      <c r="Q857" s="185"/>
      <c r="R857" s="185"/>
      <c r="S857" s="185"/>
      <c r="T857" s="185"/>
      <c r="U857" s="185"/>
    </row>
    <row r="858" spans="1:21" x14ac:dyDescent="0.2">
      <c r="A858" s="185"/>
      <c r="B858" s="185"/>
      <c r="C858" s="185"/>
      <c r="D858" s="185"/>
      <c r="E858" s="185"/>
      <c r="F858" s="185"/>
      <c r="G858" s="185"/>
      <c r="H858" s="185"/>
      <c r="I858" s="185"/>
      <c r="J858" s="185"/>
      <c r="K858" s="185"/>
      <c r="L858" s="185"/>
      <c r="M858" s="185"/>
      <c r="N858" s="185"/>
      <c r="O858" s="185"/>
      <c r="P858" s="185"/>
      <c r="Q858" s="185"/>
      <c r="R858" s="185"/>
      <c r="S858" s="185"/>
      <c r="T858" s="185"/>
      <c r="U858" s="185"/>
    </row>
    <row r="859" spans="1:21" x14ac:dyDescent="0.2">
      <c r="A859" s="185"/>
      <c r="B859" s="185"/>
      <c r="C859" s="185"/>
      <c r="D859" s="185"/>
      <c r="E859" s="185"/>
      <c r="F859" s="185"/>
      <c r="G859" s="185"/>
      <c r="H859" s="185"/>
      <c r="I859" s="185"/>
      <c r="J859" s="185"/>
      <c r="K859" s="185"/>
      <c r="L859" s="185"/>
      <c r="M859" s="185"/>
      <c r="N859" s="185"/>
      <c r="O859" s="185"/>
      <c r="P859" s="185"/>
      <c r="Q859" s="185"/>
      <c r="R859" s="185"/>
      <c r="S859" s="185"/>
      <c r="T859" s="185"/>
      <c r="U859" s="185"/>
    </row>
    <row r="860" spans="1:21" x14ac:dyDescent="0.2">
      <c r="A860" s="185"/>
      <c r="B860" s="185"/>
      <c r="C860" s="185"/>
      <c r="D860" s="185"/>
      <c r="E860" s="185"/>
      <c r="F860" s="185"/>
      <c r="G860" s="185"/>
      <c r="H860" s="185"/>
      <c r="I860" s="185"/>
      <c r="J860" s="185"/>
      <c r="K860" s="185"/>
      <c r="L860" s="185"/>
      <c r="M860" s="185"/>
      <c r="N860" s="185"/>
      <c r="O860" s="185"/>
      <c r="P860" s="185"/>
      <c r="Q860" s="185"/>
      <c r="R860" s="185"/>
      <c r="S860" s="185"/>
      <c r="T860" s="185"/>
      <c r="U860" s="185"/>
    </row>
    <row r="861" spans="1:21" x14ac:dyDescent="0.2">
      <c r="A861" s="185"/>
      <c r="B861" s="185"/>
      <c r="C861" s="185"/>
      <c r="D861" s="185"/>
      <c r="E861" s="185"/>
      <c r="F861" s="185"/>
      <c r="G861" s="185"/>
      <c r="H861" s="185"/>
      <c r="I861" s="185"/>
      <c r="J861" s="185"/>
      <c r="K861" s="185"/>
      <c r="L861" s="185"/>
      <c r="M861" s="185"/>
      <c r="N861" s="185"/>
      <c r="O861" s="185"/>
      <c r="P861" s="185"/>
      <c r="Q861" s="185"/>
      <c r="R861" s="185"/>
      <c r="S861" s="185"/>
      <c r="T861" s="185"/>
      <c r="U861" s="185"/>
    </row>
    <row r="862" spans="1:21" x14ac:dyDescent="0.2">
      <c r="A862" s="185"/>
      <c r="B862" s="185"/>
      <c r="C862" s="185"/>
      <c r="D862" s="185"/>
      <c r="E862" s="185"/>
      <c r="F862" s="185"/>
      <c r="G862" s="185"/>
      <c r="H862" s="185"/>
      <c r="I862" s="185"/>
      <c r="J862" s="185"/>
      <c r="K862" s="185"/>
      <c r="L862" s="185"/>
      <c r="M862" s="185"/>
      <c r="N862" s="185"/>
      <c r="O862" s="185"/>
      <c r="P862" s="185"/>
      <c r="Q862" s="185"/>
      <c r="R862" s="185"/>
      <c r="S862" s="185"/>
      <c r="T862" s="185"/>
      <c r="U862" s="185"/>
    </row>
    <row r="863" spans="1:21" x14ac:dyDescent="0.2">
      <c r="A863" s="185"/>
      <c r="B863" s="185"/>
      <c r="C863" s="185"/>
      <c r="D863" s="185"/>
      <c r="E863" s="185"/>
      <c r="F863" s="185"/>
      <c r="G863" s="185"/>
      <c r="H863" s="185"/>
      <c r="I863" s="185"/>
      <c r="J863" s="185"/>
      <c r="K863" s="185"/>
      <c r="L863" s="185"/>
      <c r="M863" s="185"/>
      <c r="N863" s="185"/>
      <c r="O863" s="185"/>
      <c r="P863" s="185"/>
      <c r="Q863" s="185"/>
      <c r="R863" s="185"/>
      <c r="S863" s="185"/>
      <c r="T863" s="185"/>
      <c r="U863" s="185"/>
    </row>
    <row r="864" spans="1:21" x14ac:dyDescent="0.2">
      <c r="A864" s="185"/>
      <c r="B864" s="185"/>
      <c r="C864" s="185"/>
      <c r="D864" s="185"/>
      <c r="E864" s="185"/>
      <c r="F864" s="185"/>
      <c r="G864" s="185"/>
      <c r="H864" s="185"/>
      <c r="I864" s="185"/>
      <c r="J864" s="185"/>
      <c r="K864" s="185"/>
      <c r="L864" s="185"/>
      <c r="M864" s="185"/>
      <c r="N864" s="185"/>
      <c r="O864" s="185"/>
      <c r="P864" s="185"/>
      <c r="Q864" s="185"/>
      <c r="R864" s="185"/>
      <c r="S864" s="185"/>
      <c r="T864" s="185"/>
      <c r="U864" s="185"/>
    </row>
    <row r="865" spans="1:21" x14ac:dyDescent="0.2">
      <c r="A865" s="185"/>
      <c r="B865" s="185"/>
      <c r="C865" s="185"/>
      <c r="D865" s="185"/>
      <c r="E865" s="185"/>
      <c r="F865" s="185"/>
      <c r="G865" s="185"/>
      <c r="H865" s="185"/>
      <c r="I865" s="185"/>
      <c r="J865" s="185"/>
      <c r="K865" s="185"/>
      <c r="L865" s="185"/>
      <c r="M865" s="185"/>
      <c r="N865" s="185"/>
      <c r="O865" s="185"/>
      <c r="P865" s="185"/>
      <c r="Q865" s="185"/>
      <c r="R865" s="185"/>
      <c r="S865" s="185"/>
      <c r="T865" s="185"/>
      <c r="U865" s="185"/>
    </row>
    <row r="866" spans="1:21" x14ac:dyDescent="0.2">
      <c r="A866" s="185"/>
      <c r="B866" s="185"/>
      <c r="C866" s="185"/>
      <c r="D866" s="185"/>
      <c r="E866" s="185"/>
      <c r="F866" s="185"/>
      <c r="G866" s="185"/>
      <c r="H866" s="185"/>
      <c r="I866" s="185"/>
      <c r="J866" s="185"/>
      <c r="K866" s="185"/>
      <c r="L866" s="185"/>
      <c r="M866" s="185"/>
      <c r="N866" s="185"/>
      <c r="O866" s="185"/>
      <c r="P866" s="185"/>
      <c r="Q866" s="185"/>
      <c r="R866" s="185"/>
      <c r="S866" s="185"/>
      <c r="T866" s="185"/>
      <c r="U866" s="185"/>
    </row>
    <row r="867" spans="1:21" x14ac:dyDescent="0.2">
      <c r="A867" s="185"/>
      <c r="B867" s="185"/>
      <c r="C867" s="185"/>
      <c r="D867" s="185"/>
      <c r="E867" s="185"/>
      <c r="F867" s="185"/>
      <c r="G867" s="185"/>
      <c r="H867" s="185"/>
      <c r="I867" s="185"/>
      <c r="J867" s="185"/>
      <c r="K867" s="185"/>
      <c r="L867" s="185"/>
      <c r="M867" s="185"/>
      <c r="N867" s="185"/>
      <c r="O867" s="185"/>
      <c r="P867" s="185"/>
      <c r="Q867" s="185"/>
      <c r="R867" s="185"/>
      <c r="S867" s="185"/>
      <c r="T867" s="185"/>
      <c r="U867" s="185"/>
    </row>
    <row r="868" spans="1:21" x14ac:dyDescent="0.2">
      <c r="A868" s="185"/>
      <c r="B868" s="185"/>
      <c r="C868" s="185"/>
      <c r="D868" s="185"/>
      <c r="E868" s="185"/>
      <c r="F868" s="185"/>
      <c r="G868" s="185"/>
      <c r="H868" s="185"/>
      <c r="I868" s="185"/>
      <c r="J868" s="185"/>
      <c r="K868" s="185"/>
      <c r="L868" s="185"/>
      <c r="M868" s="185"/>
      <c r="N868" s="185"/>
      <c r="O868" s="185"/>
      <c r="P868" s="185"/>
      <c r="Q868" s="185"/>
      <c r="R868" s="185"/>
      <c r="S868" s="185"/>
      <c r="T868" s="185"/>
      <c r="U868" s="185"/>
    </row>
    <row r="869" spans="1:21" x14ac:dyDescent="0.2">
      <c r="A869" s="185"/>
      <c r="B869" s="185"/>
      <c r="C869" s="185"/>
      <c r="D869" s="185"/>
      <c r="E869" s="185"/>
      <c r="F869" s="185"/>
      <c r="G869" s="185"/>
      <c r="H869" s="185"/>
      <c r="I869" s="185"/>
      <c r="J869" s="185"/>
      <c r="K869" s="185"/>
      <c r="L869" s="185"/>
      <c r="M869" s="185"/>
      <c r="N869" s="185"/>
      <c r="O869" s="185"/>
      <c r="P869" s="185"/>
      <c r="Q869" s="185"/>
      <c r="R869" s="185"/>
      <c r="S869" s="185"/>
      <c r="T869" s="185"/>
      <c r="U869" s="185"/>
    </row>
    <row r="870" spans="1:21" x14ac:dyDescent="0.2">
      <c r="A870" s="185"/>
      <c r="B870" s="185"/>
      <c r="C870" s="185"/>
      <c r="D870" s="185"/>
      <c r="E870" s="185"/>
      <c r="F870" s="185"/>
      <c r="G870" s="185"/>
      <c r="H870" s="185"/>
      <c r="I870" s="185"/>
      <c r="J870" s="185"/>
      <c r="K870" s="185"/>
      <c r="L870" s="185"/>
      <c r="M870" s="185"/>
      <c r="N870" s="185"/>
      <c r="O870" s="185"/>
      <c r="P870" s="185"/>
      <c r="Q870" s="185"/>
      <c r="R870" s="185"/>
      <c r="S870" s="185"/>
      <c r="T870" s="185"/>
      <c r="U870" s="185"/>
    </row>
    <row r="871" spans="1:21" x14ac:dyDescent="0.2">
      <c r="A871" s="185"/>
      <c r="B871" s="185"/>
      <c r="C871" s="185"/>
      <c r="D871" s="185"/>
      <c r="E871" s="185"/>
      <c r="F871" s="185"/>
      <c r="G871" s="185"/>
      <c r="H871" s="185"/>
      <c r="I871" s="185"/>
      <c r="J871" s="185"/>
      <c r="K871" s="185"/>
      <c r="L871" s="185"/>
      <c r="M871" s="185"/>
      <c r="N871" s="185"/>
      <c r="O871" s="185"/>
      <c r="P871" s="185"/>
      <c r="Q871" s="185"/>
      <c r="R871" s="185"/>
      <c r="S871" s="185"/>
      <c r="T871" s="185"/>
      <c r="U871" s="185"/>
    </row>
    <row r="872" spans="1:21" x14ac:dyDescent="0.2">
      <c r="A872" s="185"/>
      <c r="B872" s="185"/>
      <c r="C872" s="185"/>
      <c r="D872" s="185"/>
      <c r="E872" s="185"/>
      <c r="F872" s="185"/>
      <c r="G872" s="185"/>
      <c r="H872" s="185"/>
      <c r="I872" s="185"/>
      <c r="J872" s="185"/>
      <c r="K872" s="185"/>
      <c r="L872" s="185"/>
      <c r="M872" s="185"/>
      <c r="N872" s="185"/>
      <c r="O872" s="185"/>
      <c r="P872" s="185"/>
      <c r="Q872" s="185"/>
      <c r="R872" s="185"/>
      <c r="S872" s="185"/>
      <c r="T872" s="185"/>
      <c r="U872" s="185"/>
    </row>
    <row r="873" spans="1:21" x14ac:dyDescent="0.2">
      <c r="A873" s="185"/>
      <c r="B873" s="185"/>
      <c r="C873" s="185"/>
      <c r="D873" s="185"/>
      <c r="E873" s="185"/>
      <c r="F873" s="185"/>
      <c r="G873" s="185"/>
      <c r="H873" s="185"/>
      <c r="I873" s="185"/>
      <c r="J873" s="185"/>
      <c r="K873" s="185"/>
      <c r="L873" s="185"/>
      <c r="M873" s="185"/>
      <c r="N873" s="185"/>
      <c r="O873" s="185"/>
      <c r="P873" s="185"/>
      <c r="Q873" s="185"/>
      <c r="R873" s="185"/>
      <c r="S873" s="185"/>
      <c r="T873" s="185"/>
      <c r="U873" s="185"/>
    </row>
    <row r="874" spans="1:21" x14ac:dyDescent="0.2">
      <c r="A874" s="185"/>
      <c r="B874" s="185"/>
      <c r="C874" s="185"/>
      <c r="D874" s="185"/>
      <c r="E874" s="185"/>
      <c r="F874" s="185"/>
      <c r="G874" s="185"/>
      <c r="H874" s="185"/>
      <c r="I874" s="185"/>
      <c r="J874" s="185"/>
      <c r="K874" s="185"/>
      <c r="L874" s="185"/>
      <c r="M874" s="185"/>
      <c r="N874" s="185"/>
      <c r="O874" s="185"/>
      <c r="P874" s="185"/>
      <c r="Q874" s="185"/>
      <c r="R874" s="185"/>
      <c r="S874" s="185"/>
      <c r="T874" s="185"/>
      <c r="U874" s="185"/>
    </row>
    <row r="875" spans="1:21" x14ac:dyDescent="0.2">
      <c r="A875" s="185"/>
      <c r="B875" s="185"/>
      <c r="C875" s="185"/>
      <c r="D875" s="185"/>
      <c r="E875" s="185"/>
      <c r="F875" s="185"/>
      <c r="G875" s="185"/>
      <c r="H875" s="185"/>
      <c r="I875" s="185"/>
      <c r="J875" s="185"/>
      <c r="K875" s="185"/>
      <c r="L875" s="185"/>
      <c r="M875" s="185"/>
      <c r="N875" s="185"/>
      <c r="O875" s="185"/>
      <c r="P875" s="185"/>
      <c r="Q875" s="185"/>
      <c r="R875" s="185"/>
      <c r="S875" s="185"/>
      <c r="T875" s="185"/>
      <c r="U875" s="185"/>
    </row>
    <row r="876" spans="1:21" x14ac:dyDescent="0.2">
      <c r="A876" s="185"/>
      <c r="B876" s="185"/>
      <c r="C876" s="185"/>
      <c r="D876" s="185"/>
      <c r="E876" s="185"/>
      <c r="F876" s="185"/>
      <c r="G876" s="185"/>
      <c r="H876" s="185"/>
      <c r="I876" s="185"/>
      <c r="J876" s="185"/>
      <c r="K876" s="185"/>
      <c r="L876" s="185"/>
      <c r="M876" s="185"/>
      <c r="N876" s="185"/>
      <c r="O876" s="185"/>
      <c r="P876" s="185"/>
      <c r="Q876" s="185"/>
      <c r="R876" s="185"/>
      <c r="S876" s="185"/>
      <c r="T876" s="185"/>
      <c r="U876" s="185"/>
    </row>
    <row r="877" spans="1:21" x14ac:dyDescent="0.2">
      <c r="A877" s="185"/>
      <c r="B877" s="185"/>
      <c r="C877" s="185"/>
      <c r="D877" s="185"/>
      <c r="E877" s="185"/>
      <c r="F877" s="185"/>
      <c r="G877" s="185"/>
      <c r="H877" s="185"/>
      <c r="I877" s="185"/>
      <c r="J877" s="185"/>
      <c r="K877" s="185"/>
      <c r="L877" s="185"/>
      <c r="M877" s="185"/>
      <c r="N877" s="185"/>
      <c r="O877" s="185"/>
      <c r="P877" s="185"/>
      <c r="Q877" s="185"/>
      <c r="R877" s="185"/>
      <c r="S877" s="185"/>
      <c r="T877" s="185"/>
      <c r="U877" s="185"/>
    </row>
    <row r="878" spans="1:21" x14ac:dyDescent="0.2">
      <c r="A878" s="185"/>
      <c r="B878" s="185"/>
      <c r="C878" s="185"/>
      <c r="D878" s="185"/>
      <c r="E878" s="185"/>
      <c r="F878" s="185"/>
      <c r="G878" s="185"/>
      <c r="H878" s="185"/>
      <c r="I878" s="185"/>
      <c r="J878" s="185"/>
      <c r="K878" s="185"/>
      <c r="L878" s="185"/>
      <c r="M878" s="185"/>
      <c r="N878" s="185"/>
      <c r="O878" s="185"/>
      <c r="P878" s="185"/>
      <c r="Q878" s="185"/>
      <c r="R878" s="185"/>
      <c r="S878" s="185"/>
      <c r="T878" s="185"/>
      <c r="U878" s="185"/>
    </row>
    <row r="879" spans="1:21" x14ac:dyDescent="0.2">
      <c r="A879" s="185"/>
      <c r="B879" s="185"/>
      <c r="C879" s="185"/>
      <c r="D879" s="185"/>
      <c r="E879" s="185"/>
      <c r="F879" s="185"/>
      <c r="G879" s="185"/>
      <c r="H879" s="185"/>
      <c r="I879" s="185"/>
      <c r="J879" s="185"/>
      <c r="K879" s="185"/>
      <c r="L879" s="185"/>
      <c r="M879" s="185"/>
      <c r="N879" s="185"/>
      <c r="O879" s="185"/>
      <c r="P879" s="185"/>
      <c r="Q879" s="185"/>
      <c r="R879" s="185"/>
      <c r="S879" s="185"/>
      <c r="T879" s="185"/>
      <c r="U879" s="185"/>
    </row>
    <row r="880" spans="1:21" x14ac:dyDescent="0.2">
      <c r="A880" s="185"/>
      <c r="B880" s="185"/>
      <c r="C880" s="185"/>
      <c r="D880" s="185"/>
      <c r="E880" s="185"/>
      <c r="F880" s="185"/>
      <c r="G880" s="185"/>
      <c r="H880" s="185"/>
      <c r="I880" s="185"/>
      <c r="J880" s="185"/>
      <c r="K880" s="185"/>
      <c r="L880" s="185"/>
      <c r="M880" s="185"/>
      <c r="N880" s="185"/>
      <c r="O880" s="185"/>
      <c r="P880" s="185"/>
      <c r="Q880" s="185"/>
      <c r="R880" s="185"/>
      <c r="S880" s="185"/>
      <c r="T880" s="185"/>
      <c r="U880" s="185"/>
    </row>
    <row r="881" spans="1:21" x14ac:dyDescent="0.2">
      <c r="A881" s="185"/>
      <c r="B881" s="185"/>
      <c r="C881" s="185"/>
      <c r="D881" s="185"/>
      <c r="E881" s="185"/>
      <c r="F881" s="185"/>
      <c r="G881" s="185"/>
      <c r="H881" s="185"/>
      <c r="I881" s="185"/>
      <c r="J881" s="185"/>
      <c r="K881" s="185"/>
      <c r="L881" s="185"/>
      <c r="M881" s="185"/>
      <c r="N881" s="185"/>
      <c r="O881" s="185"/>
      <c r="P881" s="185"/>
      <c r="Q881" s="185"/>
      <c r="R881" s="185"/>
      <c r="S881" s="185"/>
      <c r="T881" s="185"/>
      <c r="U881" s="185"/>
    </row>
    <row r="882" spans="1:21" x14ac:dyDescent="0.2">
      <c r="A882" s="185"/>
      <c r="B882" s="185"/>
      <c r="C882" s="185"/>
      <c r="D882" s="185"/>
      <c r="E882" s="185"/>
      <c r="F882" s="185"/>
      <c r="G882" s="185"/>
      <c r="H882" s="185"/>
      <c r="I882" s="185"/>
      <c r="J882" s="185"/>
      <c r="K882" s="185"/>
      <c r="L882" s="185"/>
      <c r="M882" s="185"/>
      <c r="N882" s="185"/>
      <c r="O882" s="185"/>
      <c r="P882" s="185"/>
      <c r="Q882" s="185"/>
      <c r="R882" s="185"/>
      <c r="S882" s="185"/>
      <c r="T882" s="185"/>
      <c r="U882" s="185"/>
    </row>
    <row r="883" spans="1:21" x14ac:dyDescent="0.2">
      <c r="A883" s="185"/>
      <c r="B883" s="185"/>
      <c r="C883" s="185"/>
      <c r="D883" s="185"/>
      <c r="E883" s="185"/>
      <c r="F883" s="185"/>
      <c r="G883" s="185"/>
      <c r="H883" s="185"/>
      <c r="I883" s="185"/>
      <c r="J883" s="185"/>
      <c r="K883" s="185"/>
      <c r="L883" s="185"/>
      <c r="M883" s="185"/>
      <c r="N883" s="185"/>
      <c r="O883" s="185"/>
      <c r="P883" s="185"/>
      <c r="Q883" s="185"/>
      <c r="R883" s="185"/>
      <c r="S883" s="185"/>
      <c r="T883" s="185"/>
      <c r="U883" s="185"/>
    </row>
    <row r="884" spans="1:21" x14ac:dyDescent="0.2">
      <c r="A884" s="185"/>
      <c r="B884" s="185"/>
      <c r="C884" s="185"/>
      <c r="D884" s="185"/>
      <c r="E884" s="185"/>
      <c r="F884" s="185"/>
      <c r="G884" s="185"/>
      <c r="H884" s="185"/>
      <c r="I884" s="185"/>
      <c r="J884" s="185"/>
      <c r="K884" s="185"/>
      <c r="L884" s="185"/>
      <c r="M884" s="185"/>
      <c r="N884" s="185"/>
      <c r="O884" s="185"/>
      <c r="P884" s="185"/>
      <c r="Q884" s="185"/>
      <c r="R884" s="185"/>
      <c r="S884" s="185"/>
      <c r="T884" s="185"/>
      <c r="U884" s="185"/>
    </row>
    <row r="885" spans="1:21" x14ac:dyDescent="0.2">
      <c r="A885" s="185"/>
      <c r="B885" s="185"/>
      <c r="C885" s="185"/>
      <c r="D885" s="185"/>
      <c r="E885" s="185"/>
      <c r="F885" s="185"/>
      <c r="G885" s="185"/>
      <c r="H885" s="185"/>
      <c r="I885" s="185"/>
      <c r="J885" s="185"/>
      <c r="K885" s="185"/>
      <c r="L885" s="185"/>
      <c r="M885" s="185"/>
      <c r="N885" s="185"/>
      <c r="O885" s="185"/>
      <c r="P885" s="185"/>
      <c r="Q885" s="185"/>
      <c r="R885" s="185"/>
      <c r="S885" s="185"/>
      <c r="T885" s="185"/>
      <c r="U885" s="185"/>
    </row>
    <row r="886" spans="1:21" x14ac:dyDescent="0.2">
      <c r="A886" s="185"/>
      <c r="B886" s="185"/>
      <c r="C886" s="185"/>
      <c r="D886" s="185"/>
      <c r="E886" s="185"/>
      <c r="F886" s="185"/>
      <c r="G886" s="185"/>
      <c r="H886" s="185"/>
      <c r="I886" s="185"/>
      <c r="J886" s="185"/>
      <c r="K886" s="185"/>
      <c r="L886" s="185"/>
      <c r="M886" s="185"/>
      <c r="N886" s="185"/>
      <c r="O886" s="185"/>
      <c r="P886" s="185"/>
      <c r="Q886" s="185"/>
      <c r="R886" s="185"/>
      <c r="S886" s="185"/>
      <c r="T886" s="185"/>
      <c r="U886" s="185"/>
    </row>
    <row r="887" spans="1:21" x14ac:dyDescent="0.2">
      <c r="A887" s="185"/>
      <c r="B887" s="185"/>
      <c r="C887" s="185"/>
      <c r="D887" s="185"/>
      <c r="E887" s="185"/>
      <c r="F887" s="185"/>
      <c r="G887" s="185"/>
      <c r="H887" s="185"/>
      <c r="I887" s="185"/>
      <c r="J887" s="185"/>
      <c r="K887" s="185"/>
      <c r="L887" s="185"/>
      <c r="M887" s="185"/>
      <c r="N887" s="185"/>
      <c r="O887" s="185"/>
      <c r="P887" s="185"/>
      <c r="Q887" s="185"/>
      <c r="R887" s="185"/>
      <c r="S887" s="185"/>
      <c r="T887" s="185"/>
      <c r="U887" s="185"/>
    </row>
    <row r="888" spans="1:21" x14ac:dyDescent="0.2">
      <c r="A888" s="185"/>
      <c r="B888" s="185"/>
      <c r="C888" s="185"/>
      <c r="D888" s="185"/>
      <c r="E888" s="185"/>
      <c r="F888" s="185"/>
      <c r="G888" s="185"/>
      <c r="H888" s="185"/>
      <c r="I888" s="185"/>
      <c r="J888" s="185"/>
      <c r="K888" s="185"/>
      <c r="L888" s="185"/>
      <c r="M888" s="185"/>
      <c r="N888" s="185"/>
      <c r="O888" s="185"/>
      <c r="P888" s="185"/>
      <c r="Q888" s="185"/>
      <c r="R888" s="185"/>
      <c r="S888" s="185"/>
      <c r="T888" s="185"/>
      <c r="U888" s="185"/>
    </row>
    <row r="889" spans="1:21" x14ac:dyDescent="0.2">
      <c r="A889" s="185"/>
      <c r="B889" s="185"/>
      <c r="C889" s="185"/>
      <c r="D889" s="185"/>
      <c r="E889" s="185"/>
      <c r="F889" s="185"/>
      <c r="G889" s="185"/>
      <c r="H889" s="185"/>
      <c r="I889" s="185"/>
      <c r="J889" s="185"/>
      <c r="K889" s="185"/>
      <c r="L889" s="185"/>
      <c r="M889" s="185"/>
      <c r="N889" s="185"/>
      <c r="O889" s="185"/>
      <c r="P889" s="185"/>
      <c r="Q889" s="185"/>
      <c r="R889" s="185"/>
      <c r="S889" s="185"/>
      <c r="T889" s="185"/>
      <c r="U889" s="185"/>
    </row>
    <row r="890" spans="1:21" x14ac:dyDescent="0.2">
      <c r="A890" s="185"/>
      <c r="B890" s="185"/>
      <c r="C890" s="185"/>
      <c r="D890" s="185"/>
      <c r="E890" s="185"/>
      <c r="F890" s="185"/>
      <c r="G890" s="185"/>
      <c r="H890" s="185"/>
      <c r="I890" s="185"/>
      <c r="J890" s="185"/>
      <c r="K890" s="185"/>
      <c r="L890" s="185"/>
      <c r="M890" s="185"/>
      <c r="N890" s="185"/>
      <c r="O890" s="185"/>
      <c r="P890" s="185"/>
      <c r="Q890" s="185"/>
      <c r="R890" s="185"/>
      <c r="S890" s="185"/>
      <c r="T890" s="185"/>
      <c r="U890" s="185"/>
    </row>
    <row r="891" spans="1:21" x14ac:dyDescent="0.2">
      <c r="A891" s="185"/>
      <c r="B891" s="185"/>
      <c r="C891" s="185"/>
      <c r="D891" s="185"/>
      <c r="E891" s="185"/>
      <c r="F891" s="185"/>
      <c r="G891" s="185"/>
      <c r="H891" s="185"/>
      <c r="I891" s="185"/>
      <c r="J891" s="185"/>
      <c r="K891" s="185"/>
      <c r="L891" s="185"/>
      <c r="M891" s="185"/>
      <c r="N891" s="185"/>
      <c r="O891" s="185"/>
      <c r="P891" s="185"/>
      <c r="Q891" s="185"/>
      <c r="R891" s="185"/>
      <c r="S891" s="185"/>
      <c r="T891" s="185"/>
      <c r="U891" s="185"/>
    </row>
    <row r="892" spans="1:21" x14ac:dyDescent="0.2">
      <c r="A892" s="185"/>
      <c r="B892" s="185"/>
      <c r="C892" s="185"/>
      <c r="D892" s="185"/>
      <c r="E892" s="185"/>
      <c r="F892" s="185"/>
      <c r="G892" s="185"/>
      <c r="H892" s="185"/>
      <c r="I892" s="185"/>
      <c r="J892" s="185"/>
      <c r="K892" s="185"/>
      <c r="L892" s="185"/>
      <c r="M892" s="185"/>
      <c r="N892" s="185"/>
      <c r="O892" s="185"/>
      <c r="P892" s="185"/>
      <c r="Q892" s="185"/>
      <c r="R892" s="185"/>
      <c r="S892" s="185"/>
      <c r="T892" s="185"/>
      <c r="U892" s="185"/>
    </row>
    <row r="893" spans="1:21" x14ac:dyDescent="0.2">
      <c r="A893" s="185"/>
      <c r="B893" s="185"/>
      <c r="C893" s="185"/>
      <c r="D893" s="185"/>
      <c r="E893" s="185"/>
      <c r="F893" s="185"/>
      <c r="G893" s="185"/>
      <c r="H893" s="185"/>
      <c r="I893" s="185"/>
      <c r="J893" s="185"/>
      <c r="K893" s="185"/>
      <c r="L893" s="185"/>
      <c r="M893" s="185"/>
      <c r="N893" s="185"/>
      <c r="O893" s="185"/>
      <c r="P893" s="185"/>
      <c r="Q893" s="185"/>
      <c r="R893" s="185"/>
      <c r="S893" s="185"/>
      <c r="T893" s="185"/>
      <c r="U893" s="185"/>
    </row>
    <row r="894" spans="1:21" x14ac:dyDescent="0.2">
      <c r="A894" s="185"/>
      <c r="B894" s="185"/>
      <c r="C894" s="185"/>
      <c r="D894" s="185"/>
      <c r="E894" s="185"/>
      <c r="F894" s="185"/>
      <c r="G894" s="185"/>
      <c r="H894" s="185"/>
      <c r="I894" s="185"/>
      <c r="J894" s="185"/>
      <c r="K894" s="185"/>
      <c r="L894" s="185"/>
      <c r="M894" s="185"/>
      <c r="N894" s="185"/>
      <c r="O894" s="185"/>
      <c r="P894" s="185"/>
      <c r="Q894" s="185"/>
      <c r="R894" s="185"/>
      <c r="S894" s="185"/>
      <c r="T894" s="185"/>
      <c r="U894" s="185"/>
    </row>
    <row r="895" spans="1:21" x14ac:dyDescent="0.2">
      <c r="A895" s="185"/>
      <c r="B895" s="185"/>
      <c r="C895" s="185"/>
      <c r="D895" s="185"/>
      <c r="E895" s="185"/>
      <c r="F895" s="185"/>
      <c r="G895" s="185"/>
      <c r="H895" s="185"/>
      <c r="I895" s="185"/>
      <c r="J895" s="185"/>
      <c r="K895" s="185"/>
      <c r="L895" s="185"/>
      <c r="M895" s="185"/>
      <c r="N895" s="185"/>
      <c r="O895" s="185"/>
      <c r="P895" s="185"/>
      <c r="Q895" s="185"/>
      <c r="R895" s="185"/>
      <c r="S895" s="185"/>
      <c r="T895" s="185"/>
      <c r="U895" s="185"/>
    </row>
    <row r="896" spans="1:21" x14ac:dyDescent="0.2">
      <c r="A896" s="185"/>
      <c r="B896" s="185"/>
      <c r="C896" s="185"/>
      <c r="D896" s="185"/>
      <c r="E896" s="185"/>
      <c r="F896" s="185"/>
      <c r="G896" s="185"/>
      <c r="H896" s="185"/>
      <c r="I896" s="185"/>
      <c r="J896" s="185"/>
      <c r="K896" s="185"/>
      <c r="L896" s="185"/>
      <c r="M896" s="185"/>
      <c r="N896" s="185"/>
      <c r="O896" s="185"/>
      <c r="P896" s="185"/>
      <c r="Q896" s="185"/>
      <c r="R896" s="185"/>
      <c r="S896" s="185"/>
      <c r="T896" s="185"/>
      <c r="U896" s="185"/>
    </row>
    <row r="897" spans="1:21" x14ac:dyDescent="0.2">
      <c r="A897" s="185"/>
      <c r="B897" s="185"/>
      <c r="C897" s="185"/>
      <c r="D897" s="185"/>
      <c r="E897" s="185"/>
      <c r="F897" s="185"/>
      <c r="G897" s="185"/>
      <c r="H897" s="185"/>
      <c r="I897" s="185"/>
      <c r="J897" s="185"/>
      <c r="K897" s="185"/>
      <c r="L897" s="185"/>
      <c r="M897" s="185"/>
      <c r="N897" s="185"/>
      <c r="O897" s="185"/>
      <c r="P897" s="185"/>
      <c r="Q897" s="185"/>
      <c r="R897" s="185"/>
      <c r="S897" s="185"/>
      <c r="T897" s="185"/>
      <c r="U897" s="185"/>
    </row>
    <row r="898" spans="1:21" x14ac:dyDescent="0.2">
      <c r="A898" s="185"/>
      <c r="B898" s="185"/>
      <c r="C898" s="185"/>
      <c r="D898" s="185"/>
      <c r="E898" s="185"/>
      <c r="F898" s="185"/>
      <c r="G898" s="185"/>
      <c r="H898" s="185"/>
      <c r="I898" s="185"/>
      <c r="J898" s="185"/>
      <c r="K898" s="185"/>
      <c r="L898" s="185"/>
      <c r="M898" s="185"/>
      <c r="N898" s="185"/>
      <c r="O898" s="185"/>
      <c r="P898" s="185"/>
      <c r="Q898" s="185"/>
      <c r="R898" s="185"/>
      <c r="S898" s="185"/>
      <c r="T898" s="185"/>
      <c r="U898" s="185"/>
    </row>
    <row r="899" spans="1:21" x14ac:dyDescent="0.2">
      <c r="A899" s="185"/>
      <c r="B899" s="185"/>
      <c r="C899" s="185"/>
      <c r="D899" s="185"/>
      <c r="E899" s="185"/>
      <c r="F899" s="185"/>
      <c r="G899" s="185"/>
      <c r="H899" s="185"/>
      <c r="I899" s="185"/>
      <c r="J899" s="185"/>
      <c r="K899" s="185"/>
      <c r="L899" s="185"/>
      <c r="M899" s="185"/>
      <c r="N899" s="185"/>
      <c r="O899" s="185"/>
      <c r="P899" s="185"/>
      <c r="Q899" s="185"/>
      <c r="R899" s="185"/>
      <c r="S899" s="185"/>
      <c r="T899" s="185"/>
      <c r="U899" s="185"/>
    </row>
    <row r="900" spans="1:21" x14ac:dyDescent="0.2">
      <c r="A900" s="185"/>
      <c r="B900" s="185"/>
      <c r="C900" s="185"/>
      <c r="D900" s="185"/>
      <c r="E900" s="185"/>
      <c r="F900" s="185"/>
      <c r="G900" s="185"/>
      <c r="H900" s="185"/>
      <c r="I900" s="185"/>
      <c r="J900" s="185"/>
      <c r="K900" s="185"/>
      <c r="L900" s="185"/>
      <c r="M900" s="185"/>
      <c r="N900" s="185"/>
      <c r="O900" s="185"/>
      <c r="P900" s="185"/>
      <c r="Q900" s="185"/>
      <c r="R900" s="185"/>
      <c r="S900" s="185"/>
      <c r="T900" s="185"/>
      <c r="U900" s="185"/>
    </row>
    <row r="901" spans="1:21" x14ac:dyDescent="0.2">
      <c r="A901" s="185"/>
      <c r="B901" s="185"/>
      <c r="C901" s="185"/>
      <c r="D901" s="185"/>
      <c r="E901" s="185"/>
      <c r="F901" s="185"/>
      <c r="G901" s="185"/>
      <c r="H901" s="185"/>
      <c r="I901" s="185"/>
      <c r="J901" s="185"/>
      <c r="K901" s="185"/>
      <c r="L901" s="185"/>
      <c r="M901" s="185"/>
      <c r="N901" s="185"/>
      <c r="O901" s="185"/>
      <c r="P901" s="185"/>
      <c r="Q901" s="185"/>
      <c r="R901" s="185"/>
      <c r="S901" s="185"/>
      <c r="T901" s="185"/>
      <c r="U901" s="185"/>
    </row>
    <row r="902" spans="1:21" x14ac:dyDescent="0.2">
      <c r="A902" s="185"/>
      <c r="B902" s="185"/>
      <c r="C902" s="185"/>
      <c r="D902" s="185"/>
      <c r="E902" s="185"/>
      <c r="F902" s="185"/>
      <c r="G902" s="185"/>
      <c r="H902" s="185"/>
      <c r="I902" s="185"/>
      <c r="J902" s="185"/>
      <c r="K902" s="185"/>
      <c r="L902" s="185"/>
      <c r="M902" s="185"/>
      <c r="N902" s="185"/>
      <c r="O902" s="185"/>
      <c r="P902" s="185"/>
      <c r="Q902" s="185"/>
      <c r="R902" s="185"/>
      <c r="S902" s="185"/>
      <c r="T902" s="185"/>
      <c r="U902" s="185"/>
    </row>
    <row r="903" spans="1:21" x14ac:dyDescent="0.2">
      <c r="A903" s="185"/>
      <c r="B903" s="185"/>
      <c r="C903" s="185"/>
      <c r="D903" s="185"/>
      <c r="E903" s="185"/>
      <c r="F903" s="185"/>
      <c r="G903" s="185"/>
      <c r="H903" s="185"/>
      <c r="I903" s="185"/>
      <c r="J903" s="185"/>
      <c r="K903" s="185"/>
      <c r="L903" s="185"/>
      <c r="M903" s="185"/>
      <c r="N903" s="185"/>
      <c r="O903" s="185"/>
      <c r="P903" s="185"/>
      <c r="Q903" s="185"/>
      <c r="R903" s="185"/>
      <c r="S903" s="185"/>
      <c r="T903" s="185"/>
      <c r="U903" s="185"/>
    </row>
    <row r="904" spans="1:21" x14ac:dyDescent="0.2">
      <c r="A904" s="185"/>
      <c r="B904" s="185"/>
      <c r="C904" s="185"/>
      <c r="D904" s="185"/>
      <c r="E904" s="185"/>
      <c r="F904" s="185"/>
      <c r="G904" s="185"/>
      <c r="H904" s="185"/>
      <c r="I904" s="185"/>
      <c r="J904" s="185"/>
      <c r="K904" s="185"/>
      <c r="L904" s="185"/>
      <c r="M904" s="185"/>
      <c r="N904" s="185"/>
      <c r="O904" s="185"/>
      <c r="P904" s="185"/>
      <c r="Q904" s="185"/>
      <c r="R904" s="185"/>
      <c r="S904" s="185"/>
      <c r="T904" s="185"/>
      <c r="U904" s="185"/>
    </row>
    <row r="905" spans="1:21" x14ac:dyDescent="0.2">
      <c r="A905" s="185"/>
      <c r="B905" s="185"/>
      <c r="C905" s="185"/>
      <c r="D905" s="185"/>
      <c r="E905" s="185"/>
      <c r="F905" s="185"/>
      <c r="G905" s="185"/>
      <c r="H905" s="185"/>
      <c r="I905" s="185"/>
      <c r="J905" s="185"/>
      <c r="K905" s="185"/>
      <c r="L905" s="185"/>
      <c r="M905" s="185"/>
      <c r="N905" s="185"/>
      <c r="O905" s="185"/>
      <c r="P905" s="185"/>
      <c r="Q905" s="185"/>
      <c r="R905" s="185"/>
      <c r="S905" s="185"/>
      <c r="T905" s="185"/>
      <c r="U905" s="185"/>
    </row>
    <row r="906" spans="1:21" x14ac:dyDescent="0.2">
      <c r="A906" s="185"/>
      <c r="B906" s="185"/>
      <c r="C906" s="185"/>
      <c r="D906" s="185"/>
      <c r="E906" s="185"/>
      <c r="F906" s="185"/>
      <c r="G906" s="185"/>
      <c r="H906" s="185"/>
      <c r="I906" s="185"/>
      <c r="J906" s="185"/>
      <c r="K906" s="185"/>
      <c r="L906" s="185"/>
      <c r="M906" s="185"/>
      <c r="N906" s="185"/>
      <c r="O906" s="185"/>
      <c r="P906" s="185"/>
      <c r="Q906" s="185"/>
      <c r="R906" s="185"/>
      <c r="S906" s="185"/>
      <c r="T906" s="185"/>
      <c r="U906" s="185"/>
    </row>
    <row r="907" spans="1:21" x14ac:dyDescent="0.2">
      <c r="A907" s="185"/>
      <c r="B907" s="185"/>
      <c r="C907" s="185"/>
      <c r="D907" s="185"/>
      <c r="E907" s="185"/>
      <c r="F907" s="185"/>
      <c r="G907" s="185"/>
      <c r="H907" s="185"/>
      <c r="I907" s="185"/>
      <c r="J907" s="185"/>
      <c r="K907" s="185"/>
      <c r="L907" s="185"/>
      <c r="M907" s="185"/>
      <c r="N907" s="185"/>
      <c r="O907" s="185"/>
      <c r="P907" s="185"/>
      <c r="Q907" s="185"/>
      <c r="R907" s="185"/>
      <c r="S907" s="185"/>
      <c r="T907" s="185"/>
      <c r="U907" s="185"/>
    </row>
    <row r="908" spans="1:21" x14ac:dyDescent="0.2">
      <c r="A908" s="185"/>
      <c r="B908" s="185"/>
      <c r="C908" s="185"/>
      <c r="D908" s="185"/>
      <c r="E908" s="185"/>
      <c r="F908" s="185"/>
      <c r="G908" s="185"/>
      <c r="H908" s="185"/>
      <c r="I908" s="185"/>
      <c r="J908" s="185"/>
      <c r="K908" s="185"/>
      <c r="L908" s="185"/>
      <c r="M908" s="185"/>
      <c r="N908" s="185"/>
      <c r="O908" s="185"/>
      <c r="P908" s="185"/>
      <c r="Q908" s="185"/>
      <c r="R908" s="185"/>
      <c r="S908" s="185"/>
      <c r="T908" s="185"/>
      <c r="U908" s="185"/>
    </row>
    <row r="909" spans="1:21" x14ac:dyDescent="0.2">
      <c r="A909" s="185"/>
      <c r="B909" s="185"/>
      <c r="C909" s="185"/>
      <c r="D909" s="185"/>
      <c r="E909" s="185"/>
      <c r="F909" s="185"/>
      <c r="G909" s="185"/>
      <c r="H909" s="185"/>
      <c r="I909" s="185"/>
      <c r="J909" s="185"/>
      <c r="K909" s="185"/>
      <c r="L909" s="185"/>
      <c r="M909" s="185"/>
      <c r="N909" s="185"/>
      <c r="O909" s="185"/>
      <c r="P909" s="185"/>
      <c r="Q909" s="185"/>
      <c r="R909" s="185"/>
      <c r="S909" s="185"/>
      <c r="T909" s="185"/>
      <c r="U909" s="185"/>
    </row>
    <row r="910" spans="1:21" x14ac:dyDescent="0.2">
      <c r="A910" s="185"/>
      <c r="B910" s="185"/>
      <c r="C910" s="185"/>
      <c r="D910" s="185"/>
      <c r="E910" s="185"/>
      <c r="F910" s="185"/>
      <c r="G910" s="185"/>
      <c r="H910" s="185"/>
      <c r="I910" s="185"/>
      <c r="J910" s="185"/>
      <c r="K910" s="185"/>
      <c r="L910" s="185"/>
      <c r="M910" s="185"/>
      <c r="N910" s="185"/>
      <c r="O910" s="185"/>
      <c r="P910" s="185"/>
      <c r="Q910" s="185"/>
      <c r="R910" s="185"/>
      <c r="S910" s="185"/>
      <c r="T910" s="185"/>
      <c r="U910" s="185"/>
    </row>
    <row r="911" spans="1:21" x14ac:dyDescent="0.2">
      <c r="A911" s="185"/>
      <c r="B911" s="185"/>
      <c r="C911" s="185"/>
      <c r="D911" s="185"/>
      <c r="E911" s="185"/>
      <c r="F911" s="185"/>
      <c r="G911" s="185"/>
      <c r="H911" s="185"/>
      <c r="I911" s="185"/>
      <c r="J911" s="185"/>
      <c r="K911" s="185"/>
      <c r="L911" s="185"/>
      <c r="M911" s="185"/>
      <c r="N911" s="185"/>
      <c r="O911" s="185"/>
      <c r="P911" s="185"/>
      <c r="Q911" s="185"/>
      <c r="R911" s="185"/>
      <c r="S911" s="185"/>
      <c r="T911" s="185"/>
      <c r="U911" s="185"/>
    </row>
    <row r="912" spans="1:21" x14ac:dyDescent="0.2">
      <c r="A912" s="185"/>
      <c r="B912" s="185"/>
      <c r="C912" s="185"/>
      <c r="D912" s="185"/>
      <c r="E912" s="185"/>
      <c r="F912" s="185"/>
      <c r="G912" s="185"/>
      <c r="H912" s="185"/>
      <c r="I912" s="185"/>
      <c r="J912" s="185"/>
      <c r="K912" s="185"/>
      <c r="L912" s="185"/>
      <c r="M912" s="185"/>
      <c r="N912" s="185"/>
      <c r="O912" s="185"/>
      <c r="P912" s="185"/>
      <c r="Q912" s="185"/>
      <c r="R912" s="185"/>
      <c r="S912" s="185"/>
      <c r="T912" s="185"/>
      <c r="U912" s="185"/>
    </row>
    <row r="913" spans="1:21" x14ac:dyDescent="0.2">
      <c r="A913" s="185"/>
      <c r="B913" s="185"/>
      <c r="C913" s="185"/>
      <c r="D913" s="185"/>
      <c r="E913" s="185"/>
      <c r="F913" s="185"/>
      <c r="G913" s="185"/>
      <c r="H913" s="185"/>
      <c r="I913" s="185"/>
      <c r="J913" s="185"/>
      <c r="K913" s="185"/>
      <c r="L913" s="185"/>
      <c r="M913" s="185"/>
      <c r="N913" s="185"/>
      <c r="O913" s="185"/>
      <c r="P913" s="185"/>
      <c r="Q913" s="185"/>
      <c r="R913" s="185"/>
      <c r="S913" s="185"/>
      <c r="T913" s="185"/>
      <c r="U913" s="185"/>
    </row>
    <row r="914" spans="1:21" x14ac:dyDescent="0.2">
      <c r="A914" s="185"/>
      <c r="B914" s="185"/>
      <c r="C914" s="185"/>
      <c r="D914" s="185"/>
      <c r="E914" s="185"/>
      <c r="F914" s="185"/>
      <c r="G914" s="185"/>
      <c r="H914" s="185"/>
      <c r="I914" s="185"/>
      <c r="J914" s="185"/>
      <c r="K914" s="185"/>
      <c r="L914" s="185"/>
      <c r="M914" s="185"/>
      <c r="N914" s="185"/>
      <c r="O914" s="185"/>
      <c r="P914" s="185"/>
      <c r="Q914" s="185"/>
      <c r="R914" s="185"/>
      <c r="S914" s="185"/>
      <c r="T914" s="185"/>
      <c r="U914" s="185"/>
    </row>
    <row r="915" spans="1:21" x14ac:dyDescent="0.2">
      <c r="A915" s="185"/>
      <c r="B915" s="185"/>
      <c r="C915" s="185"/>
      <c r="D915" s="185"/>
      <c r="E915" s="185"/>
      <c r="F915" s="185"/>
      <c r="G915" s="185"/>
      <c r="H915" s="185"/>
      <c r="I915" s="185"/>
      <c r="J915" s="185"/>
      <c r="K915" s="185"/>
      <c r="L915" s="185"/>
      <c r="M915" s="185"/>
      <c r="N915" s="185"/>
      <c r="O915" s="185"/>
      <c r="P915" s="185"/>
      <c r="Q915" s="185"/>
      <c r="R915" s="185"/>
      <c r="S915" s="185"/>
      <c r="T915" s="185"/>
      <c r="U915" s="185"/>
    </row>
    <row r="916" spans="1:21" x14ac:dyDescent="0.2">
      <c r="A916" s="185"/>
      <c r="B916" s="185"/>
      <c r="C916" s="185"/>
      <c r="D916" s="185"/>
      <c r="E916" s="185"/>
      <c r="F916" s="185"/>
      <c r="G916" s="185"/>
      <c r="H916" s="185"/>
      <c r="I916" s="185"/>
      <c r="J916" s="185"/>
      <c r="K916" s="185"/>
      <c r="L916" s="185"/>
      <c r="M916" s="185"/>
      <c r="N916" s="185"/>
      <c r="O916" s="185"/>
      <c r="P916" s="185"/>
      <c r="Q916" s="185"/>
      <c r="R916" s="185"/>
      <c r="S916" s="185"/>
      <c r="T916" s="185"/>
      <c r="U916" s="185"/>
    </row>
    <row r="917" spans="1:21" x14ac:dyDescent="0.2">
      <c r="A917" s="185"/>
      <c r="B917" s="185"/>
      <c r="C917" s="185"/>
      <c r="D917" s="185"/>
      <c r="E917" s="185"/>
      <c r="F917" s="185"/>
      <c r="G917" s="185"/>
      <c r="H917" s="185"/>
      <c r="I917" s="185"/>
      <c r="J917" s="185"/>
      <c r="K917" s="185"/>
      <c r="L917" s="185"/>
      <c r="M917" s="185"/>
      <c r="N917" s="185"/>
      <c r="O917" s="185"/>
      <c r="P917" s="185"/>
      <c r="Q917" s="185"/>
      <c r="R917" s="185"/>
      <c r="S917" s="185"/>
      <c r="T917" s="185"/>
      <c r="U917" s="185"/>
    </row>
    <row r="918" spans="1:21" x14ac:dyDescent="0.2">
      <c r="A918" s="185"/>
      <c r="B918" s="185"/>
      <c r="C918" s="185"/>
      <c r="D918" s="185"/>
      <c r="E918" s="185"/>
      <c r="F918" s="185"/>
      <c r="G918" s="185"/>
      <c r="H918" s="185"/>
      <c r="I918" s="185"/>
      <c r="J918" s="185"/>
      <c r="K918" s="185"/>
      <c r="L918" s="185"/>
      <c r="M918" s="185"/>
      <c r="N918" s="185"/>
      <c r="O918" s="185"/>
      <c r="P918" s="185"/>
      <c r="Q918" s="185"/>
      <c r="R918" s="185"/>
      <c r="S918" s="185"/>
      <c r="T918" s="185"/>
      <c r="U918" s="185"/>
    </row>
    <row r="919" spans="1:21" x14ac:dyDescent="0.2">
      <c r="A919" s="185"/>
      <c r="B919" s="185"/>
      <c r="C919" s="185"/>
      <c r="D919" s="185"/>
      <c r="E919" s="185"/>
      <c r="F919" s="185"/>
      <c r="G919" s="185"/>
      <c r="H919" s="185"/>
      <c r="I919" s="185"/>
      <c r="J919" s="185"/>
      <c r="K919" s="185"/>
      <c r="L919" s="185"/>
      <c r="M919" s="185"/>
      <c r="N919" s="185"/>
      <c r="O919" s="185"/>
      <c r="P919" s="185"/>
      <c r="Q919" s="185"/>
      <c r="R919" s="185"/>
      <c r="S919" s="185"/>
      <c r="T919" s="185"/>
      <c r="U919" s="185"/>
    </row>
    <row r="920" spans="1:21" x14ac:dyDescent="0.2">
      <c r="A920" s="185"/>
      <c r="B920" s="185"/>
      <c r="C920" s="185"/>
      <c r="D920" s="185"/>
      <c r="E920" s="185"/>
      <c r="F920" s="185"/>
      <c r="G920" s="185"/>
      <c r="H920" s="185"/>
      <c r="I920" s="185"/>
      <c r="J920" s="185"/>
      <c r="K920" s="185"/>
      <c r="L920" s="185"/>
      <c r="M920" s="185"/>
      <c r="N920" s="185"/>
      <c r="O920" s="185"/>
      <c r="P920" s="185"/>
      <c r="Q920" s="185"/>
      <c r="R920" s="185"/>
      <c r="S920" s="185"/>
      <c r="T920" s="185"/>
      <c r="U920" s="185"/>
    </row>
    <row r="921" spans="1:21" x14ac:dyDescent="0.2">
      <c r="A921" s="185"/>
      <c r="B921" s="185"/>
      <c r="C921" s="185"/>
      <c r="D921" s="185"/>
      <c r="E921" s="185"/>
      <c r="F921" s="185"/>
      <c r="G921" s="185"/>
      <c r="H921" s="185"/>
      <c r="I921" s="185"/>
      <c r="J921" s="185"/>
      <c r="K921" s="185"/>
      <c r="L921" s="185"/>
      <c r="M921" s="185"/>
      <c r="N921" s="185"/>
      <c r="O921" s="185"/>
      <c r="P921" s="185"/>
      <c r="Q921" s="185"/>
      <c r="R921" s="185"/>
      <c r="S921" s="185"/>
      <c r="T921" s="185"/>
      <c r="U921" s="185"/>
    </row>
    <row r="922" spans="1:21" x14ac:dyDescent="0.2">
      <c r="A922" s="185"/>
      <c r="B922" s="185"/>
      <c r="C922" s="185"/>
      <c r="D922" s="185"/>
      <c r="E922" s="185"/>
      <c r="F922" s="185"/>
      <c r="G922" s="185"/>
      <c r="H922" s="185"/>
      <c r="I922" s="185"/>
      <c r="J922" s="185"/>
      <c r="K922" s="185"/>
      <c r="L922" s="185"/>
      <c r="M922" s="185"/>
      <c r="N922" s="185"/>
      <c r="O922" s="185"/>
      <c r="P922" s="185"/>
      <c r="Q922" s="185"/>
      <c r="R922" s="185"/>
      <c r="S922" s="185"/>
      <c r="T922" s="185"/>
      <c r="U922" s="185"/>
    </row>
    <row r="923" spans="1:21" x14ac:dyDescent="0.2">
      <c r="A923" s="185"/>
      <c r="B923" s="185"/>
      <c r="C923" s="185"/>
      <c r="D923" s="185"/>
      <c r="E923" s="185"/>
      <c r="F923" s="185"/>
      <c r="G923" s="185"/>
      <c r="H923" s="185"/>
      <c r="I923" s="185"/>
      <c r="J923" s="185"/>
      <c r="K923" s="185"/>
      <c r="L923" s="185"/>
      <c r="M923" s="185"/>
      <c r="N923" s="185"/>
      <c r="O923" s="185"/>
      <c r="P923" s="185"/>
      <c r="Q923" s="185"/>
      <c r="R923" s="185"/>
      <c r="S923" s="185"/>
      <c r="T923" s="185"/>
      <c r="U923" s="185"/>
    </row>
    <row r="924" spans="1:21" x14ac:dyDescent="0.2">
      <c r="A924" s="185"/>
      <c r="B924" s="185"/>
      <c r="C924" s="185"/>
      <c r="D924" s="185"/>
      <c r="E924" s="185"/>
      <c r="F924" s="185"/>
      <c r="G924" s="185"/>
      <c r="H924" s="185"/>
      <c r="I924" s="185"/>
      <c r="J924" s="185"/>
      <c r="K924" s="185"/>
      <c r="L924" s="185"/>
      <c r="M924" s="185"/>
      <c r="N924" s="185"/>
      <c r="O924" s="185"/>
      <c r="P924" s="185"/>
      <c r="Q924" s="185"/>
      <c r="R924" s="185"/>
      <c r="S924" s="185"/>
      <c r="T924" s="185"/>
      <c r="U924" s="185"/>
    </row>
    <row r="925" spans="1:21" x14ac:dyDescent="0.2">
      <c r="A925" s="185"/>
      <c r="B925" s="185"/>
      <c r="C925" s="185"/>
      <c r="D925" s="185"/>
      <c r="E925" s="185"/>
      <c r="F925" s="185"/>
      <c r="G925" s="185"/>
      <c r="H925" s="185"/>
      <c r="I925" s="185"/>
      <c r="J925" s="185"/>
      <c r="K925" s="185"/>
      <c r="L925" s="185"/>
      <c r="M925" s="185"/>
      <c r="N925" s="185"/>
      <c r="O925" s="185"/>
      <c r="P925" s="185"/>
      <c r="Q925" s="185"/>
      <c r="R925" s="185"/>
      <c r="S925" s="185"/>
      <c r="T925" s="185"/>
      <c r="U925" s="185"/>
    </row>
    <row r="926" spans="1:21" x14ac:dyDescent="0.2">
      <c r="A926" s="185"/>
      <c r="B926" s="185"/>
      <c r="C926" s="185"/>
      <c r="D926" s="185"/>
      <c r="E926" s="185"/>
      <c r="F926" s="185"/>
      <c r="G926" s="185"/>
      <c r="H926" s="185"/>
      <c r="I926" s="185"/>
      <c r="J926" s="185"/>
      <c r="K926" s="185"/>
      <c r="L926" s="185"/>
      <c r="M926" s="185"/>
      <c r="N926" s="185"/>
      <c r="O926" s="185"/>
      <c r="P926" s="185"/>
      <c r="Q926" s="185"/>
      <c r="R926" s="185"/>
      <c r="S926" s="185"/>
      <c r="T926" s="185"/>
      <c r="U926" s="185"/>
    </row>
    <row r="927" spans="1:21" x14ac:dyDescent="0.2">
      <c r="A927" s="185"/>
      <c r="B927" s="185"/>
      <c r="C927" s="185"/>
      <c r="D927" s="185"/>
      <c r="E927" s="185"/>
      <c r="F927" s="185"/>
      <c r="G927" s="185"/>
      <c r="H927" s="185"/>
      <c r="I927" s="185"/>
      <c r="J927" s="185"/>
      <c r="K927" s="185"/>
      <c r="L927" s="185"/>
      <c r="M927" s="185"/>
      <c r="N927" s="185"/>
      <c r="O927" s="185"/>
      <c r="P927" s="185"/>
      <c r="Q927" s="185"/>
      <c r="R927" s="185"/>
      <c r="S927" s="185"/>
      <c r="T927" s="185"/>
      <c r="U927" s="185"/>
    </row>
    <row r="928" spans="1:21" x14ac:dyDescent="0.2">
      <c r="A928" s="185"/>
      <c r="B928" s="185"/>
      <c r="C928" s="185"/>
      <c r="D928" s="185"/>
      <c r="E928" s="185"/>
      <c r="F928" s="185"/>
      <c r="G928" s="185"/>
      <c r="H928" s="185"/>
      <c r="I928" s="185"/>
      <c r="J928" s="185"/>
      <c r="K928" s="185"/>
      <c r="L928" s="185"/>
      <c r="M928" s="185"/>
      <c r="N928" s="185"/>
      <c r="O928" s="185"/>
      <c r="P928" s="185"/>
      <c r="Q928" s="185"/>
      <c r="R928" s="185"/>
      <c r="S928" s="185"/>
      <c r="T928" s="185"/>
      <c r="U928" s="185"/>
    </row>
    <row r="929" spans="1:21" x14ac:dyDescent="0.2">
      <c r="A929" s="185"/>
      <c r="B929" s="185"/>
      <c r="C929" s="185"/>
      <c r="D929" s="185"/>
      <c r="E929" s="185"/>
      <c r="F929" s="185"/>
      <c r="G929" s="185"/>
      <c r="H929" s="185"/>
      <c r="I929" s="185"/>
      <c r="J929" s="185"/>
      <c r="K929" s="185"/>
      <c r="L929" s="185"/>
      <c r="M929" s="185"/>
      <c r="N929" s="185"/>
      <c r="O929" s="185"/>
      <c r="P929" s="185"/>
      <c r="Q929" s="185"/>
      <c r="R929" s="185"/>
      <c r="S929" s="185"/>
      <c r="T929" s="185"/>
      <c r="U929" s="185"/>
    </row>
    <row r="930" spans="1:21" x14ac:dyDescent="0.2">
      <c r="A930" s="185"/>
      <c r="B930" s="185"/>
      <c r="C930" s="185"/>
      <c r="D930" s="185"/>
      <c r="E930" s="185"/>
      <c r="F930" s="185"/>
      <c r="G930" s="185"/>
      <c r="H930" s="185"/>
      <c r="I930" s="185"/>
      <c r="J930" s="185"/>
      <c r="K930" s="185"/>
      <c r="L930" s="185"/>
      <c r="M930" s="185"/>
      <c r="N930" s="185"/>
      <c r="O930" s="185"/>
      <c r="P930" s="185"/>
      <c r="Q930" s="185"/>
      <c r="R930" s="185"/>
      <c r="S930" s="185"/>
      <c r="T930" s="185"/>
      <c r="U930" s="185"/>
    </row>
    <row r="931" spans="1:21" x14ac:dyDescent="0.2">
      <c r="A931" s="185"/>
      <c r="B931" s="185"/>
      <c r="C931" s="185"/>
      <c r="D931" s="185"/>
      <c r="E931" s="185"/>
      <c r="F931" s="185"/>
      <c r="G931" s="185"/>
      <c r="H931" s="185"/>
      <c r="I931" s="185"/>
      <c r="J931" s="185"/>
      <c r="K931" s="185"/>
      <c r="L931" s="185"/>
      <c r="M931" s="185"/>
      <c r="N931" s="185"/>
      <c r="O931" s="185"/>
      <c r="P931" s="185"/>
      <c r="Q931" s="185"/>
      <c r="R931" s="185"/>
      <c r="S931" s="185"/>
      <c r="T931" s="185"/>
      <c r="U931" s="185"/>
    </row>
    <row r="932" spans="1:21" x14ac:dyDescent="0.2">
      <c r="A932" s="185"/>
      <c r="B932" s="185"/>
      <c r="C932" s="185"/>
      <c r="D932" s="185"/>
      <c r="E932" s="185"/>
      <c r="F932" s="185"/>
      <c r="G932" s="185"/>
      <c r="H932" s="185"/>
      <c r="I932" s="185"/>
      <c r="J932" s="185"/>
      <c r="K932" s="185"/>
      <c r="L932" s="185"/>
      <c r="M932" s="185"/>
      <c r="N932" s="185"/>
      <c r="O932" s="185"/>
      <c r="P932" s="185"/>
      <c r="Q932" s="185"/>
      <c r="R932" s="185"/>
      <c r="S932" s="185"/>
      <c r="T932" s="185"/>
      <c r="U932" s="185"/>
    </row>
    <row r="933" spans="1:21" x14ac:dyDescent="0.2">
      <c r="A933" s="185"/>
      <c r="B933" s="185"/>
      <c r="C933" s="185"/>
      <c r="D933" s="185"/>
      <c r="E933" s="185"/>
      <c r="F933" s="185"/>
      <c r="G933" s="185"/>
      <c r="H933" s="185"/>
      <c r="I933" s="185"/>
      <c r="J933" s="185"/>
      <c r="K933" s="185"/>
      <c r="L933" s="185"/>
      <c r="M933" s="185"/>
      <c r="N933" s="185"/>
      <c r="O933" s="185"/>
      <c r="P933" s="185"/>
      <c r="Q933" s="185"/>
      <c r="R933" s="185"/>
      <c r="S933" s="185"/>
      <c r="T933" s="185"/>
      <c r="U933" s="185"/>
    </row>
    <row r="934" spans="1:21" x14ac:dyDescent="0.2">
      <c r="A934" s="185"/>
      <c r="B934" s="185"/>
      <c r="C934" s="185"/>
      <c r="D934" s="185"/>
      <c r="E934" s="185"/>
      <c r="F934" s="185"/>
      <c r="G934" s="185"/>
      <c r="H934" s="185"/>
      <c r="I934" s="185"/>
      <c r="J934" s="185"/>
      <c r="K934" s="185"/>
      <c r="L934" s="185"/>
      <c r="M934" s="185"/>
      <c r="N934" s="185"/>
      <c r="O934" s="185"/>
      <c r="P934" s="185"/>
      <c r="Q934" s="185"/>
      <c r="R934" s="185"/>
      <c r="S934" s="185"/>
      <c r="T934" s="185"/>
      <c r="U934" s="185"/>
    </row>
    <row r="935" spans="1:21" x14ac:dyDescent="0.2">
      <c r="A935" s="185"/>
      <c r="B935" s="185"/>
      <c r="C935" s="185"/>
      <c r="D935" s="185"/>
      <c r="E935" s="185"/>
      <c r="F935" s="185"/>
      <c r="G935" s="185"/>
      <c r="H935" s="185"/>
      <c r="I935" s="185"/>
      <c r="J935" s="185"/>
      <c r="K935" s="185"/>
      <c r="L935" s="185"/>
      <c r="M935" s="185"/>
      <c r="N935" s="185"/>
      <c r="O935" s="185"/>
      <c r="P935" s="185"/>
      <c r="Q935" s="185"/>
      <c r="R935" s="185"/>
      <c r="S935" s="185"/>
      <c r="T935" s="185"/>
      <c r="U935" s="185"/>
    </row>
    <row r="936" spans="1:21" x14ac:dyDescent="0.2">
      <c r="A936" s="185"/>
      <c r="B936" s="185"/>
      <c r="C936" s="185"/>
      <c r="D936" s="185"/>
      <c r="E936" s="185"/>
      <c r="F936" s="185"/>
      <c r="G936" s="185"/>
      <c r="H936" s="185"/>
      <c r="I936" s="185"/>
      <c r="J936" s="185"/>
      <c r="K936" s="185"/>
      <c r="L936" s="185"/>
      <c r="M936" s="185"/>
      <c r="N936" s="185"/>
      <c r="O936" s="185"/>
      <c r="P936" s="185"/>
      <c r="Q936" s="185"/>
      <c r="R936" s="185"/>
      <c r="S936" s="185"/>
      <c r="T936" s="185"/>
      <c r="U936" s="185"/>
    </row>
    <row r="937" spans="1:21" x14ac:dyDescent="0.2">
      <c r="A937" s="185"/>
      <c r="B937" s="185"/>
      <c r="C937" s="185"/>
      <c r="D937" s="185"/>
      <c r="E937" s="185"/>
      <c r="F937" s="185"/>
      <c r="G937" s="185"/>
      <c r="H937" s="185"/>
      <c r="I937" s="185"/>
      <c r="J937" s="185"/>
      <c r="K937" s="185"/>
      <c r="L937" s="185"/>
      <c r="M937" s="185"/>
      <c r="N937" s="185"/>
      <c r="O937" s="185"/>
      <c r="P937" s="185"/>
      <c r="Q937" s="185"/>
      <c r="R937" s="185"/>
      <c r="S937" s="185"/>
      <c r="T937" s="185"/>
      <c r="U937" s="185"/>
    </row>
    <row r="938" spans="1:21" x14ac:dyDescent="0.2">
      <c r="A938" s="185"/>
      <c r="B938" s="185"/>
      <c r="C938" s="185"/>
      <c r="D938" s="185"/>
      <c r="E938" s="185"/>
      <c r="F938" s="185"/>
      <c r="G938" s="185"/>
      <c r="H938" s="185"/>
      <c r="I938" s="185"/>
      <c r="J938" s="185"/>
      <c r="K938" s="185"/>
      <c r="L938" s="185"/>
      <c r="M938" s="185"/>
      <c r="N938" s="185"/>
      <c r="O938" s="185"/>
      <c r="P938" s="185"/>
      <c r="Q938" s="185"/>
      <c r="R938" s="185"/>
      <c r="S938" s="185"/>
      <c r="T938" s="185"/>
      <c r="U938" s="185"/>
    </row>
    <row r="939" spans="1:21" x14ac:dyDescent="0.2">
      <c r="A939" s="185"/>
      <c r="B939" s="185"/>
      <c r="C939" s="185"/>
      <c r="D939" s="185"/>
      <c r="E939" s="185"/>
      <c r="F939" s="185"/>
      <c r="G939" s="185"/>
      <c r="H939" s="185"/>
      <c r="I939" s="185"/>
      <c r="J939" s="185"/>
      <c r="K939" s="185"/>
      <c r="L939" s="185"/>
      <c r="M939" s="185"/>
      <c r="N939" s="185"/>
      <c r="O939" s="185"/>
      <c r="P939" s="185"/>
      <c r="Q939" s="185"/>
      <c r="R939" s="185"/>
      <c r="S939" s="185"/>
      <c r="T939" s="185"/>
      <c r="U939" s="185"/>
    </row>
    <row r="940" spans="1:21" x14ac:dyDescent="0.2">
      <c r="A940" s="185"/>
      <c r="B940" s="185"/>
      <c r="C940" s="185"/>
      <c r="D940" s="185"/>
      <c r="E940" s="185"/>
      <c r="F940" s="185"/>
      <c r="G940" s="185"/>
      <c r="H940" s="185"/>
      <c r="I940" s="185"/>
      <c r="J940" s="185"/>
      <c r="K940" s="185"/>
      <c r="L940" s="185"/>
      <c r="M940" s="185"/>
      <c r="N940" s="185"/>
      <c r="O940" s="185"/>
      <c r="P940" s="185"/>
      <c r="Q940" s="185"/>
      <c r="R940" s="185"/>
      <c r="S940" s="185"/>
      <c r="T940" s="185"/>
      <c r="U940" s="185"/>
    </row>
    <row r="941" spans="1:21" x14ac:dyDescent="0.2">
      <c r="A941" s="185"/>
      <c r="B941" s="185"/>
      <c r="C941" s="185"/>
      <c r="D941" s="185"/>
      <c r="E941" s="185"/>
      <c r="F941" s="185"/>
      <c r="G941" s="185"/>
      <c r="H941" s="185"/>
      <c r="I941" s="185"/>
      <c r="J941" s="185"/>
      <c r="K941" s="185"/>
      <c r="L941" s="185"/>
      <c r="M941" s="185"/>
      <c r="N941" s="185"/>
      <c r="O941" s="185"/>
      <c r="P941" s="185"/>
      <c r="Q941" s="185"/>
      <c r="R941" s="185"/>
      <c r="S941" s="185"/>
      <c r="T941" s="185"/>
      <c r="U941" s="185"/>
    </row>
    <row r="942" spans="1:21" x14ac:dyDescent="0.2">
      <c r="A942" s="185"/>
      <c r="B942" s="185"/>
      <c r="C942" s="185"/>
      <c r="D942" s="185"/>
      <c r="E942" s="185"/>
      <c r="F942" s="185"/>
      <c r="G942" s="185"/>
      <c r="H942" s="185"/>
      <c r="I942" s="185"/>
      <c r="J942" s="185"/>
      <c r="K942" s="185"/>
      <c r="L942" s="185"/>
      <c r="M942" s="185"/>
      <c r="N942" s="185"/>
      <c r="O942" s="185"/>
      <c r="P942" s="185"/>
      <c r="Q942" s="185"/>
      <c r="R942" s="185"/>
      <c r="S942" s="185"/>
      <c r="T942" s="185"/>
      <c r="U942" s="185"/>
    </row>
    <row r="943" spans="1:21" x14ac:dyDescent="0.2">
      <c r="A943" s="185"/>
      <c r="B943" s="185"/>
      <c r="C943" s="185"/>
      <c r="D943" s="185"/>
      <c r="E943" s="185"/>
      <c r="F943" s="185"/>
      <c r="G943" s="185"/>
      <c r="H943" s="185"/>
      <c r="I943" s="185"/>
      <c r="J943" s="185"/>
      <c r="K943" s="185"/>
      <c r="L943" s="185"/>
      <c r="M943" s="185"/>
      <c r="N943" s="185"/>
      <c r="O943" s="185"/>
      <c r="P943" s="185"/>
      <c r="Q943" s="185"/>
      <c r="R943" s="185"/>
      <c r="S943" s="185"/>
      <c r="T943" s="185"/>
      <c r="U943" s="185"/>
    </row>
    <row r="944" spans="1:21" x14ac:dyDescent="0.2">
      <c r="A944" s="185"/>
      <c r="B944" s="185"/>
      <c r="C944" s="185"/>
      <c r="D944" s="185"/>
      <c r="E944" s="185"/>
      <c r="F944" s="185"/>
      <c r="G944" s="185"/>
      <c r="H944" s="185"/>
      <c r="I944" s="185"/>
      <c r="J944" s="185"/>
      <c r="K944" s="185"/>
      <c r="L944" s="185"/>
      <c r="M944" s="185"/>
      <c r="N944" s="185"/>
      <c r="O944" s="185"/>
      <c r="P944" s="185"/>
      <c r="Q944" s="185"/>
      <c r="R944" s="185"/>
      <c r="S944" s="185"/>
      <c r="T944" s="185"/>
      <c r="U944" s="185"/>
    </row>
    <row r="945" spans="1:21" x14ac:dyDescent="0.2">
      <c r="A945" s="185"/>
      <c r="B945" s="185"/>
      <c r="C945" s="185"/>
      <c r="D945" s="185"/>
      <c r="E945" s="185"/>
      <c r="F945" s="185"/>
      <c r="G945" s="185"/>
      <c r="H945" s="185"/>
      <c r="I945" s="185"/>
      <c r="J945" s="185"/>
      <c r="K945" s="185"/>
      <c r="L945" s="185"/>
      <c r="M945" s="185"/>
      <c r="N945" s="185"/>
      <c r="O945" s="185"/>
      <c r="P945" s="185"/>
      <c r="Q945" s="185"/>
      <c r="R945" s="185"/>
      <c r="S945" s="185"/>
      <c r="T945" s="185"/>
      <c r="U945" s="185"/>
    </row>
    <row r="946" spans="1:21" x14ac:dyDescent="0.2">
      <c r="A946" s="185"/>
      <c r="B946" s="185"/>
      <c r="C946" s="185"/>
      <c r="D946" s="185"/>
      <c r="E946" s="185"/>
      <c r="F946" s="185"/>
      <c r="G946" s="185"/>
      <c r="H946" s="185"/>
      <c r="I946" s="185"/>
      <c r="J946" s="185"/>
      <c r="K946" s="185"/>
      <c r="L946" s="185"/>
      <c r="M946" s="185"/>
      <c r="N946" s="185"/>
      <c r="O946" s="185"/>
      <c r="P946" s="185"/>
      <c r="Q946" s="185"/>
      <c r="R946" s="185"/>
      <c r="S946" s="185"/>
      <c r="T946" s="185"/>
      <c r="U946" s="185"/>
    </row>
    <row r="947" spans="1:21" x14ac:dyDescent="0.2">
      <c r="A947" s="185"/>
      <c r="B947" s="185"/>
      <c r="C947" s="185"/>
      <c r="D947" s="185"/>
      <c r="E947" s="185"/>
      <c r="F947" s="185"/>
      <c r="G947" s="185"/>
      <c r="H947" s="185"/>
      <c r="I947" s="185"/>
      <c r="J947" s="185"/>
      <c r="K947" s="185"/>
      <c r="L947" s="185"/>
      <c r="M947" s="185"/>
      <c r="N947" s="185"/>
      <c r="O947" s="185"/>
      <c r="P947" s="185"/>
      <c r="Q947" s="185"/>
      <c r="R947" s="185"/>
      <c r="S947" s="185"/>
      <c r="T947" s="185"/>
      <c r="U947" s="185"/>
    </row>
    <row r="948" spans="1:21" x14ac:dyDescent="0.2">
      <c r="A948" s="185"/>
      <c r="B948" s="185"/>
      <c r="C948" s="185"/>
      <c r="D948" s="185"/>
      <c r="E948" s="185"/>
      <c r="F948" s="185"/>
      <c r="G948" s="185"/>
      <c r="H948" s="185"/>
      <c r="I948" s="185"/>
      <c r="J948" s="185"/>
      <c r="K948" s="185"/>
      <c r="L948" s="185"/>
      <c r="M948" s="185"/>
      <c r="N948" s="185"/>
      <c r="O948" s="185"/>
      <c r="P948" s="185"/>
      <c r="Q948" s="185"/>
      <c r="R948" s="185"/>
      <c r="S948" s="185"/>
      <c r="T948" s="185"/>
      <c r="U948" s="185"/>
    </row>
    <row r="949" spans="1:21" x14ac:dyDescent="0.2">
      <c r="A949" s="185"/>
      <c r="B949" s="185"/>
      <c r="C949" s="185"/>
      <c r="D949" s="185"/>
      <c r="E949" s="185"/>
      <c r="F949" s="185"/>
      <c r="G949" s="185"/>
      <c r="H949" s="185"/>
      <c r="I949" s="185"/>
      <c r="J949" s="185"/>
      <c r="K949" s="185"/>
      <c r="L949" s="185"/>
      <c r="M949" s="185"/>
      <c r="N949" s="185"/>
      <c r="O949" s="185"/>
      <c r="P949" s="185"/>
      <c r="Q949" s="185"/>
      <c r="R949" s="185"/>
      <c r="S949" s="185"/>
      <c r="T949" s="185"/>
      <c r="U949" s="185"/>
    </row>
    <row r="950" spans="1:21" x14ac:dyDescent="0.2">
      <c r="A950" s="185"/>
      <c r="B950" s="185"/>
      <c r="C950" s="185"/>
      <c r="D950" s="185"/>
      <c r="E950" s="185"/>
      <c r="F950" s="185"/>
      <c r="G950" s="185"/>
      <c r="H950" s="185"/>
      <c r="I950" s="185"/>
      <c r="J950" s="185"/>
      <c r="K950" s="185"/>
      <c r="L950" s="185"/>
      <c r="M950" s="185"/>
      <c r="N950" s="185"/>
      <c r="O950" s="185"/>
      <c r="P950" s="185"/>
      <c r="Q950" s="185"/>
      <c r="R950" s="185"/>
      <c r="S950" s="185"/>
      <c r="T950" s="185"/>
      <c r="U950" s="185"/>
    </row>
    <row r="951" spans="1:21" x14ac:dyDescent="0.2">
      <c r="A951" s="185"/>
      <c r="B951" s="185"/>
      <c r="C951" s="185"/>
      <c r="D951" s="185"/>
      <c r="E951" s="185"/>
      <c r="F951" s="185"/>
      <c r="G951" s="185"/>
      <c r="H951" s="185"/>
      <c r="I951" s="185"/>
      <c r="J951" s="185"/>
      <c r="K951" s="185"/>
      <c r="L951" s="185"/>
      <c r="M951" s="185"/>
      <c r="N951" s="185"/>
      <c r="O951" s="185"/>
      <c r="P951" s="185"/>
      <c r="Q951" s="185"/>
      <c r="R951" s="185"/>
      <c r="S951" s="185"/>
      <c r="T951" s="185"/>
      <c r="U951" s="185"/>
    </row>
    <row r="952" spans="1:21" x14ac:dyDescent="0.2">
      <c r="A952" s="185"/>
      <c r="B952" s="185"/>
      <c r="C952" s="185"/>
      <c r="D952" s="185"/>
      <c r="E952" s="185"/>
      <c r="F952" s="185"/>
      <c r="G952" s="185"/>
      <c r="H952" s="185"/>
      <c r="I952" s="185"/>
      <c r="J952" s="185"/>
      <c r="K952" s="185"/>
      <c r="L952" s="185"/>
      <c r="M952" s="185"/>
      <c r="N952" s="185"/>
      <c r="O952" s="185"/>
      <c r="P952" s="185"/>
      <c r="Q952" s="185"/>
      <c r="R952" s="185"/>
      <c r="S952" s="185"/>
      <c r="T952" s="185"/>
      <c r="U952" s="185"/>
    </row>
    <row r="953" spans="1:21" x14ac:dyDescent="0.2">
      <c r="A953" s="185"/>
      <c r="B953" s="185"/>
      <c r="C953" s="185"/>
      <c r="D953" s="185"/>
      <c r="E953" s="185"/>
      <c r="F953" s="185"/>
      <c r="G953" s="185"/>
      <c r="H953" s="185"/>
      <c r="I953" s="185"/>
      <c r="J953" s="185"/>
      <c r="K953" s="185"/>
      <c r="L953" s="185"/>
      <c r="M953" s="185"/>
      <c r="N953" s="185"/>
      <c r="O953" s="185"/>
      <c r="P953" s="185"/>
      <c r="Q953" s="185"/>
      <c r="R953" s="185"/>
      <c r="S953" s="185"/>
      <c r="T953" s="185"/>
      <c r="U953" s="185"/>
    </row>
    <row r="954" spans="1:21" x14ac:dyDescent="0.2">
      <c r="A954" s="185"/>
      <c r="B954" s="185"/>
      <c r="C954" s="185"/>
      <c r="D954" s="185"/>
      <c r="E954" s="185"/>
      <c r="F954" s="185"/>
      <c r="G954" s="185"/>
      <c r="H954" s="185"/>
      <c r="I954" s="185"/>
      <c r="J954" s="185"/>
      <c r="K954" s="185"/>
      <c r="L954" s="185"/>
      <c r="M954" s="185"/>
      <c r="N954" s="185"/>
      <c r="O954" s="185"/>
      <c r="P954" s="185"/>
      <c r="Q954" s="185"/>
      <c r="R954" s="185"/>
      <c r="S954" s="185"/>
      <c r="T954" s="185"/>
      <c r="U954" s="185"/>
    </row>
    <row r="955" spans="1:21" x14ac:dyDescent="0.2">
      <c r="A955" s="185"/>
      <c r="B955" s="185"/>
      <c r="C955" s="185"/>
      <c r="D955" s="185"/>
      <c r="E955" s="185"/>
      <c r="F955" s="185"/>
      <c r="G955" s="185"/>
      <c r="H955" s="185"/>
      <c r="I955" s="185"/>
      <c r="J955" s="185"/>
      <c r="K955" s="185"/>
      <c r="L955" s="185"/>
      <c r="M955" s="185"/>
      <c r="N955" s="185"/>
      <c r="O955" s="185"/>
      <c r="P955" s="185"/>
      <c r="Q955" s="185"/>
      <c r="R955" s="185"/>
      <c r="S955" s="185"/>
      <c r="T955" s="185"/>
      <c r="U955" s="185"/>
    </row>
    <row r="956" spans="1:21" x14ac:dyDescent="0.2">
      <c r="A956" s="185"/>
      <c r="B956" s="185"/>
      <c r="C956" s="185"/>
      <c r="D956" s="185"/>
      <c r="E956" s="185"/>
      <c r="F956" s="185"/>
      <c r="G956" s="185"/>
      <c r="H956" s="185"/>
      <c r="I956" s="185"/>
      <c r="J956" s="185"/>
      <c r="K956" s="185"/>
      <c r="L956" s="185"/>
      <c r="M956" s="185"/>
      <c r="N956" s="185"/>
      <c r="O956" s="185"/>
      <c r="P956" s="185"/>
      <c r="Q956" s="185"/>
      <c r="R956" s="185"/>
      <c r="S956" s="185"/>
      <c r="T956" s="185"/>
      <c r="U956" s="185"/>
    </row>
    <row r="957" spans="1:21" x14ac:dyDescent="0.2">
      <c r="A957" s="185"/>
      <c r="B957" s="185"/>
      <c r="C957" s="185"/>
      <c r="D957" s="185"/>
      <c r="E957" s="185"/>
      <c r="F957" s="185"/>
      <c r="G957" s="185"/>
      <c r="H957" s="185"/>
      <c r="I957" s="185"/>
      <c r="J957" s="185"/>
      <c r="K957" s="185"/>
      <c r="L957" s="185"/>
      <c r="M957" s="185"/>
      <c r="N957" s="185"/>
      <c r="O957" s="185"/>
      <c r="P957" s="185"/>
      <c r="Q957" s="185"/>
      <c r="R957" s="185"/>
      <c r="S957" s="185"/>
      <c r="T957" s="185"/>
      <c r="U957" s="185"/>
    </row>
    <row r="958" spans="1:21" x14ac:dyDescent="0.2">
      <c r="A958" s="185"/>
      <c r="B958" s="185"/>
      <c r="C958" s="185"/>
      <c r="D958" s="185"/>
      <c r="E958" s="185"/>
      <c r="F958" s="185"/>
      <c r="G958" s="185"/>
      <c r="H958" s="185"/>
      <c r="I958" s="185"/>
      <c r="J958" s="185"/>
      <c r="K958" s="185"/>
      <c r="L958" s="185"/>
      <c r="M958" s="185"/>
      <c r="N958" s="185"/>
      <c r="O958" s="185"/>
      <c r="P958" s="185"/>
      <c r="Q958" s="185"/>
      <c r="R958" s="185"/>
      <c r="S958" s="185"/>
      <c r="T958" s="185"/>
      <c r="U958" s="185"/>
    </row>
    <row r="959" spans="1:21" x14ac:dyDescent="0.2">
      <c r="A959" s="185"/>
      <c r="B959" s="185"/>
      <c r="C959" s="185"/>
      <c r="D959" s="185"/>
      <c r="E959" s="185"/>
      <c r="F959" s="185"/>
      <c r="G959" s="185"/>
      <c r="H959" s="185"/>
      <c r="I959" s="185"/>
      <c r="J959" s="185"/>
      <c r="K959" s="185"/>
      <c r="L959" s="185"/>
      <c r="M959" s="185"/>
      <c r="N959" s="185"/>
      <c r="O959" s="185"/>
      <c r="P959" s="185"/>
      <c r="Q959" s="185"/>
      <c r="R959" s="185"/>
      <c r="S959" s="185"/>
      <c r="T959" s="185"/>
      <c r="U959" s="185"/>
    </row>
    <row r="960" spans="1:21" x14ac:dyDescent="0.2">
      <c r="A960" s="185"/>
      <c r="B960" s="185"/>
      <c r="C960" s="185"/>
      <c r="D960" s="185"/>
      <c r="E960" s="185"/>
      <c r="F960" s="185"/>
      <c r="G960" s="185"/>
      <c r="H960" s="185"/>
      <c r="I960" s="185"/>
      <c r="J960" s="185"/>
      <c r="K960" s="185"/>
      <c r="L960" s="185"/>
      <c r="M960" s="185"/>
      <c r="N960" s="185"/>
      <c r="O960" s="185"/>
      <c r="P960" s="185"/>
      <c r="Q960" s="185"/>
      <c r="R960" s="185"/>
      <c r="S960" s="185"/>
      <c r="T960" s="185"/>
      <c r="U960" s="185"/>
    </row>
    <row r="961" spans="1:21" x14ac:dyDescent="0.2">
      <c r="A961" s="185"/>
      <c r="B961" s="185"/>
      <c r="C961" s="185"/>
      <c r="D961" s="185"/>
      <c r="E961" s="185"/>
      <c r="F961" s="185"/>
      <c r="G961" s="185"/>
      <c r="H961" s="185"/>
      <c r="I961" s="185"/>
      <c r="J961" s="185"/>
      <c r="K961" s="185"/>
      <c r="L961" s="185"/>
      <c r="M961" s="185"/>
      <c r="N961" s="185"/>
      <c r="O961" s="185"/>
      <c r="P961" s="185"/>
      <c r="Q961" s="185"/>
      <c r="R961" s="185"/>
      <c r="S961" s="185"/>
      <c r="T961" s="185"/>
      <c r="U961" s="185"/>
    </row>
    <row r="962" spans="1:21" x14ac:dyDescent="0.2">
      <c r="A962" s="185"/>
      <c r="B962" s="185"/>
      <c r="C962" s="185"/>
      <c r="D962" s="185"/>
      <c r="E962" s="185"/>
      <c r="F962" s="185"/>
      <c r="G962" s="185"/>
      <c r="H962" s="185"/>
      <c r="I962" s="185"/>
      <c r="J962" s="185"/>
      <c r="K962" s="185"/>
      <c r="L962" s="185"/>
      <c r="M962" s="185"/>
      <c r="N962" s="185"/>
      <c r="O962" s="185"/>
      <c r="P962" s="185"/>
      <c r="Q962" s="185"/>
      <c r="R962" s="185"/>
      <c r="S962" s="185"/>
      <c r="T962" s="185"/>
      <c r="U962" s="185"/>
    </row>
    <row r="963" spans="1:21" x14ac:dyDescent="0.2">
      <c r="A963" s="185"/>
      <c r="B963" s="185"/>
      <c r="C963" s="185"/>
      <c r="D963" s="185"/>
      <c r="E963" s="185"/>
      <c r="F963" s="185"/>
      <c r="G963" s="185"/>
      <c r="H963" s="185"/>
      <c r="I963" s="185"/>
      <c r="J963" s="185"/>
      <c r="K963" s="185"/>
      <c r="L963" s="185"/>
      <c r="M963" s="185"/>
      <c r="N963" s="185"/>
      <c r="O963" s="185"/>
      <c r="P963" s="185"/>
      <c r="Q963" s="185"/>
      <c r="R963" s="185"/>
      <c r="S963" s="185"/>
      <c r="T963" s="185"/>
      <c r="U963" s="185"/>
    </row>
    <row r="964" spans="1:21" x14ac:dyDescent="0.2">
      <c r="A964" s="185"/>
      <c r="B964" s="185"/>
      <c r="C964" s="185"/>
      <c r="D964" s="185"/>
      <c r="E964" s="185"/>
      <c r="F964" s="185"/>
      <c r="G964" s="185"/>
      <c r="H964" s="185"/>
      <c r="I964" s="185"/>
      <c r="J964" s="185"/>
      <c r="K964" s="185"/>
      <c r="L964" s="185"/>
      <c r="M964" s="185"/>
      <c r="N964" s="185"/>
      <c r="O964" s="185"/>
      <c r="P964" s="185"/>
      <c r="Q964" s="185"/>
      <c r="R964" s="185"/>
      <c r="S964" s="185"/>
      <c r="T964" s="185"/>
      <c r="U964" s="185"/>
    </row>
    <row r="965" spans="1:21" x14ac:dyDescent="0.2">
      <c r="A965" s="185"/>
      <c r="B965" s="185"/>
      <c r="C965" s="185"/>
      <c r="D965" s="185"/>
      <c r="E965" s="185"/>
      <c r="F965" s="185"/>
      <c r="G965" s="185"/>
      <c r="H965" s="185"/>
      <c r="I965" s="185"/>
      <c r="J965" s="185"/>
      <c r="K965" s="185"/>
      <c r="L965" s="185"/>
      <c r="M965" s="185"/>
      <c r="N965" s="185"/>
      <c r="O965" s="185"/>
      <c r="P965" s="185"/>
      <c r="Q965" s="185"/>
      <c r="R965" s="185"/>
      <c r="S965" s="185"/>
      <c r="T965" s="185"/>
      <c r="U965" s="185"/>
    </row>
    <row r="966" spans="1:21" x14ac:dyDescent="0.2">
      <c r="A966" s="185"/>
      <c r="B966" s="185"/>
      <c r="C966" s="185"/>
      <c r="D966" s="185"/>
      <c r="E966" s="185"/>
      <c r="F966" s="185"/>
      <c r="G966" s="185"/>
      <c r="H966" s="185"/>
      <c r="I966" s="185"/>
      <c r="J966" s="185"/>
      <c r="K966" s="185"/>
      <c r="L966" s="185"/>
      <c r="M966" s="185"/>
      <c r="N966" s="185"/>
      <c r="O966" s="185"/>
      <c r="P966" s="185"/>
      <c r="Q966" s="185"/>
      <c r="R966" s="185"/>
      <c r="S966" s="185"/>
      <c r="T966" s="185"/>
      <c r="U966" s="185"/>
    </row>
    <row r="967" spans="1:21" x14ac:dyDescent="0.2">
      <c r="A967" s="185"/>
      <c r="B967" s="185"/>
      <c r="C967" s="185"/>
      <c r="D967" s="185"/>
      <c r="E967" s="185"/>
      <c r="F967" s="185"/>
      <c r="G967" s="185"/>
      <c r="H967" s="185"/>
      <c r="I967" s="185"/>
      <c r="J967" s="185"/>
      <c r="K967" s="185"/>
      <c r="L967" s="185"/>
      <c r="M967" s="185"/>
      <c r="N967" s="185"/>
      <c r="O967" s="185"/>
      <c r="P967" s="185"/>
      <c r="Q967" s="185"/>
      <c r="R967" s="185"/>
      <c r="S967" s="185"/>
      <c r="T967" s="185"/>
      <c r="U967" s="185"/>
    </row>
    <row r="968" spans="1:21" x14ac:dyDescent="0.2">
      <c r="A968" s="185"/>
      <c r="B968" s="185"/>
      <c r="C968" s="185"/>
      <c r="D968" s="185"/>
      <c r="E968" s="185"/>
      <c r="F968" s="185"/>
      <c r="G968" s="185"/>
      <c r="H968" s="185"/>
      <c r="I968" s="185"/>
      <c r="J968" s="185"/>
      <c r="K968" s="185"/>
      <c r="L968" s="185"/>
      <c r="M968" s="185"/>
      <c r="N968" s="185"/>
      <c r="O968" s="185"/>
      <c r="P968" s="185"/>
      <c r="Q968" s="185"/>
      <c r="R968" s="185"/>
      <c r="S968" s="185"/>
      <c r="T968" s="185"/>
      <c r="U968" s="185"/>
    </row>
    <row r="969" spans="1:21" x14ac:dyDescent="0.2">
      <c r="A969" s="185"/>
      <c r="B969" s="185"/>
      <c r="C969" s="185"/>
      <c r="D969" s="185"/>
      <c r="E969" s="185"/>
      <c r="F969" s="185"/>
      <c r="G969" s="185"/>
      <c r="H969" s="185"/>
      <c r="I969" s="185"/>
      <c r="J969" s="185"/>
      <c r="K969" s="185"/>
      <c r="L969" s="185"/>
      <c r="M969" s="185"/>
      <c r="N969" s="185"/>
      <c r="O969" s="185"/>
      <c r="P969" s="185"/>
      <c r="Q969" s="185"/>
      <c r="R969" s="185"/>
      <c r="S969" s="185"/>
      <c r="T969" s="185"/>
      <c r="U969" s="185"/>
    </row>
    <row r="970" spans="1:21" x14ac:dyDescent="0.2">
      <c r="A970" s="185"/>
      <c r="B970" s="185"/>
      <c r="C970" s="185"/>
      <c r="D970" s="185"/>
      <c r="E970" s="185"/>
      <c r="F970" s="185"/>
      <c r="G970" s="185"/>
      <c r="H970" s="185"/>
      <c r="I970" s="185"/>
      <c r="J970" s="185"/>
      <c r="K970" s="185"/>
      <c r="L970" s="185"/>
      <c r="M970" s="185"/>
      <c r="N970" s="185"/>
      <c r="O970" s="185"/>
      <c r="P970" s="185"/>
      <c r="Q970" s="185"/>
      <c r="R970" s="185"/>
      <c r="S970" s="185"/>
      <c r="T970" s="185"/>
      <c r="U970" s="185"/>
    </row>
    <row r="971" spans="1:21" x14ac:dyDescent="0.2">
      <c r="A971" s="185"/>
      <c r="B971" s="185"/>
      <c r="C971" s="185"/>
      <c r="D971" s="185"/>
      <c r="E971" s="185"/>
      <c r="F971" s="185"/>
      <c r="G971" s="185"/>
      <c r="H971" s="185"/>
      <c r="I971" s="185"/>
      <c r="J971" s="185"/>
      <c r="K971" s="185"/>
      <c r="L971" s="185"/>
      <c r="M971" s="185"/>
      <c r="N971" s="185"/>
      <c r="O971" s="185"/>
      <c r="P971" s="185"/>
      <c r="Q971" s="185"/>
      <c r="R971" s="185"/>
      <c r="S971" s="185"/>
      <c r="T971" s="185"/>
      <c r="U971" s="185"/>
    </row>
    <row r="972" spans="1:21" x14ac:dyDescent="0.2">
      <c r="A972" s="185"/>
      <c r="B972" s="185"/>
      <c r="C972" s="185"/>
      <c r="D972" s="185"/>
      <c r="E972" s="185"/>
      <c r="F972" s="185"/>
      <c r="G972" s="185"/>
      <c r="H972" s="185"/>
      <c r="I972" s="185"/>
      <c r="J972" s="185"/>
      <c r="K972" s="185"/>
      <c r="L972" s="185"/>
      <c r="M972" s="185"/>
      <c r="N972" s="185"/>
      <c r="O972" s="185"/>
      <c r="P972" s="185"/>
      <c r="Q972" s="185"/>
      <c r="R972" s="185"/>
      <c r="S972" s="185"/>
      <c r="T972" s="185"/>
      <c r="U972" s="185"/>
    </row>
    <row r="973" spans="1:21" x14ac:dyDescent="0.2">
      <c r="A973" s="185"/>
      <c r="B973" s="185"/>
      <c r="C973" s="185"/>
      <c r="D973" s="185"/>
      <c r="E973" s="185"/>
      <c r="F973" s="185"/>
      <c r="G973" s="185"/>
      <c r="H973" s="185"/>
      <c r="I973" s="185"/>
      <c r="J973" s="185"/>
      <c r="K973" s="185"/>
      <c r="L973" s="185"/>
      <c r="M973" s="185"/>
      <c r="N973" s="185"/>
      <c r="O973" s="185"/>
      <c r="P973" s="185"/>
      <c r="Q973" s="185"/>
      <c r="R973" s="185"/>
      <c r="S973" s="185"/>
      <c r="T973" s="185"/>
      <c r="U973" s="185"/>
    </row>
    <row r="974" spans="1:21" x14ac:dyDescent="0.2">
      <c r="A974" s="185"/>
      <c r="B974" s="185"/>
      <c r="C974" s="185"/>
      <c r="D974" s="185"/>
      <c r="E974" s="185"/>
      <c r="F974" s="185"/>
      <c r="G974" s="185"/>
      <c r="H974" s="185"/>
      <c r="I974" s="185"/>
      <c r="J974" s="185"/>
      <c r="K974" s="185"/>
      <c r="L974" s="185"/>
      <c r="M974" s="185"/>
      <c r="N974" s="185"/>
      <c r="O974" s="185"/>
      <c r="P974" s="185"/>
      <c r="Q974" s="185"/>
      <c r="R974" s="185"/>
      <c r="S974" s="185"/>
      <c r="T974" s="185"/>
      <c r="U974" s="185"/>
    </row>
    <row r="975" spans="1:21" x14ac:dyDescent="0.2">
      <c r="A975" s="185"/>
      <c r="B975" s="185"/>
      <c r="C975" s="185"/>
      <c r="D975" s="185"/>
      <c r="E975" s="185"/>
      <c r="F975" s="185"/>
      <c r="G975" s="185"/>
      <c r="H975" s="185"/>
      <c r="I975" s="185"/>
      <c r="J975" s="185"/>
      <c r="K975" s="185"/>
      <c r="L975" s="185"/>
      <c r="M975" s="185"/>
      <c r="N975" s="185"/>
      <c r="O975" s="185"/>
      <c r="P975" s="185"/>
      <c r="Q975" s="185"/>
      <c r="R975" s="185"/>
      <c r="S975" s="185"/>
      <c r="T975" s="185"/>
      <c r="U975" s="185"/>
    </row>
    <row r="976" spans="1:21" x14ac:dyDescent="0.2">
      <c r="A976" s="185"/>
      <c r="B976" s="185"/>
      <c r="C976" s="185"/>
      <c r="D976" s="185"/>
      <c r="E976" s="185"/>
      <c r="F976" s="185"/>
      <c r="G976" s="185"/>
      <c r="H976" s="185"/>
      <c r="I976" s="185"/>
      <c r="J976" s="185"/>
      <c r="K976" s="185"/>
      <c r="L976" s="185"/>
      <c r="M976" s="185"/>
      <c r="N976" s="185"/>
      <c r="O976" s="185"/>
      <c r="P976" s="185"/>
      <c r="Q976" s="185"/>
      <c r="R976" s="185"/>
      <c r="S976" s="185"/>
      <c r="T976" s="185"/>
      <c r="U976" s="185"/>
    </row>
    <row r="977" spans="1:21" x14ac:dyDescent="0.2">
      <c r="A977" s="185"/>
      <c r="B977" s="185"/>
      <c r="C977" s="185"/>
      <c r="D977" s="185"/>
      <c r="E977" s="185"/>
      <c r="F977" s="185"/>
      <c r="G977" s="185"/>
      <c r="H977" s="185"/>
      <c r="I977" s="185"/>
      <c r="J977" s="185"/>
      <c r="K977" s="185"/>
      <c r="L977" s="185"/>
      <c r="M977" s="185"/>
      <c r="N977" s="185"/>
      <c r="O977" s="185"/>
      <c r="P977" s="185"/>
      <c r="Q977" s="185"/>
      <c r="R977" s="185"/>
      <c r="S977" s="185"/>
      <c r="T977" s="185"/>
      <c r="U977" s="185"/>
    </row>
    <row r="978" spans="1:21" x14ac:dyDescent="0.2">
      <c r="A978" s="185"/>
      <c r="B978" s="185"/>
      <c r="C978" s="185"/>
      <c r="D978" s="185"/>
      <c r="E978" s="185"/>
      <c r="F978" s="185"/>
      <c r="G978" s="185"/>
      <c r="H978" s="185"/>
      <c r="I978" s="185"/>
      <c r="J978" s="185"/>
      <c r="K978" s="185"/>
      <c r="L978" s="185"/>
      <c r="M978" s="185"/>
      <c r="N978" s="185"/>
      <c r="O978" s="185"/>
      <c r="P978" s="185"/>
      <c r="Q978" s="185"/>
      <c r="R978" s="185"/>
      <c r="S978" s="185"/>
      <c r="T978" s="185"/>
      <c r="U978" s="185"/>
    </row>
    <row r="979" spans="1:21" x14ac:dyDescent="0.2">
      <c r="A979" s="185"/>
      <c r="B979" s="185"/>
      <c r="C979" s="185"/>
      <c r="D979" s="185"/>
      <c r="E979" s="185"/>
      <c r="F979" s="185"/>
      <c r="G979" s="185"/>
      <c r="H979" s="185"/>
      <c r="I979" s="185"/>
      <c r="J979" s="185"/>
      <c r="K979" s="185"/>
      <c r="L979" s="185"/>
      <c r="M979" s="185"/>
      <c r="N979" s="185"/>
      <c r="O979" s="185"/>
      <c r="P979" s="185"/>
      <c r="Q979" s="185"/>
      <c r="R979" s="185"/>
      <c r="S979" s="185"/>
      <c r="T979" s="185"/>
      <c r="U979" s="185"/>
    </row>
    <row r="980" spans="1:21" x14ac:dyDescent="0.2">
      <c r="A980" s="185"/>
      <c r="B980" s="185"/>
      <c r="C980" s="185"/>
      <c r="D980" s="185"/>
      <c r="E980" s="185"/>
      <c r="F980" s="185"/>
      <c r="G980" s="185"/>
      <c r="H980" s="185"/>
      <c r="I980" s="185"/>
      <c r="J980" s="185"/>
      <c r="K980" s="185"/>
      <c r="L980" s="185"/>
      <c r="M980" s="185"/>
      <c r="N980" s="185"/>
      <c r="O980" s="185"/>
      <c r="P980" s="185"/>
      <c r="Q980" s="185"/>
      <c r="R980" s="185"/>
      <c r="S980" s="185"/>
      <c r="T980" s="185"/>
      <c r="U980" s="185"/>
    </row>
    <row r="981" spans="1:21" x14ac:dyDescent="0.2">
      <c r="A981" s="185"/>
      <c r="B981" s="185"/>
      <c r="C981" s="185"/>
      <c r="D981" s="185"/>
      <c r="E981" s="185"/>
      <c r="F981" s="185"/>
      <c r="G981" s="185"/>
      <c r="H981" s="185"/>
      <c r="I981" s="185"/>
      <c r="J981" s="185"/>
      <c r="K981" s="185"/>
      <c r="L981" s="185"/>
      <c r="M981" s="185"/>
      <c r="N981" s="185"/>
      <c r="O981" s="185"/>
      <c r="P981" s="185"/>
      <c r="Q981" s="185"/>
      <c r="R981" s="185"/>
      <c r="S981" s="185"/>
      <c r="T981" s="185"/>
      <c r="U981" s="185"/>
    </row>
    <row r="982" spans="1:21" x14ac:dyDescent="0.2">
      <c r="A982" s="185"/>
      <c r="B982" s="185"/>
      <c r="C982" s="185"/>
      <c r="D982" s="185"/>
      <c r="E982" s="185"/>
      <c r="F982" s="185"/>
      <c r="G982" s="185"/>
      <c r="H982" s="185"/>
      <c r="I982" s="185"/>
      <c r="J982" s="185"/>
      <c r="K982" s="185"/>
      <c r="L982" s="185"/>
      <c r="M982" s="185"/>
      <c r="N982" s="185"/>
      <c r="O982" s="185"/>
      <c r="P982" s="185"/>
      <c r="Q982" s="185"/>
      <c r="R982" s="185"/>
      <c r="S982" s="185"/>
      <c r="T982" s="185"/>
      <c r="U982" s="185"/>
    </row>
    <row r="983" spans="1:21" x14ac:dyDescent="0.2">
      <c r="A983" s="185"/>
      <c r="B983" s="185"/>
      <c r="C983" s="185"/>
      <c r="D983" s="185"/>
      <c r="E983" s="185"/>
      <c r="F983" s="185"/>
      <c r="G983" s="185"/>
      <c r="H983" s="185"/>
      <c r="I983" s="185"/>
      <c r="J983" s="185"/>
      <c r="K983" s="185"/>
      <c r="L983" s="185"/>
      <c r="M983" s="185"/>
      <c r="N983" s="185"/>
      <c r="O983" s="185"/>
      <c r="P983" s="185"/>
      <c r="Q983" s="185"/>
      <c r="R983" s="185"/>
      <c r="S983" s="185"/>
      <c r="T983" s="185"/>
      <c r="U983" s="185"/>
    </row>
    <row r="984" spans="1:21" x14ac:dyDescent="0.2">
      <c r="A984" s="185"/>
      <c r="B984" s="185"/>
      <c r="C984" s="185"/>
      <c r="D984" s="185"/>
      <c r="E984" s="185"/>
      <c r="F984" s="185"/>
      <c r="G984" s="185"/>
      <c r="H984" s="185"/>
      <c r="I984" s="185"/>
      <c r="J984" s="185"/>
      <c r="K984" s="185"/>
      <c r="L984" s="185"/>
      <c r="M984" s="185"/>
      <c r="N984" s="185"/>
      <c r="O984" s="185"/>
      <c r="P984" s="185"/>
      <c r="Q984" s="185"/>
      <c r="R984" s="185"/>
      <c r="S984" s="185"/>
      <c r="T984" s="185"/>
      <c r="U984" s="185"/>
    </row>
    <row r="985" spans="1:21" x14ac:dyDescent="0.2">
      <c r="A985" s="185"/>
      <c r="B985" s="185"/>
      <c r="C985" s="185"/>
      <c r="D985" s="185"/>
      <c r="E985" s="185"/>
      <c r="F985" s="185"/>
      <c r="G985" s="185"/>
      <c r="H985" s="185"/>
      <c r="I985" s="185"/>
      <c r="J985" s="185"/>
      <c r="K985" s="185"/>
      <c r="L985" s="185"/>
      <c r="M985" s="185"/>
      <c r="N985" s="185"/>
      <c r="O985" s="185"/>
      <c r="P985" s="185"/>
      <c r="Q985" s="185"/>
      <c r="R985" s="185"/>
      <c r="S985" s="185"/>
      <c r="T985" s="185"/>
      <c r="U985" s="185"/>
    </row>
    <row r="986" spans="1:21" x14ac:dyDescent="0.2">
      <c r="A986" s="185"/>
      <c r="B986" s="185"/>
      <c r="C986" s="185"/>
      <c r="D986" s="185"/>
      <c r="E986" s="185"/>
      <c r="F986" s="185"/>
      <c r="G986" s="185"/>
      <c r="H986" s="185"/>
      <c r="I986" s="185"/>
      <c r="J986" s="185"/>
      <c r="K986" s="185"/>
      <c r="L986" s="185"/>
      <c r="M986" s="185"/>
      <c r="N986" s="185"/>
      <c r="O986" s="185"/>
      <c r="P986" s="185"/>
      <c r="Q986" s="185"/>
      <c r="R986" s="185"/>
      <c r="S986" s="185"/>
      <c r="T986" s="185"/>
      <c r="U986" s="185"/>
    </row>
    <row r="987" spans="1:21" x14ac:dyDescent="0.2">
      <c r="A987" s="185"/>
      <c r="B987" s="185"/>
      <c r="C987" s="185"/>
      <c r="D987" s="185"/>
      <c r="E987" s="185"/>
      <c r="F987" s="185"/>
      <c r="G987" s="185"/>
      <c r="H987" s="185"/>
      <c r="I987" s="185"/>
      <c r="J987" s="185"/>
      <c r="K987" s="185"/>
      <c r="L987" s="185"/>
      <c r="M987" s="185"/>
      <c r="N987" s="185"/>
      <c r="O987" s="185"/>
      <c r="P987" s="185"/>
      <c r="Q987" s="185"/>
      <c r="R987" s="185"/>
      <c r="S987" s="185"/>
      <c r="T987" s="185"/>
      <c r="U987" s="185"/>
    </row>
    <row r="988" spans="1:21" x14ac:dyDescent="0.2">
      <c r="A988" s="185"/>
      <c r="B988" s="185"/>
      <c r="C988" s="185"/>
      <c r="D988" s="185"/>
      <c r="E988" s="185"/>
      <c r="F988" s="185"/>
      <c r="G988" s="185"/>
      <c r="H988" s="185"/>
      <c r="I988" s="185"/>
      <c r="J988" s="185"/>
      <c r="K988" s="185"/>
      <c r="L988" s="185"/>
      <c r="M988" s="185"/>
      <c r="N988" s="185"/>
      <c r="O988" s="185"/>
      <c r="P988" s="185"/>
      <c r="Q988" s="185"/>
      <c r="R988" s="185"/>
      <c r="S988" s="185"/>
      <c r="T988" s="185"/>
      <c r="U988" s="185"/>
    </row>
    <row r="989" spans="1:21" x14ac:dyDescent="0.2">
      <c r="A989" s="185"/>
      <c r="B989" s="185"/>
      <c r="C989" s="185"/>
      <c r="D989" s="185"/>
      <c r="E989" s="185"/>
      <c r="F989" s="185"/>
      <c r="G989" s="185"/>
      <c r="H989" s="185"/>
      <c r="I989" s="185"/>
      <c r="J989" s="185"/>
      <c r="K989" s="185"/>
      <c r="L989" s="185"/>
      <c r="M989" s="185"/>
      <c r="N989" s="185"/>
      <c r="O989" s="185"/>
      <c r="P989" s="185"/>
      <c r="Q989" s="185"/>
      <c r="R989" s="185"/>
      <c r="S989" s="185"/>
      <c r="T989" s="185"/>
      <c r="U989" s="185"/>
    </row>
    <row r="990" spans="1:21" x14ac:dyDescent="0.2">
      <c r="A990" s="185"/>
      <c r="B990" s="185"/>
      <c r="C990" s="185"/>
      <c r="D990" s="185"/>
      <c r="E990" s="185"/>
      <c r="F990" s="185"/>
      <c r="G990" s="185"/>
      <c r="H990" s="185"/>
      <c r="I990" s="185"/>
      <c r="J990" s="185"/>
      <c r="K990" s="185"/>
      <c r="L990" s="185"/>
      <c r="M990" s="185"/>
      <c r="N990" s="185"/>
      <c r="O990" s="185"/>
      <c r="P990" s="185"/>
      <c r="Q990" s="185"/>
      <c r="R990" s="185"/>
      <c r="S990" s="185"/>
      <c r="T990" s="185"/>
      <c r="U990" s="185"/>
    </row>
    <row r="991" spans="1:21" x14ac:dyDescent="0.2">
      <c r="A991" s="185"/>
      <c r="B991" s="185"/>
      <c r="C991" s="185"/>
      <c r="D991" s="185"/>
      <c r="E991" s="185"/>
      <c r="F991" s="185"/>
      <c r="G991" s="185"/>
      <c r="H991" s="185"/>
      <c r="I991" s="185"/>
      <c r="J991" s="185"/>
      <c r="K991" s="185"/>
      <c r="L991" s="185"/>
      <c r="M991" s="185"/>
      <c r="N991" s="185"/>
      <c r="O991" s="185"/>
      <c r="P991" s="185"/>
      <c r="Q991" s="185"/>
      <c r="R991" s="185"/>
      <c r="S991" s="185"/>
      <c r="T991" s="185"/>
      <c r="U991" s="185"/>
    </row>
    <row r="992" spans="1:21" x14ac:dyDescent="0.2">
      <c r="A992" s="185"/>
      <c r="B992" s="185"/>
      <c r="C992" s="185"/>
      <c r="D992" s="185"/>
      <c r="E992" s="185"/>
      <c r="F992" s="185"/>
      <c r="G992" s="185"/>
      <c r="H992" s="185"/>
      <c r="I992" s="185"/>
      <c r="J992" s="185"/>
      <c r="K992" s="185"/>
      <c r="L992" s="185"/>
      <c r="M992" s="185"/>
      <c r="N992" s="185"/>
      <c r="O992" s="185"/>
      <c r="P992" s="185"/>
      <c r="Q992" s="185"/>
      <c r="R992" s="185"/>
      <c r="S992" s="185"/>
      <c r="T992" s="185"/>
      <c r="U992" s="185"/>
    </row>
    <row r="993" spans="1:21" x14ac:dyDescent="0.2">
      <c r="A993" s="185"/>
      <c r="B993" s="185"/>
      <c r="C993" s="185"/>
      <c r="D993" s="185"/>
      <c r="E993" s="185"/>
      <c r="F993" s="185"/>
      <c r="G993" s="185"/>
      <c r="H993" s="185"/>
      <c r="I993" s="185"/>
      <c r="J993" s="185"/>
      <c r="K993" s="185"/>
      <c r="L993" s="185"/>
      <c r="M993" s="185"/>
      <c r="N993" s="185"/>
      <c r="O993" s="185"/>
      <c r="P993" s="185"/>
      <c r="Q993" s="185"/>
      <c r="R993" s="185"/>
      <c r="S993" s="185"/>
      <c r="T993" s="185"/>
      <c r="U993" s="185"/>
    </row>
    <row r="994" spans="1:21" x14ac:dyDescent="0.2">
      <c r="A994" s="185"/>
      <c r="B994" s="185"/>
      <c r="C994" s="185"/>
      <c r="D994" s="185"/>
      <c r="E994" s="185"/>
      <c r="F994" s="185"/>
      <c r="G994" s="185"/>
      <c r="H994" s="185"/>
      <c r="I994" s="185"/>
      <c r="J994" s="185"/>
      <c r="K994" s="185"/>
      <c r="L994" s="185"/>
      <c r="M994" s="185"/>
      <c r="N994" s="185"/>
      <c r="O994" s="185"/>
      <c r="P994" s="185"/>
      <c r="Q994" s="185"/>
      <c r="R994" s="185"/>
      <c r="S994" s="185"/>
      <c r="T994" s="185"/>
      <c r="U994" s="185"/>
    </row>
    <row r="995" spans="1:21" x14ac:dyDescent="0.2">
      <c r="A995" s="185"/>
      <c r="B995" s="185"/>
      <c r="C995" s="185"/>
      <c r="D995" s="185"/>
      <c r="E995" s="185"/>
      <c r="F995" s="185"/>
      <c r="G995" s="185"/>
      <c r="H995" s="185"/>
      <c r="I995" s="185"/>
      <c r="J995" s="185"/>
      <c r="K995" s="185"/>
      <c r="L995" s="185"/>
      <c r="M995" s="185"/>
      <c r="N995" s="185"/>
      <c r="O995" s="185"/>
      <c r="P995" s="185"/>
      <c r="Q995" s="185"/>
      <c r="R995" s="185"/>
      <c r="S995" s="185"/>
      <c r="T995" s="185"/>
      <c r="U995" s="185"/>
    </row>
    <row r="996" spans="1:21" x14ac:dyDescent="0.2">
      <c r="A996" s="185"/>
      <c r="B996" s="185"/>
      <c r="C996" s="185"/>
      <c r="D996" s="185"/>
      <c r="E996" s="185"/>
      <c r="F996" s="185"/>
      <c r="G996" s="185"/>
      <c r="H996" s="185"/>
      <c r="I996" s="185"/>
      <c r="J996" s="185"/>
      <c r="K996" s="185"/>
      <c r="L996" s="185"/>
      <c r="M996" s="185"/>
      <c r="N996" s="185"/>
      <c r="O996" s="185"/>
      <c r="P996" s="185"/>
      <c r="Q996" s="185"/>
      <c r="R996" s="185"/>
      <c r="S996" s="185"/>
      <c r="T996" s="185"/>
      <c r="U996" s="185"/>
    </row>
    <row r="997" spans="1:21" x14ac:dyDescent="0.2">
      <c r="A997" s="185"/>
      <c r="B997" s="185"/>
      <c r="C997" s="185"/>
      <c r="D997" s="185"/>
      <c r="E997" s="185"/>
      <c r="F997" s="185"/>
      <c r="G997" s="185"/>
      <c r="H997" s="185"/>
      <c r="I997" s="185"/>
      <c r="J997" s="185"/>
      <c r="K997" s="185"/>
      <c r="L997" s="185"/>
      <c r="M997" s="185"/>
      <c r="N997" s="185"/>
      <c r="O997" s="185"/>
      <c r="P997" s="185"/>
      <c r="Q997" s="185"/>
      <c r="R997" s="185"/>
      <c r="S997" s="185"/>
      <c r="T997" s="185"/>
      <c r="U997" s="185"/>
    </row>
    <row r="998" spans="1:21" x14ac:dyDescent="0.2">
      <c r="A998" s="185"/>
      <c r="B998" s="185"/>
      <c r="C998" s="185"/>
      <c r="D998" s="185"/>
      <c r="E998" s="185"/>
      <c r="F998" s="185"/>
      <c r="G998" s="185"/>
      <c r="H998" s="185"/>
      <c r="I998" s="185"/>
      <c r="J998" s="185"/>
      <c r="K998" s="185"/>
      <c r="L998" s="185"/>
      <c r="M998" s="185"/>
      <c r="N998" s="185"/>
      <c r="O998" s="185"/>
      <c r="P998" s="185"/>
      <c r="Q998" s="185"/>
      <c r="R998" s="185"/>
      <c r="S998" s="185"/>
      <c r="T998" s="185"/>
      <c r="U998" s="185"/>
    </row>
    <row r="999" spans="1:21" x14ac:dyDescent="0.2">
      <c r="A999" s="185"/>
      <c r="B999" s="185"/>
      <c r="C999" s="185"/>
      <c r="D999" s="185"/>
      <c r="E999" s="185"/>
      <c r="F999" s="185"/>
      <c r="G999" s="185"/>
      <c r="H999" s="185"/>
      <c r="I999" s="185"/>
      <c r="J999" s="185"/>
      <c r="K999" s="185"/>
      <c r="L999" s="185"/>
      <c r="M999" s="185"/>
      <c r="N999" s="185"/>
      <c r="O999" s="185"/>
      <c r="P999" s="185"/>
      <c r="Q999" s="185"/>
      <c r="R999" s="185"/>
      <c r="S999" s="185"/>
      <c r="T999" s="185"/>
      <c r="U999" s="185"/>
    </row>
    <row r="1000" spans="1:21" x14ac:dyDescent="0.2">
      <c r="A1000" s="185"/>
      <c r="B1000" s="185"/>
      <c r="C1000" s="185"/>
      <c r="D1000" s="185"/>
      <c r="E1000" s="185"/>
      <c r="F1000" s="185"/>
      <c r="G1000" s="185"/>
      <c r="H1000" s="185"/>
      <c r="I1000" s="185"/>
      <c r="J1000" s="185"/>
      <c r="K1000" s="185"/>
      <c r="L1000" s="185"/>
      <c r="M1000" s="185"/>
      <c r="N1000" s="185"/>
      <c r="O1000" s="185"/>
      <c r="P1000" s="185"/>
      <c r="Q1000" s="185"/>
      <c r="R1000" s="185"/>
      <c r="S1000" s="185"/>
      <c r="T1000" s="185"/>
      <c r="U1000" s="185"/>
    </row>
    <row r="1001" spans="1:21" x14ac:dyDescent="0.2">
      <c r="A1001" s="185"/>
      <c r="B1001" s="185"/>
      <c r="C1001" s="185"/>
      <c r="D1001" s="185"/>
      <c r="E1001" s="185"/>
      <c r="F1001" s="185"/>
      <c r="G1001" s="185"/>
      <c r="H1001" s="185"/>
      <c r="I1001" s="185"/>
      <c r="J1001" s="185"/>
      <c r="K1001" s="185"/>
      <c r="L1001" s="185"/>
      <c r="M1001" s="185"/>
      <c r="N1001" s="185"/>
      <c r="O1001" s="185"/>
      <c r="P1001" s="185"/>
      <c r="Q1001" s="185"/>
      <c r="R1001" s="185"/>
      <c r="S1001" s="185"/>
      <c r="T1001" s="185"/>
      <c r="U1001" s="185"/>
    </row>
    <row r="1002" spans="1:21" x14ac:dyDescent="0.2">
      <c r="A1002" s="185"/>
      <c r="B1002" s="185"/>
      <c r="C1002" s="185"/>
      <c r="D1002" s="185"/>
      <c r="E1002" s="185"/>
      <c r="F1002" s="185"/>
      <c r="G1002" s="185"/>
      <c r="H1002" s="185"/>
      <c r="I1002" s="185"/>
      <c r="J1002" s="185"/>
      <c r="K1002" s="185"/>
      <c r="L1002" s="185"/>
      <c r="M1002" s="185"/>
      <c r="N1002" s="185"/>
      <c r="O1002" s="185"/>
      <c r="P1002" s="185"/>
      <c r="Q1002" s="185"/>
      <c r="R1002" s="185"/>
      <c r="S1002" s="185"/>
      <c r="T1002" s="185"/>
      <c r="U1002" s="185"/>
    </row>
    <row r="1003" spans="1:21" x14ac:dyDescent="0.2">
      <c r="A1003" s="185"/>
      <c r="B1003" s="185"/>
      <c r="C1003" s="185"/>
      <c r="D1003" s="185"/>
      <c r="E1003" s="185"/>
      <c r="F1003" s="185"/>
      <c r="G1003" s="185"/>
      <c r="H1003" s="185"/>
      <c r="I1003" s="185"/>
      <c r="J1003" s="185"/>
      <c r="K1003" s="185"/>
      <c r="L1003" s="185"/>
      <c r="M1003" s="185"/>
      <c r="N1003" s="185"/>
      <c r="O1003" s="185"/>
      <c r="P1003" s="185"/>
      <c r="Q1003" s="185"/>
      <c r="R1003" s="185"/>
      <c r="S1003" s="185"/>
      <c r="T1003" s="185"/>
      <c r="U1003" s="185"/>
    </row>
    <row r="1004" spans="1:21" x14ac:dyDescent="0.2">
      <c r="A1004" s="185"/>
      <c r="B1004" s="185"/>
      <c r="C1004" s="185"/>
      <c r="D1004" s="185"/>
      <c r="E1004" s="185"/>
      <c r="F1004" s="185"/>
      <c r="G1004" s="185"/>
      <c r="H1004" s="185"/>
      <c r="I1004" s="185"/>
      <c r="J1004" s="185"/>
      <c r="K1004" s="185"/>
      <c r="L1004" s="185"/>
      <c r="M1004" s="185"/>
      <c r="N1004" s="185"/>
      <c r="O1004" s="185"/>
      <c r="P1004" s="185"/>
      <c r="Q1004" s="185"/>
      <c r="R1004" s="185"/>
      <c r="S1004" s="185"/>
      <c r="T1004" s="185"/>
      <c r="U1004" s="185"/>
    </row>
    <row r="1005" spans="1:21" x14ac:dyDescent="0.2">
      <c r="A1005" s="185"/>
      <c r="B1005" s="185"/>
      <c r="C1005" s="185"/>
      <c r="D1005" s="185"/>
      <c r="E1005" s="185"/>
      <c r="F1005" s="185"/>
      <c r="G1005" s="185"/>
      <c r="H1005" s="185"/>
      <c r="I1005" s="185"/>
      <c r="J1005" s="185"/>
      <c r="K1005" s="185"/>
      <c r="L1005" s="185"/>
      <c r="M1005" s="185"/>
      <c r="N1005" s="185"/>
      <c r="O1005" s="185"/>
      <c r="P1005" s="185"/>
      <c r="Q1005" s="185"/>
      <c r="R1005" s="185"/>
      <c r="S1005" s="185"/>
      <c r="T1005" s="185"/>
      <c r="U1005" s="185"/>
    </row>
    <row r="1006" spans="1:21" x14ac:dyDescent="0.2">
      <c r="A1006" s="185"/>
      <c r="B1006" s="185"/>
      <c r="C1006" s="185"/>
      <c r="D1006" s="185"/>
      <c r="E1006" s="185"/>
      <c r="F1006" s="185"/>
      <c r="G1006" s="185"/>
      <c r="H1006" s="185"/>
      <c r="I1006" s="185"/>
      <c r="J1006" s="185"/>
      <c r="K1006" s="185"/>
      <c r="L1006" s="185"/>
      <c r="M1006" s="185"/>
      <c r="N1006" s="185"/>
      <c r="O1006" s="185"/>
      <c r="P1006" s="185"/>
      <c r="Q1006" s="185"/>
      <c r="R1006" s="185"/>
      <c r="S1006" s="185"/>
      <c r="T1006" s="185"/>
      <c r="U1006" s="185"/>
    </row>
    <row r="1007" spans="1:21" x14ac:dyDescent="0.2">
      <c r="A1007" s="185"/>
      <c r="B1007" s="185"/>
      <c r="C1007" s="185"/>
      <c r="D1007" s="185"/>
      <c r="E1007" s="185"/>
      <c r="F1007" s="185"/>
      <c r="G1007" s="185"/>
      <c r="H1007" s="185"/>
      <c r="I1007" s="185"/>
      <c r="J1007" s="185"/>
      <c r="K1007" s="185"/>
      <c r="L1007" s="185"/>
      <c r="M1007" s="185"/>
      <c r="N1007" s="185"/>
      <c r="O1007" s="185"/>
      <c r="P1007" s="185"/>
      <c r="Q1007" s="185"/>
      <c r="R1007" s="185"/>
      <c r="S1007" s="185"/>
      <c r="T1007" s="185"/>
      <c r="U1007" s="185"/>
    </row>
    <row r="1008" spans="1:21" x14ac:dyDescent="0.2">
      <c r="A1008" s="185"/>
      <c r="B1008" s="185"/>
      <c r="C1008" s="185"/>
      <c r="D1008" s="185"/>
      <c r="E1008" s="185"/>
      <c r="F1008" s="185"/>
      <c r="G1008" s="185"/>
      <c r="H1008" s="185"/>
      <c r="I1008" s="185"/>
      <c r="J1008" s="185"/>
      <c r="K1008" s="185"/>
      <c r="L1008" s="185"/>
      <c r="M1008" s="185"/>
      <c r="N1008" s="185"/>
      <c r="O1008" s="185"/>
      <c r="P1008" s="185"/>
      <c r="Q1008" s="185"/>
      <c r="R1008" s="185"/>
      <c r="S1008" s="185"/>
      <c r="T1008" s="185"/>
      <c r="U1008" s="185"/>
    </row>
    <row r="1009" spans="1:21" x14ac:dyDescent="0.2">
      <c r="A1009" s="185"/>
      <c r="B1009" s="185"/>
      <c r="C1009" s="185"/>
      <c r="D1009" s="185"/>
      <c r="E1009" s="185"/>
      <c r="F1009" s="185"/>
      <c r="G1009" s="185"/>
      <c r="H1009" s="185"/>
      <c r="I1009" s="185"/>
      <c r="J1009" s="185"/>
      <c r="K1009" s="185"/>
      <c r="L1009" s="185"/>
      <c r="M1009" s="185"/>
      <c r="N1009" s="185"/>
      <c r="O1009" s="185"/>
      <c r="P1009" s="185"/>
      <c r="Q1009" s="185"/>
      <c r="R1009" s="185"/>
      <c r="S1009" s="185"/>
      <c r="T1009" s="185"/>
      <c r="U1009" s="185"/>
    </row>
    <row r="1010" spans="1:21" x14ac:dyDescent="0.2">
      <c r="A1010" s="185"/>
      <c r="B1010" s="185"/>
      <c r="C1010" s="185"/>
      <c r="D1010" s="185"/>
      <c r="E1010" s="185"/>
      <c r="F1010" s="185"/>
      <c r="G1010" s="185"/>
      <c r="H1010" s="185"/>
      <c r="I1010" s="185"/>
      <c r="J1010" s="185"/>
      <c r="K1010" s="185"/>
      <c r="L1010" s="185"/>
      <c r="M1010" s="185"/>
      <c r="N1010" s="185"/>
      <c r="O1010" s="185"/>
      <c r="P1010" s="185"/>
      <c r="Q1010" s="185"/>
      <c r="R1010" s="185"/>
      <c r="S1010" s="185"/>
      <c r="T1010" s="185"/>
      <c r="U1010" s="185"/>
    </row>
    <row r="1011" spans="1:21" x14ac:dyDescent="0.2">
      <c r="A1011" s="185"/>
      <c r="B1011" s="185"/>
      <c r="C1011" s="185"/>
      <c r="D1011" s="185"/>
      <c r="E1011" s="185"/>
      <c r="F1011" s="185"/>
      <c r="G1011" s="185"/>
      <c r="H1011" s="185"/>
      <c r="I1011" s="185"/>
      <c r="J1011" s="185"/>
      <c r="K1011" s="185"/>
      <c r="L1011" s="185"/>
      <c r="M1011" s="185"/>
      <c r="N1011" s="185"/>
      <c r="O1011" s="185"/>
      <c r="P1011" s="185"/>
      <c r="Q1011" s="185"/>
      <c r="R1011" s="185"/>
      <c r="S1011" s="185"/>
      <c r="T1011" s="185"/>
      <c r="U1011" s="185"/>
    </row>
    <row r="1012" spans="1:21" x14ac:dyDescent="0.2">
      <c r="A1012" s="185"/>
      <c r="B1012" s="185"/>
      <c r="C1012" s="185"/>
      <c r="D1012" s="185"/>
      <c r="E1012" s="185"/>
      <c r="F1012" s="185"/>
      <c r="G1012" s="185"/>
      <c r="H1012" s="185"/>
      <c r="I1012" s="185"/>
      <c r="J1012" s="185"/>
      <c r="K1012" s="185"/>
      <c r="L1012" s="185"/>
      <c r="M1012" s="185"/>
      <c r="N1012" s="185"/>
      <c r="O1012" s="185"/>
      <c r="P1012" s="185"/>
      <c r="Q1012" s="185"/>
      <c r="R1012" s="185"/>
      <c r="S1012" s="185"/>
      <c r="T1012" s="185"/>
      <c r="U1012" s="185"/>
    </row>
    <row r="1013" spans="1:21" x14ac:dyDescent="0.2">
      <c r="A1013" s="185"/>
      <c r="B1013" s="185"/>
      <c r="C1013" s="185"/>
      <c r="D1013" s="185"/>
      <c r="E1013" s="185"/>
      <c r="F1013" s="185"/>
      <c r="G1013" s="185"/>
      <c r="H1013" s="185"/>
      <c r="I1013" s="185"/>
      <c r="J1013" s="185"/>
      <c r="K1013" s="185"/>
      <c r="L1013" s="185"/>
      <c r="M1013" s="185"/>
      <c r="N1013" s="185"/>
      <c r="O1013" s="185"/>
      <c r="P1013" s="185"/>
      <c r="Q1013" s="185"/>
      <c r="R1013" s="185"/>
      <c r="S1013" s="185"/>
      <c r="T1013" s="185"/>
      <c r="U1013" s="185"/>
    </row>
    <row r="1014" spans="1:21" x14ac:dyDescent="0.2">
      <c r="A1014" s="185"/>
      <c r="B1014" s="185"/>
      <c r="C1014" s="185"/>
      <c r="D1014" s="185"/>
      <c r="E1014" s="185"/>
      <c r="F1014" s="185"/>
      <c r="G1014" s="185"/>
      <c r="H1014" s="185"/>
      <c r="I1014" s="185"/>
      <c r="J1014" s="185"/>
      <c r="K1014" s="185"/>
      <c r="L1014" s="185"/>
      <c r="M1014" s="185"/>
      <c r="N1014" s="185"/>
      <c r="O1014" s="185"/>
      <c r="P1014" s="185"/>
      <c r="Q1014" s="185"/>
      <c r="R1014" s="185"/>
      <c r="S1014" s="185"/>
      <c r="T1014" s="185"/>
      <c r="U1014" s="185"/>
    </row>
    <row r="1015" spans="1:21" x14ac:dyDescent="0.2">
      <c r="A1015" s="185"/>
      <c r="B1015" s="185"/>
      <c r="C1015" s="185"/>
      <c r="D1015" s="185"/>
      <c r="E1015" s="185"/>
      <c r="F1015" s="185"/>
      <c r="G1015" s="185"/>
      <c r="H1015" s="185"/>
      <c r="I1015" s="185"/>
      <c r="J1015" s="185"/>
      <c r="K1015" s="185"/>
      <c r="L1015" s="185"/>
      <c r="M1015" s="185"/>
      <c r="N1015" s="185"/>
      <c r="O1015" s="185"/>
      <c r="P1015" s="185"/>
      <c r="Q1015" s="185"/>
      <c r="R1015" s="185"/>
      <c r="S1015" s="185"/>
      <c r="T1015" s="185"/>
      <c r="U1015" s="185"/>
    </row>
    <row r="1016" spans="1:21" x14ac:dyDescent="0.2">
      <c r="A1016" s="185"/>
      <c r="B1016" s="185"/>
      <c r="C1016" s="185"/>
      <c r="D1016" s="185"/>
      <c r="E1016" s="185"/>
      <c r="F1016" s="185"/>
      <c r="G1016" s="185"/>
      <c r="H1016" s="185"/>
      <c r="I1016" s="185"/>
      <c r="J1016" s="185"/>
      <c r="K1016" s="185"/>
      <c r="L1016" s="185"/>
      <c r="M1016" s="185"/>
      <c r="N1016" s="185"/>
      <c r="O1016" s="185"/>
      <c r="P1016" s="185"/>
      <c r="Q1016" s="185"/>
      <c r="R1016" s="185"/>
      <c r="S1016" s="185"/>
      <c r="T1016" s="185"/>
      <c r="U1016" s="185"/>
    </row>
    <row r="1017" spans="1:21" x14ac:dyDescent="0.2">
      <c r="A1017" s="185"/>
      <c r="B1017" s="185"/>
      <c r="C1017" s="185"/>
      <c r="D1017" s="185"/>
      <c r="E1017" s="185"/>
      <c r="F1017" s="185"/>
      <c r="G1017" s="185"/>
      <c r="H1017" s="185"/>
      <c r="I1017" s="185"/>
      <c r="J1017" s="185"/>
      <c r="K1017" s="185"/>
      <c r="L1017" s="185"/>
      <c r="M1017" s="185"/>
      <c r="N1017" s="185"/>
      <c r="O1017" s="185"/>
      <c r="P1017" s="185"/>
      <c r="Q1017" s="185"/>
      <c r="R1017" s="185"/>
      <c r="S1017" s="185"/>
      <c r="T1017" s="185"/>
      <c r="U1017" s="185"/>
    </row>
    <row r="1018" spans="1:21" x14ac:dyDescent="0.2">
      <c r="A1018" s="185"/>
      <c r="B1018" s="185"/>
      <c r="C1018" s="185"/>
      <c r="D1018" s="185"/>
      <c r="E1018" s="185"/>
      <c r="F1018" s="185"/>
      <c r="G1018" s="185"/>
      <c r="H1018" s="185"/>
      <c r="I1018" s="185"/>
      <c r="J1018" s="185"/>
      <c r="K1018" s="185"/>
      <c r="L1018" s="185"/>
      <c r="M1018" s="185"/>
      <c r="N1018" s="185"/>
      <c r="O1018" s="185"/>
      <c r="P1018" s="185"/>
      <c r="Q1018" s="185"/>
      <c r="R1018" s="185"/>
      <c r="S1018" s="185"/>
      <c r="T1018" s="185"/>
      <c r="U1018" s="185"/>
    </row>
    <row r="1019" spans="1:21" x14ac:dyDescent="0.2">
      <c r="A1019" s="185"/>
      <c r="B1019" s="185"/>
      <c r="C1019" s="185"/>
      <c r="D1019" s="185"/>
      <c r="E1019" s="185"/>
      <c r="F1019" s="185"/>
      <c r="G1019" s="185"/>
      <c r="H1019" s="185"/>
      <c r="I1019" s="185"/>
      <c r="J1019" s="185"/>
      <c r="K1019" s="185"/>
      <c r="L1019" s="185"/>
      <c r="M1019" s="185"/>
      <c r="N1019" s="185"/>
      <c r="O1019" s="185"/>
      <c r="P1019" s="185"/>
      <c r="Q1019" s="185"/>
      <c r="R1019" s="185"/>
      <c r="S1019" s="185"/>
      <c r="T1019" s="185"/>
      <c r="U1019" s="185"/>
    </row>
    <row r="1020" spans="1:21" x14ac:dyDescent="0.2">
      <c r="A1020" s="185"/>
      <c r="B1020" s="185"/>
      <c r="C1020" s="185"/>
      <c r="D1020" s="185"/>
      <c r="E1020" s="185"/>
      <c r="F1020" s="185"/>
      <c r="G1020" s="185"/>
      <c r="H1020" s="185"/>
      <c r="I1020" s="185"/>
      <c r="J1020" s="185"/>
      <c r="K1020" s="185"/>
      <c r="L1020" s="185"/>
      <c r="M1020" s="185"/>
      <c r="N1020" s="185"/>
      <c r="O1020" s="185"/>
      <c r="P1020" s="185"/>
      <c r="Q1020" s="185"/>
      <c r="R1020" s="185"/>
      <c r="S1020" s="185"/>
      <c r="T1020" s="185"/>
      <c r="U1020" s="185"/>
    </row>
    <row r="1021" spans="1:21" x14ac:dyDescent="0.2">
      <c r="A1021" s="185"/>
      <c r="B1021" s="185"/>
      <c r="C1021" s="185"/>
      <c r="D1021" s="185"/>
      <c r="E1021" s="185"/>
      <c r="F1021" s="185"/>
      <c r="G1021" s="185"/>
      <c r="H1021" s="185"/>
      <c r="I1021" s="185"/>
      <c r="J1021" s="185"/>
      <c r="K1021" s="185"/>
      <c r="L1021" s="185"/>
      <c r="M1021" s="185"/>
      <c r="N1021" s="185"/>
      <c r="O1021" s="185"/>
      <c r="P1021" s="185"/>
      <c r="Q1021" s="185"/>
      <c r="R1021" s="185"/>
      <c r="S1021" s="185"/>
      <c r="T1021" s="185"/>
      <c r="U1021" s="185"/>
    </row>
    <row r="1022" spans="1:21" x14ac:dyDescent="0.2">
      <c r="A1022" s="185"/>
      <c r="B1022" s="185"/>
      <c r="C1022" s="185"/>
      <c r="D1022" s="185"/>
      <c r="E1022" s="185"/>
      <c r="F1022" s="185"/>
      <c r="G1022" s="185"/>
      <c r="H1022" s="185"/>
      <c r="I1022" s="185"/>
      <c r="J1022" s="185"/>
      <c r="K1022" s="185"/>
      <c r="L1022" s="185"/>
      <c r="M1022" s="185"/>
      <c r="N1022" s="185"/>
      <c r="O1022" s="185"/>
      <c r="P1022" s="185"/>
      <c r="Q1022" s="185"/>
      <c r="R1022" s="185"/>
      <c r="S1022" s="185"/>
      <c r="T1022" s="185"/>
      <c r="U1022" s="185"/>
    </row>
    <row r="1023" spans="1:21" x14ac:dyDescent="0.2">
      <c r="A1023" s="185"/>
      <c r="B1023" s="185"/>
      <c r="C1023" s="185"/>
      <c r="D1023" s="185"/>
      <c r="E1023" s="185"/>
      <c r="F1023" s="185"/>
      <c r="G1023" s="185"/>
      <c r="H1023" s="185"/>
      <c r="I1023" s="185"/>
      <c r="J1023" s="185"/>
      <c r="K1023" s="185"/>
      <c r="L1023" s="185"/>
      <c r="M1023" s="185"/>
      <c r="N1023" s="185"/>
      <c r="O1023" s="185"/>
      <c r="P1023" s="185"/>
      <c r="Q1023" s="185"/>
      <c r="R1023" s="185"/>
      <c r="S1023" s="185"/>
      <c r="T1023" s="185"/>
      <c r="U1023" s="185"/>
    </row>
    <row r="1024" spans="1:21" x14ac:dyDescent="0.2">
      <c r="A1024" s="185"/>
      <c r="B1024" s="185"/>
      <c r="C1024" s="185"/>
      <c r="D1024" s="185"/>
      <c r="E1024" s="185"/>
      <c r="F1024" s="185"/>
      <c r="G1024" s="185"/>
      <c r="H1024" s="185"/>
      <c r="I1024" s="185"/>
      <c r="J1024" s="185"/>
      <c r="K1024" s="185"/>
      <c r="L1024" s="185"/>
      <c r="M1024" s="185"/>
      <c r="N1024" s="185"/>
      <c r="O1024" s="185"/>
      <c r="P1024" s="185"/>
      <c r="Q1024" s="185"/>
      <c r="R1024" s="185"/>
      <c r="S1024" s="185"/>
      <c r="T1024" s="185"/>
      <c r="U1024" s="185"/>
    </row>
    <row r="1025" spans="1:21" x14ac:dyDescent="0.2">
      <c r="A1025" s="185"/>
      <c r="B1025" s="185"/>
      <c r="C1025" s="185"/>
      <c r="D1025" s="185"/>
      <c r="E1025" s="185"/>
      <c r="F1025" s="185"/>
      <c r="G1025" s="185"/>
      <c r="H1025" s="185"/>
      <c r="I1025" s="185"/>
      <c r="J1025" s="185"/>
      <c r="K1025" s="185"/>
      <c r="L1025" s="185"/>
      <c r="M1025" s="185"/>
      <c r="N1025" s="185"/>
      <c r="O1025" s="185"/>
      <c r="P1025" s="185"/>
      <c r="Q1025" s="185"/>
      <c r="R1025" s="185"/>
      <c r="S1025" s="185"/>
      <c r="T1025" s="185"/>
      <c r="U1025" s="185"/>
    </row>
    <row r="1026" spans="1:21" x14ac:dyDescent="0.2">
      <c r="A1026" s="185"/>
      <c r="B1026" s="185"/>
      <c r="C1026" s="185"/>
      <c r="D1026" s="185"/>
      <c r="E1026" s="185"/>
      <c r="F1026" s="185"/>
      <c r="G1026" s="185"/>
      <c r="H1026" s="185"/>
      <c r="I1026" s="185"/>
      <c r="J1026" s="185"/>
      <c r="K1026" s="185"/>
      <c r="L1026" s="185"/>
      <c r="M1026" s="185"/>
      <c r="N1026" s="185"/>
      <c r="O1026" s="185"/>
      <c r="P1026" s="185"/>
      <c r="Q1026" s="185"/>
      <c r="R1026" s="185"/>
      <c r="S1026" s="185"/>
      <c r="T1026" s="185"/>
      <c r="U1026" s="185"/>
    </row>
    <row r="1027" spans="1:21" x14ac:dyDescent="0.2">
      <c r="A1027" s="185"/>
      <c r="B1027" s="185"/>
      <c r="C1027" s="185"/>
      <c r="D1027" s="185"/>
      <c r="E1027" s="185"/>
      <c r="F1027" s="185"/>
      <c r="G1027" s="185"/>
      <c r="H1027" s="185"/>
      <c r="I1027" s="185"/>
      <c r="J1027" s="185"/>
      <c r="K1027" s="185"/>
      <c r="L1027" s="185"/>
      <c r="M1027" s="185"/>
      <c r="N1027" s="185"/>
      <c r="O1027" s="185"/>
      <c r="P1027" s="185"/>
      <c r="Q1027" s="185"/>
      <c r="R1027" s="185"/>
      <c r="S1027" s="185"/>
      <c r="T1027" s="185"/>
      <c r="U1027" s="185"/>
    </row>
    <row r="1028" spans="1:21" x14ac:dyDescent="0.2">
      <c r="A1028" s="185"/>
      <c r="B1028" s="185"/>
      <c r="C1028" s="185"/>
      <c r="D1028" s="185"/>
      <c r="E1028" s="185"/>
      <c r="F1028" s="185"/>
      <c r="G1028" s="185"/>
      <c r="H1028" s="185"/>
      <c r="I1028" s="185"/>
      <c r="J1028" s="185"/>
      <c r="K1028" s="185"/>
      <c r="L1028" s="185"/>
      <c r="M1028" s="185"/>
      <c r="N1028" s="185"/>
      <c r="O1028" s="185"/>
      <c r="P1028" s="185"/>
      <c r="Q1028" s="185"/>
      <c r="R1028" s="185"/>
      <c r="S1028" s="185"/>
      <c r="T1028" s="185"/>
      <c r="U1028" s="185"/>
    </row>
    <row r="1029" spans="1:21" x14ac:dyDescent="0.2">
      <c r="A1029" s="185"/>
      <c r="B1029" s="185"/>
      <c r="C1029" s="185"/>
      <c r="D1029" s="185"/>
      <c r="E1029" s="185"/>
      <c r="F1029" s="185"/>
      <c r="G1029" s="185"/>
      <c r="H1029" s="185"/>
      <c r="I1029" s="185"/>
      <c r="J1029" s="185"/>
      <c r="K1029" s="185"/>
      <c r="L1029" s="185"/>
      <c r="M1029" s="185"/>
      <c r="N1029" s="185"/>
      <c r="O1029" s="185"/>
      <c r="P1029" s="185"/>
      <c r="Q1029" s="185"/>
      <c r="R1029" s="185"/>
      <c r="S1029" s="185"/>
      <c r="T1029" s="185"/>
      <c r="U1029" s="185"/>
    </row>
    <row r="1030" spans="1:21" x14ac:dyDescent="0.2">
      <c r="A1030" s="185"/>
      <c r="B1030" s="185"/>
      <c r="C1030" s="185"/>
      <c r="D1030" s="185"/>
      <c r="E1030" s="185"/>
      <c r="F1030" s="185"/>
      <c r="G1030" s="185"/>
      <c r="H1030" s="185"/>
      <c r="I1030" s="185"/>
      <c r="J1030" s="185"/>
      <c r="K1030" s="185"/>
      <c r="L1030" s="185"/>
      <c r="M1030" s="185"/>
      <c r="N1030" s="185"/>
      <c r="O1030" s="185"/>
      <c r="P1030" s="185"/>
      <c r="Q1030" s="185"/>
      <c r="R1030" s="185"/>
      <c r="S1030" s="185"/>
      <c r="T1030" s="185"/>
      <c r="U1030" s="185"/>
    </row>
    <row r="1031" spans="1:21" x14ac:dyDescent="0.2">
      <c r="A1031" s="185"/>
      <c r="B1031" s="185"/>
      <c r="C1031" s="185"/>
      <c r="D1031" s="185"/>
      <c r="E1031" s="185"/>
      <c r="F1031" s="185"/>
      <c r="G1031" s="185"/>
      <c r="H1031" s="185"/>
      <c r="I1031" s="185"/>
      <c r="J1031" s="185"/>
      <c r="K1031" s="185"/>
      <c r="L1031" s="185"/>
      <c r="M1031" s="185"/>
      <c r="N1031" s="185"/>
      <c r="O1031" s="185"/>
      <c r="P1031" s="185"/>
      <c r="Q1031" s="185"/>
      <c r="R1031" s="185"/>
      <c r="S1031" s="185"/>
      <c r="T1031" s="185"/>
      <c r="U1031" s="185"/>
    </row>
    <row r="1032" spans="1:21" x14ac:dyDescent="0.2">
      <c r="A1032" s="185"/>
      <c r="B1032" s="185"/>
      <c r="C1032" s="185"/>
      <c r="D1032" s="185"/>
      <c r="E1032" s="185"/>
      <c r="F1032" s="185"/>
      <c r="G1032" s="185"/>
      <c r="H1032" s="185"/>
      <c r="I1032" s="185"/>
      <c r="J1032" s="185"/>
      <c r="K1032" s="185"/>
      <c r="L1032" s="185"/>
      <c r="M1032" s="185"/>
      <c r="N1032" s="185"/>
      <c r="O1032" s="185"/>
      <c r="P1032" s="185"/>
      <c r="Q1032" s="185"/>
      <c r="R1032" s="185"/>
      <c r="S1032" s="185"/>
      <c r="T1032" s="185"/>
      <c r="U1032" s="185"/>
    </row>
    <row r="1033" spans="1:21" x14ac:dyDescent="0.2">
      <c r="A1033" s="185"/>
      <c r="B1033" s="185"/>
      <c r="C1033" s="185"/>
      <c r="D1033" s="185"/>
      <c r="E1033" s="185"/>
      <c r="F1033" s="185"/>
      <c r="G1033" s="185"/>
      <c r="H1033" s="185"/>
      <c r="I1033" s="185"/>
      <c r="J1033" s="185"/>
      <c r="K1033" s="185"/>
      <c r="L1033" s="185"/>
      <c r="M1033" s="185"/>
      <c r="N1033" s="185"/>
      <c r="O1033" s="185"/>
      <c r="P1033" s="185"/>
      <c r="Q1033" s="185"/>
      <c r="R1033" s="185"/>
      <c r="S1033" s="185"/>
      <c r="T1033" s="185"/>
      <c r="U1033" s="185"/>
    </row>
    <row r="1034" spans="1:21" x14ac:dyDescent="0.2">
      <c r="A1034" s="185"/>
      <c r="B1034" s="185"/>
      <c r="C1034" s="185"/>
      <c r="D1034" s="185"/>
      <c r="E1034" s="185"/>
      <c r="F1034" s="185"/>
      <c r="G1034" s="185"/>
      <c r="H1034" s="185"/>
      <c r="I1034" s="185"/>
      <c r="J1034" s="185"/>
      <c r="K1034" s="185"/>
      <c r="L1034" s="185"/>
      <c r="M1034" s="185"/>
      <c r="N1034" s="185"/>
      <c r="O1034" s="185"/>
      <c r="P1034" s="185"/>
      <c r="Q1034" s="185"/>
      <c r="R1034" s="185"/>
      <c r="S1034" s="185"/>
      <c r="T1034" s="185"/>
      <c r="U1034" s="185"/>
    </row>
    <row r="1035" spans="1:21" x14ac:dyDescent="0.2">
      <c r="A1035" s="185"/>
      <c r="B1035" s="185"/>
      <c r="C1035" s="185"/>
      <c r="D1035" s="185"/>
      <c r="E1035" s="185"/>
      <c r="F1035" s="185"/>
      <c r="G1035" s="185"/>
      <c r="H1035" s="185"/>
      <c r="I1035" s="185"/>
      <c r="J1035" s="185"/>
      <c r="K1035" s="185"/>
      <c r="L1035" s="185"/>
      <c r="M1035" s="185"/>
      <c r="N1035" s="185"/>
      <c r="O1035" s="185"/>
      <c r="P1035" s="185"/>
      <c r="Q1035" s="185"/>
      <c r="R1035" s="185"/>
      <c r="S1035" s="185"/>
      <c r="T1035" s="185"/>
      <c r="U1035" s="185"/>
    </row>
    <row r="1036" spans="1:21" x14ac:dyDescent="0.2">
      <c r="A1036" s="185"/>
      <c r="B1036" s="185"/>
      <c r="C1036" s="185"/>
      <c r="D1036" s="185"/>
      <c r="E1036" s="185"/>
      <c r="F1036" s="185"/>
      <c r="G1036" s="185"/>
      <c r="H1036" s="185"/>
      <c r="I1036" s="185"/>
      <c r="J1036" s="185"/>
      <c r="K1036" s="185"/>
      <c r="L1036" s="185"/>
      <c r="M1036" s="185"/>
      <c r="N1036" s="185"/>
      <c r="O1036" s="185"/>
      <c r="P1036" s="185"/>
      <c r="Q1036" s="185"/>
      <c r="R1036" s="185"/>
      <c r="S1036" s="185"/>
      <c r="T1036" s="185"/>
      <c r="U1036" s="185"/>
    </row>
    <row r="1037" spans="1:21" x14ac:dyDescent="0.2">
      <c r="A1037" s="185"/>
      <c r="B1037" s="185"/>
      <c r="C1037" s="185"/>
      <c r="D1037" s="185"/>
      <c r="E1037" s="185"/>
      <c r="F1037" s="185"/>
      <c r="G1037" s="185"/>
      <c r="H1037" s="185"/>
      <c r="I1037" s="185"/>
      <c r="J1037" s="185"/>
      <c r="K1037" s="185"/>
      <c r="L1037" s="185"/>
      <c r="M1037" s="185"/>
      <c r="N1037" s="185"/>
      <c r="O1037" s="185"/>
      <c r="P1037" s="185"/>
      <c r="Q1037" s="185"/>
      <c r="R1037" s="185"/>
      <c r="S1037" s="185"/>
      <c r="T1037" s="185"/>
      <c r="U1037" s="185"/>
    </row>
    <row r="1038" spans="1:21" x14ac:dyDescent="0.2">
      <c r="A1038" s="185"/>
      <c r="B1038" s="185"/>
      <c r="C1038" s="185"/>
      <c r="D1038" s="185"/>
      <c r="E1038" s="185"/>
      <c r="F1038" s="185"/>
      <c r="G1038" s="185"/>
      <c r="H1038" s="185"/>
      <c r="I1038" s="185"/>
      <c r="J1038" s="185"/>
      <c r="K1038" s="185"/>
      <c r="L1038" s="185"/>
      <c r="M1038" s="185"/>
      <c r="N1038" s="185"/>
      <c r="O1038" s="185"/>
      <c r="P1038" s="185"/>
      <c r="Q1038" s="185"/>
      <c r="R1038" s="185"/>
      <c r="S1038" s="185"/>
      <c r="T1038" s="185"/>
      <c r="U1038" s="185"/>
    </row>
    <row r="1039" spans="1:21" x14ac:dyDescent="0.2">
      <c r="A1039" s="185"/>
      <c r="B1039" s="185"/>
      <c r="C1039" s="185"/>
      <c r="D1039" s="185"/>
      <c r="E1039" s="185"/>
      <c r="F1039" s="185"/>
      <c r="G1039" s="185"/>
      <c r="H1039" s="185"/>
      <c r="I1039" s="185"/>
      <c r="J1039" s="185"/>
      <c r="K1039" s="185"/>
      <c r="L1039" s="185"/>
      <c r="M1039" s="185"/>
      <c r="N1039" s="185"/>
      <c r="O1039" s="185"/>
      <c r="P1039" s="185"/>
      <c r="Q1039" s="185"/>
      <c r="R1039" s="185"/>
      <c r="S1039" s="185"/>
      <c r="T1039" s="185"/>
      <c r="U1039" s="185"/>
    </row>
    <row r="1040" spans="1:21" x14ac:dyDescent="0.2">
      <c r="A1040" s="185"/>
      <c r="B1040" s="185"/>
      <c r="C1040" s="185"/>
      <c r="D1040" s="185"/>
      <c r="E1040" s="185"/>
      <c r="F1040" s="185"/>
      <c r="G1040" s="185"/>
      <c r="H1040" s="185"/>
      <c r="I1040" s="185"/>
      <c r="J1040" s="185"/>
      <c r="K1040" s="185"/>
      <c r="L1040" s="185"/>
      <c r="M1040" s="185"/>
      <c r="N1040" s="185"/>
      <c r="O1040" s="185"/>
      <c r="P1040" s="185"/>
      <c r="Q1040" s="185"/>
      <c r="R1040" s="185"/>
      <c r="S1040" s="185"/>
      <c r="T1040" s="185"/>
      <c r="U1040" s="185"/>
    </row>
    <row r="1041" spans="1:21" x14ac:dyDescent="0.2">
      <c r="A1041" s="185"/>
      <c r="B1041" s="185"/>
      <c r="C1041" s="185"/>
      <c r="D1041" s="185"/>
      <c r="E1041" s="185"/>
      <c r="F1041" s="185"/>
      <c r="G1041" s="185"/>
      <c r="H1041" s="185"/>
      <c r="I1041" s="185"/>
      <c r="J1041" s="185"/>
      <c r="K1041" s="185"/>
      <c r="L1041" s="185"/>
      <c r="M1041" s="185"/>
      <c r="N1041" s="185"/>
      <c r="O1041" s="185"/>
      <c r="P1041" s="185"/>
      <c r="Q1041" s="185"/>
      <c r="R1041" s="185"/>
      <c r="S1041" s="185"/>
      <c r="T1041" s="185"/>
      <c r="U1041" s="185"/>
    </row>
    <row r="1042" spans="1:21" x14ac:dyDescent="0.2">
      <c r="A1042" s="185"/>
      <c r="B1042" s="185"/>
      <c r="C1042" s="185"/>
      <c r="D1042" s="185"/>
      <c r="E1042" s="185"/>
      <c r="F1042" s="185"/>
      <c r="G1042" s="185"/>
      <c r="H1042" s="185"/>
      <c r="I1042" s="185"/>
      <c r="J1042" s="185"/>
      <c r="K1042" s="185"/>
      <c r="L1042" s="185"/>
      <c r="M1042" s="185"/>
      <c r="N1042" s="185"/>
      <c r="O1042" s="185"/>
      <c r="P1042" s="185"/>
      <c r="Q1042" s="185"/>
      <c r="R1042" s="185"/>
      <c r="S1042" s="185"/>
      <c r="T1042" s="185"/>
      <c r="U1042" s="185"/>
    </row>
    <row r="1043" spans="1:21" x14ac:dyDescent="0.2">
      <c r="A1043" s="185"/>
      <c r="B1043" s="185"/>
      <c r="C1043" s="185"/>
      <c r="D1043" s="185"/>
      <c r="E1043" s="185"/>
      <c r="F1043" s="185"/>
      <c r="G1043" s="185"/>
      <c r="H1043" s="185"/>
      <c r="I1043" s="185"/>
      <c r="J1043" s="185"/>
      <c r="K1043" s="185"/>
      <c r="L1043" s="185"/>
      <c r="M1043" s="185"/>
      <c r="N1043" s="185"/>
      <c r="O1043" s="185"/>
      <c r="P1043" s="185"/>
      <c r="Q1043" s="185"/>
      <c r="R1043" s="185"/>
      <c r="S1043" s="185"/>
      <c r="T1043" s="185"/>
      <c r="U1043" s="185"/>
    </row>
    <row r="1044" spans="1:21" x14ac:dyDescent="0.2">
      <c r="A1044" s="185"/>
      <c r="B1044" s="185"/>
      <c r="C1044" s="185"/>
      <c r="D1044" s="185"/>
      <c r="E1044" s="185"/>
      <c r="F1044" s="185"/>
      <c r="G1044" s="185"/>
      <c r="H1044" s="185"/>
      <c r="I1044" s="185"/>
      <c r="J1044" s="185"/>
      <c r="K1044" s="185"/>
      <c r="L1044" s="185"/>
      <c r="M1044" s="185"/>
      <c r="N1044" s="185"/>
      <c r="O1044" s="185"/>
      <c r="P1044" s="185"/>
      <c r="Q1044" s="185"/>
      <c r="R1044" s="185"/>
      <c r="S1044" s="185"/>
      <c r="T1044" s="185"/>
      <c r="U1044" s="185"/>
    </row>
    <row r="1045" spans="1:21" x14ac:dyDescent="0.2">
      <c r="A1045" s="185"/>
      <c r="B1045" s="185"/>
      <c r="C1045" s="185"/>
      <c r="D1045" s="185"/>
      <c r="E1045" s="185"/>
      <c r="F1045" s="185"/>
      <c r="G1045" s="185"/>
      <c r="H1045" s="185"/>
      <c r="I1045" s="185"/>
      <c r="J1045" s="185"/>
      <c r="K1045" s="185"/>
      <c r="L1045" s="185"/>
      <c r="M1045" s="185"/>
      <c r="N1045" s="185"/>
      <c r="O1045" s="185"/>
      <c r="P1045" s="185"/>
      <c r="Q1045" s="185"/>
      <c r="R1045" s="185"/>
      <c r="S1045" s="185"/>
      <c r="T1045" s="185"/>
      <c r="U1045" s="185"/>
    </row>
    <row r="1046" spans="1:21" x14ac:dyDescent="0.2">
      <c r="A1046" s="185"/>
      <c r="B1046" s="185"/>
      <c r="C1046" s="185"/>
      <c r="D1046" s="185"/>
      <c r="E1046" s="185"/>
      <c r="F1046" s="185"/>
      <c r="G1046" s="185"/>
      <c r="H1046" s="185"/>
      <c r="I1046" s="185"/>
      <c r="J1046" s="185"/>
      <c r="K1046" s="185"/>
      <c r="L1046" s="185"/>
      <c r="M1046" s="185"/>
      <c r="N1046" s="185"/>
      <c r="O1046" s="185"/>
      <c r="P1046" s="185"/>
      <c r="Q1046" s="185"/>
      <c r="R1046" s="185"/>
      <c r="S1046" s="185"/>
      <c r="T1046" s="185"/>
      <c r="U1046" s="185"/>
    </row>
    <row r="1047" spans="1:21" x14ac:dyDescent="0.2">
      <c r="A1047" s="185"/>
      <c r="B1047" s="185"/>
      <c r="C1047" s="185"/>
      <c r="D1047" s="185"/>
      <c r="E1047" s="185"/>
      <c r="F1047" s="185"/>
      <c r="G1047" s="185"/>
      <c r="H1047" s="185"/>
      <c r="I1047" s="185"/>
      <c r="J1047" s="185"/>
      <c r="K1047" s="185"/>
      <c r="L1047" s="185"/>
      <c r="M1047" s="185"/>
      <c r="N1047" s="185"/>
      <c r="O1047" s="185"/>
      <c r="P1047" s="185"/>
      <c r="Q1047" s="185"/>
      <c r="R1047" s="185"/>
      <c r="S1047" s="185"/>
      <c r="T1047" s="185"/>
      <c r="U1047" s="185"/>
    </row>
    <row r="1048" spans="1:21" x14ac:dyDescent="0.2">
      <c r="A1048" s="185"/>
      <c r="B1048" s="185"/>
      <c r="C1048" s="185"/>
      <c r="D1048" s="185"/>
      <c r="E1048" s="185"/>
      <c r="F1048" s="185"/>
      <c r="G1048" s="185"/>
      <c r="H1048" s="185"/>
      <c r="I1048" s="185"/>
      <c r="J1048" s="185"/>
      <c r="K1048" s="185"/>
      <c r="L1048" s="185"/>
      <c r="M1048" s="185"/>
      <c r="N1048" s="185"/>
      <c r="O1048" s="185"/>
      <c r="P1048" s="185"/>
      <c r="Q1048" s="185"/>
      <c r="R1048" s="185"/>
      <c r="S1048" s="185"/>
      <c r="T1048" s="185"/>
      <c r="U1048" s="185"/>
    </row>
    <row r="1049" spans="1:21" x14ac:dyDescent="0.2">
      <c r="A1049" s="185"/>
      <c r="B1049" s="185"/>
      <c r="C1049" s="185"/>
      <c r="D1049" s="185"/>
      <c r="E1049" s="185"/>
      <c r="F1049" s="185"/>
      <c r="G1049" s="185"/>
      <c r="H1049" s="185"/>
      <c r="I1049" s="185"/>
      <c r="J1049" s="185"/>
      <c r="K1049" s="185"/>
      <c r="L1049" s="185"/>
      <c r="M1049" s="185"/>
      <c r="N1049" s="185"/>
      <c r="O1049" s="185"/>
      <c r="P1049" s="185"/>
      <c r="Q1049" s="185"/>
      <c r="R1049" s="185"/>
      <c r="S1049" s="185"/>
      <c r="T1049" s="185"/>
      <c r="U1049" s="185"/>
    </row>
    <row r="1050" spans="1:21" x14ac:dyDescent="0.2">
      <c r="A1050" s="185"/>
      <c r="B1050" s="185"/>
      <c r="C1050" s="185"/>
      <c r="D1050" s="185"/>
      <c r="E1050" s="185"/>
      <c r="F1050" s="185"/>
      <c r="G1050" s="185"/>
      <c r="H1050" s="185"/>
      <c r="I1050" s="185"/>
      <c r="J1050" s="185"/>
      <c r="K1050" s="185"/>
      <c r="L1050" s="185"/>
      <c r="M1050" s="185"/>
      <c r="N1050" s="185"/>
      <c r="O1050" s="185"/>
      <c r="P1050" s="185"/>
      <c r="Q1050" s="185"/>
      <c r="R1050" s="185"/>
      <c r="S1050" s="185"/>
      <c r="T1050" s="185"/>
      <c r="U1050" s="185"/>
    </row>
    <row r="1051" spans="1:21" x14ac:dyDescent="0.2">
      <c r="A1051" s="185"/>
      <c r="B1051" s="185"/>
      <c r="C1051" s="185"/>
      <c r="D1051" s="185"/>
      <c r="E1051" s="185"/>
      <c r="F1051" s="185"/>
      <c r="G1051" s="185"/>
      <c r="H1051" s="185"/>
      <c r="I1051" s="185"/>
      <c r="J1051" s="185"/>
      <c r="K1051" s="185"/>
      <c r="L1051" s="185"/>
      <c r="M1051" s="185"/>
      <c r="N1051" s="185"/>
      <c r="O1051" s="185"/>
      <c r="P1051" s="185"/>
      <c r="Q1051" s="185"/>
      <c r="R1051" s="185"/>
      <c r="S1051" s="185"/>
      <c r="T1051" s="185"/>
      <c r="U1051" s="185"/>
    </row>
    <row r="1052" spans="1:21" x14ac:dyDescent="0.2">
      <c r="A1052" s="185"/>
      <c r="B1052" s="185"/>
      <c r="C1052" s="185"/>
      <c r="D1052" s="185"/>
      <c r="E1052" s="185"/>
      <c r="F1052" s="185"/>
      <c r="G1052" s="185"/>
      <c r="H1052" s="185"/>
      <c r="I1052" s="185"/>
      <c r="J1052" s="185"/>
      <c r="K1052" s="185"/>
      <c r="L1052" s="185"/>
      <c r="M1052" s="185"/>
      <c r="N1052" s="185"/>
      <c r="O1052" s="185"/>
      <c r="P1052" s="185"/>
      <c r="Q1052" s="185"/>
      <c r="R1052" s="185"/>
      <c r="S1052" s="185"/>
      <c r="T1052" s="185"/>
      <c r="U1052" s="185"/>
    </row>
    <row r="1053" spans="1:21" x14ac:dyDescent="0.2">
      <c r="A1053" s="185"/>
      <c r="B1053" s="185"/>
      <c r="C1053" s="185"/>
      <c r="D1053" s="185"/>
      <c r="E1053" s="185"/>
      <c r="F1053" s="185"/>
      <c r="G1053" s="185"/>
      <c r="H1053" s="185"/>
      <c r="I1053" s="185"/>
      <c r="J1053" s="185"/>
      <c r="K1053" s="185"/>
      <c r="L1053" s="185"/>
      <c r="M1053" s="185"/>
      <c r="N1053" s="185"/>
      <c r="O1053" s="185"/>
      <c r="P1053" s="185"/>
      <c r="Q1053" s="185"/>
      <c r="R1053" s="185"/>
      <c r="S1053" s="185"/>
      <c r="T1053" s="185"/>
      <c r="U1053" s="185"/>
    </row>
    <row r="1054" spans="1:21" x14ac:dyDescent="0.2">
      <c r="A1054" s="185"/>
      <c r="B1054" s="185"/>
      <c r="C1054" s="185"/>
      <c r="D1054" s="185"/>
      <c r="E1054" s="185"/>
      <c r="F1054" s="185"/>
      <c r="G1054" s="185"/>
      <c r="H1054" s="185"/>
      <c r="I1054" s="185"/>
      <c r="J1054" s="185"/>
      <c r="K1054" s="185"/>
      <c r="L1054" s="185"/>
      <c r="M1054" s="185"/>
      <c r="N1054" s="185"/>
      <c r="O1054" s="185"/>
      <c r="P1054" s="185"/>
      <c r="Q1054" s="185"/>
      <c r="R1054" s="185"/>
      <c r="S1054" s="185"/>
      <c r="T1054" s="185"/>
      <c r="U1054" s="185"/>
    </row>
    <row r="1055" spans="1:21" x14ac:dyDescent="0.2">
      <c r="A1055" s="185"/>
      <c r="B1055" s="185"/>
      <c r="C1055" s="185"/>
      <c r="D1055" s="185"/>
      <c r="E1055" s="185"/>
      <c r="F1055" s="185"/>
      <c r="G1055" s="185"/>
      <c r="H1055" s="185"/>
      <c r="I1055" s="185"/>
      <c r="J1055" s="185"/>
      <c r="K1055" s="185"/>
      <c r="L1055" s="185"/>
      <c r="M1055" s="185"/>
      <c r="N1055" s="185"/>
      <c r="O1055" s="185"/>
      <c r="P1055" s="185"/>
      <c r="Q1055" s="185"/>
      <c r="R1055" s="185"/>
      <c r="S1055" s="185"/>
      <c r="T1055" s="185"/>
      <c r="U1055" s="185"/>
    </row>
    <row r="1056" spans="1:21" x14ac:dyDescent="0.2">
      <c r="A1056" s="185"/>
      <c r="B1056" s="185"/>
      <c r="C1056" s="185"/>
      <c r="D1056" s="185"/>
      <c r="E1056" s="185"/>
      <c r="F1056" s="185"/>
      <c r="G1056" s="185"/>
      <c r="H1056" s="185"/>
      <c r="I1056" s="185"/>
      <c r="J1056" s="185"/>
      <c r="K1056" s="185"/>
      <c r="L1056" s="185"/>
      <c r="M1056" s="185"/>
      <c r="N1056" s="185"/>
      <c r="O1056" s="185"/>
      <c r="P1056" s="185"/>
      <c r="Q1056" s="185"/>
      <c r="R1056" s="185"/>
      <c r="S1056" s="185"/>
      <c r="T1056" s="185"/>
      <c r="U1056" s="185"/>
    </row>
    <row r="1057" spans="1:21" x14ac:dyDescent="0.2">
      <c r="A1057" s="185"/>
      <c r="B1057" s="185"/>
      <c r="C1057" s="185"/>
      <c r="D1057" s="185"/>
      <c r="E1057" s="185"/>
      <c r="F1057" s="185"/>
      <c r="G1057" s="185"/>
      <c r="H1057" s="185"/>
      <c r="I1057" s="185"/>
      <c r="J1057" s="185"/>
      <c r="K1057" s="185"/>
      <c r="L1057" s="185"/>
      <c r="M1057" s="185"/>
      <c r="N1057" s="185"/>
      <c r="O1057" s="185"/>
      <c r="P1057" s="185"/>
      <c r="Q1057" s="185"/>
      <c r="R1057" s="185"/>
      <c r="S1057" s="185"/>
      <c r="T1057" s="185"/>
      <c r="U1057" s="185"/>
    </row>
    <row r="1058" spans="1:21" x14ac:dyDescent="0.2">
      <c r="A1058" s="185"/>
      <c r="B1058" s="185"/>
      <c r="C1058" s="185"/>
      <c r="D1058" s="185"/>
      <c r="E1058" s="185"/>
      <c r="F1058" s="185"/>
      <c r="G1058" s="185"/>
      <c r="H1058" s="185"/>
      <c r="I1058" s="185"/>
      <c r="J1058" s="185"/>
      <c r="K1058" s="185"/>
      <c r="L1058" s="185"/>
      <c r="M1058" s="185"/>
      <c r="N1058" s="185"/>
      <c r="O1058" s="185"/>
      <c r="P1058" s="185"/>
      <c r="Q1058" s="185"/>
      <c r="R1058" s="185"/>
      <c r="S1058" s="185"/>
      <c r="T1058" s="185"/>
      <c r="U1058" s="185"/>
    </row>
    <row r="1059" spans="1:21" x14ac:dyDescent="0.2">
      <c r="A1059" s="185"/>
      <c r="B1059" s="185"/>
      <c r="C1059" s="185"/>
      <c r="D1059" s="185"/>
      <c r="E1059" s="185"/>
      <c r="F1059" s="185"/>
      <c r="G1059" s="185"/>
      <c r="H1059" s="185"/>
      <c r="I1059" s="185"/>
      <c r="J1059" s="185"/>
      <c r="K1059" s="185"/>
      <c r="L1059" s="185"/>
      <c r="M1059" s="185"/>
      <c r="N1059" s="185"/>
      <c r="O1059" s="185"/>
      <c r="P1059" s="185"/>
      <c r="Q1059" s="185"/>
      <c r="R1059" s="185"/>
      <c r="S1059" s="185"/>
      <c r="T1059" s="185"/>
      <c r="U1059" s="185"/>
    </row>
    <row r="1060" spans="1:21" x14ac:dyDescent="0.2">
      <c r="A1060" s="185"/>
      <c r="B1060" s="185"/>
      <c r="C1060" s="185"/>
      <c r="D1060" s="185"/>
      <c r="E1060" s="185"/>
      <c r="F1060" s="185"/>
      <c r="G1060" s="185"/>
      <c r="H1060" s="185"/>
      <c r="I1060" s="185"/>
      <c r="J1060" s="185"/>
      <c r="K1060" s="185"/>
      <c r="L1060" s="185"/>
      <c r="M1060" s="185"/>
      <c r="N1060" s="185"/>
      <c r="O1060" s="185"/>
      <c r="P1060" s="185"/>
      <c r="Q1060" s="185"/>
      <c r="R1060" s="185"/>
      <c r="S1060" s="185"/>
      <c r="T1060" s="185"/>
      <c r="U1060" s="185"/>
    </row>
    <row r="1061" spans="1:21" x14ac:dyDescent="0.2">
      <c r="A1061" s="185"/>
      <c r="B1061" s="185"/>
      <c r="C1061" s="185"/>
      <c r="D1061" s="185"/>
      <c r="E1061" s="185"/>
      <c r="F1061" s="185"/>
      <c r="G1061" s="185"/>
      <c r="H1061" s="185"/>
      <c r="I1061" s="185"/>
      <c r="J1061" s="185"/>
      <c r="K1061" s="185"/>
      <c r="L1061" s="185"/>
      <c r="M1061" s="185"/>
      <c r="N1061" s="185"/>
      <c r="O1061" s="185"/>
      <c r="P1061" s="185"/>
      <c r="Q1061" s="185"/>
      <c r="R1061" s="185"/>
      <c r="S1061" s="185"/>
      <c r="T1061" s="185"/>
      <c r="U1061" s="185"/>
    </row>
    <row r="1062" spans="1:21" x14ac:dyDescent="0.2">
      <c r="A1062" s="185"/>
      <c r="B1062" s="185"/>
      <c r="C1062" s="185"/>
      <c r="D1062" s="185"/>
      <c r="E1062" s="185"/>
      <c r="F1062" s="185"/>
      <c r="G1062" s="185"/>
      <c r="H1062" s="185"/>
      <c r="I1062" s="185"/>
      <c r="J1062" s="185"/>
      <c r="K1062" s="185"/>
      <c r="L1062" s="185"/>
      <c r="M1062" s="185"/>
      <c r="N1062" s="185"/>
      <c r="O1062" s="185"/>
      <c r="P1062" s="185"/>
      <c r="Q1062" s="185"/>
      <c r="R1062" s="185"/>
      <c r="S1062" s="185"/>
      <c r="T1062" s="185"/>
      <c r="U1062" s="185"/>
    </row>
    <row r="1063" spans="1:21" x14ac:dyDescent="0.2">
      <c r="A1063" s="185"/>
      <c r="B1063" s="185"/>
      <c r="C1063" s="185"/>
      <c r="D1063" s="185"/>
      <c r="E1063" s="185"/>
      <c r="F1063" s="185"/>
      <c r="G1063" s="185"/>
      <c r="H1063" s="185"/>
      <c r="I1063" s="185"/>
      <c r="J1063" s="185"/>
      <c r="K1063" s="185"/>
      <c r="L1063" s="185"/>
      <c r="M1063" s="185"/>
      <c r="N1063" s="185"/>
      <c r="O1063" s="185"/>
      <c r="P1063" s="185"/>
      <c r="Q1063" s="185"/>
      <c r="R1063" s="185"/>
      <c r="S1063" s="185"/>
      <c r="T1063" s="185"/>
      <c r="U1063" s="185"/>
    </row>
    <row r="1064" spans="1:21" x14ac:dyDescent="0.2">
      <c r="A1064" s="185"/>
      <c r="B1064" s="185"/>
      <c r="C1064" s="185"/>
      <c r="D1064" s="185"/>
      <c r="E1064" s="185"/>
      <c r="F1064" s="185"/>
      <c r="G1064" s="185"/>
      <c r="H1064" s="185"/>
      <c r="I1064" s="185"/>
      <c r="J1064" s="185"/>
      <c r="K1064" s="185"/>
      <c r="L1064" s="185"/>
      <c r="M1064" s="185"/>
      <c r="N1064" s="185"/>
      <c r="O1064" s="185"/>
      <c r="P1064" s="185"/>
      <c r="Q1064" s="185"/>
      <c r="R1064" s="185"/>
      <c r="S1064" s="185"/>
      <c r="T1064" s="185"/>
      <c r="U1064" s="185"/>
    </row>
    <row r="1065" spans="1:21" x14ac:dyDescent="0.2">
      <c r="A1065" s="185"/>
      <c r="B1065" s="185"/>
      <c r="C1065" s="185"/>
      <c r="D1065" s="185"/>
      <c r="E1065" s="185"/>
      <c r="F1065" s="185"/>
      <c r="G1065" s="185"/>
      <c r="H1065" s="185"/>
      <c r="I1065" s="185"/>
      <c r="J1065" s="185"/>
      <c r="K1065" s="185"/>
      <c r="L1065" s="185"/>
      <c r="M1065" s="185"/>
      <c r="N1065" s="185"/>
      <c r="O1065" s="185"/>
      <c r="P1065" s="185"/>
      <c r="Q1065" s="185"/>
      <c r="R1065" s="185"/>
      <c r="S1065" s="185"/>
      <c r="T1065" s="185"/>
      <c r="U1065" s="185"/>
    </row>
    <row r="1066" spans="1:21" x14ac:dyDescent="0.2">
      <c r="A1066" s="185"/>
      <c r="B1066" s="185"/>
      <c r="C1066" s="185"/>
      <c r="D1066" s="185"/>
      <c r="E1066" s="185"/>
      <c r="F1066" s="185"/>
      <c r="G1066" s="185"/>
      <c r="H1066" s="185"/>
      <c r="I1066" s="185"/>
      <c r="J1066" s="185"/>
      <c r="K1066" s="185"/>
      <c r="L1066" s="185"/>
      <c r="M1066" s="185"/>
      <c r="N1066" s="185"/>
      <c r="O1066" s="185"/>
      <c r="P1066" s="185"/>
      <c r="Q1066" s="185"/>
      <c r="R1066" s="185"/>
      <c r="S1066" s="185"/>
      <c r="T1066" s="185"/>
      <c r="U1066" s="185"/>
    </row>
    <row r="1067" spans="1:21" x14ac:dyDescent="0.2">
      <c r="A1067" s="185"/>
      <c r="B1067" s="185"/>
      <c r="C1067" s="185"/>
      <c r="D1067" s="185"/>
      <c r="E1067" s="185"/>
      <c r="F1067" s="185"/>
      <c r="G1067" s="185"/>
      <c r="H1067" s="185"/>
      <c r="I1067" s="185"/>
      <c r="J1067" s="185"/>
      <c r="K1067" s="185"/>
      <c r="L1067" s="185"/>
      <c r="M1067" s="185"/>
      <c r="N1067" s="185"/>
      <c r="O1067" s="185"/>
      <c r="P1067" s="185"/>
      <c r="Q1067" s="185"/>
      <c r="R1067" s="185"/>
      <c r="S1067" s="185"/>
      <c r="T1067" s="185"/>
      <c r="U1067" s="185"/>
    </row>
    <row r="1068" spans="1:21" x14ac:dyDescent="0.2">
      <c r="A1068" s="185"/>
      <c r="B1068" s="185"/>
      <c r="C1068" s="185"/>
      <c r="D1068" s="185"/>
      <c r="E1068" s="185"/>
      <c r="F1068" s="185"/>
      <c r="G1068" s="185"/>
      <c r="H1068" s="185"/>
      <c r="I1068" s="185"/>
      <c r="J1068" s="185"/>
      <c r="K1068" s="185"/>
      <c r="L1068" s="185"/>
      <c r="M1068" s="185"/>
      <c r="N1068" s="185"/>
      <c r="O1068" s="185"/>
      <c r="P1068" s="185"/>
      <c r="Q1068" s="185"/>
      <c r="R1068" s="185"/>
      <c r="S1068" s="185"/>
      <c r="T1068" s="185"/>
      <c r="U1068" s="185"/>
    </row>
    <row r="1069" spans="1:21" x14ac:dyDescent="0.2">
      <c r="A1069" s="185"/>
      <c r="B1069" s="185"/>
      <c r="C1069" s="185"/>
      <c r="D1069" s="185"/>
      <c r="E1069" s="185"/>
      <c r="F1069" s="185"/>
      <c r="G1069" s="185"/>
      <c r="H1069" s="185"/>
      <c r="I1069" s="185"/>
      <c r="J1069" s="185"/>
      <c r="K1069" s="185"/>
      <c r="L1069" s="185"/>
      <c r="M1069" s="185"/>
      <c r="N1069" s="185"/>
      <c r="O1069" s="185"/>
      <c r="P1069" s="185"/>
      <c r="Q1069" s="185"/>
      <c r="R1069" s="185"/>
      <c r="S1069" s="185"/>
      <c r="T1069" s="185"/>
      <c r="U1069" s="185"/>
    </row>
    <row r="1070" spans="1:21" x14ac:dyDescent="0.2">
      <c r="A1070" s="185"/>
      <c r="B1070" s="185"/>
      <c r="C1070" s="185"/>
      <c r="D1070" s="185"/>
      <c r="E1070" s="185"/>
      <c r="F1070" s="185"/>
      <c r="G1070" s="185"/>
      <c r="H1070" s="185"/>
      <c r="I1070" s="185"/>
      <c r="J1070" s="185"/>
      <c r="K1070" s="185"/>
      <c r="L1070" s="185"/>
      <c r="M1070" s="185"/>
      <c r="N1070" s="185"/>
      <c r="O1070" s="185"/>
      <c r="P1070" s="185"/>
      <c r="Q1070" s="185"/>
      <c r="R1070" s="185"/>
      <c r="S1070" s="185"/>
      <c r="T1070" s="185"/>
      <c r="U1070" s="185"/>
    </row>
    <row r="1071" spans="1:21" x14ac:dyDescent="0.2">
      <c r="A1071" s="185"/>
      <c r="B1071" s="185"/>
      <c r="C1071" s="185"/>
      <c r="D1071" s="185"/>
      <c r="E1071" s="185"/>
      <c r="F1071" s="185"/>
      <c r="G1071" s="185"/>
      <c r="H1071" s="185"/>
      <c r="I1071" s="185"/>
      <c r="J1071" s="185"/>
      <c r="K1071" s="185"/>
      <c r="L1071" s="185"/>
      <c r="M1071" s="185"/>
      <c r="N1071" s="185"/>
      <c r="O1071" s="185"/>
      <c r="P1071" s="185"/>
      <c r="Q1071" s="185"/>
      <c r="R1071" s="185"/>
      <c r="S1071" s="185"/>
      <c r="T1071" s="185"/>
      <c r="U1071" s="185"/>
    </row>
    <row r="1072" spans="1:21" x14ac:dyDescent="0.2">
      <c r="A1072" s="185"/>
      <c r="B1072" s="185"/>
      <c r="C1072" s="185"/>
      <c r="D1072" s="185"/>
      <c r="E1072" s="185"/>
      <c r="F1072" s="185"/>
      <c r="G1072" s="185"/>
      <c r="H1072" s="185"/>
      <c r="I1072" s="185"/>
      <c r="J1072" s="185"/>
      <c r="K1072" s="185"/>
      <c r="L1072" s="185"/>
      <c r="M1072" s="185"/>
      <c r="N1072" s="185"/>
      <c r="O1072" s="185"/>
      <c r="P1072" s="185"/>
      <c r="Q1072" s="185"/>
      <c r="R1072" s="185"/>
      <c r="S1072" s="185"/>
      <c r="T1072" s="185"/>
      <c r="U1072" s="185"/>
    </row>
    <row r="1073" spans="1:21" x14ac:dyDescent="0.2">
      <c r="A1073" s="185"/>
      <c r="B1073" s="185"/>
      <c r="C1073" s="185"/>
      <c r="D1073" s="185"/>
      <c r="E1073" s="185"/>
      <c r="F1073" s="185"/>
      <c r="G1073" s="185"/>
      <c r="H1073" s="185"/>
      <c r="I1073" s="185"/>
      <c r="J1073" s="185"/>
      <c r="K1073" s="185"/>
      <c r="L1073" s="185"/>
      <c r="M1073" s="185"/>
      <c r="N1073" s="185"/>
      <c r="O1073" s="185"/>
      <c r="P1073" s="185"/>
      <c r="Q1073" s="185"/>
      <c r="R1073" s="185"/>
      <c r="S1073" s="185"/>
      <c r="T1073" s="185"/>
      <c r="U1073" s="185"/>
    </row>
    <row r="1074" spans="1:21" x14ac:dyDescent="0.2">
      <c r="A1074" s="185"/>
      <c r="B1074" s="185"/>
      <c r="C1074" s="185"/>
      <c r="D1074" s="185"/>
      <c r="E1074" s="185"/>
      <c r="F1074" s="185"/>
      <c r="G1074" s="185"/>
      <c r="H1074" s="185"/>
      <c r="I1074" s="185"/>
      <c r="J1074" s="185"/>
      <c r="K1074" s="185"/>
      <c r="L1074" s="185"/>
      <c r="M1074" s="185"/>
      <c r="N1074" s="185"/>
      <c r="O1074" s="185"/>
      <c r="P1074" s="185"/>
      <c r="Q1074" s="185"/>
      <c r="R1074" s="185"/>
      <c r="S1074" s="185"/>
      <c r="T1074" s="185"/>
      <c r="U1074" s="185"/>
    </row>
    <row r="1075" spans="1:21" x14ac:dyDescent="0.2">
      <c r="A1075" s="185"/>
      <c r="B1075" s="185"/>
      <c r="C1075" s="185"/>
      <c r="D1075" s="185"/>
      <c r="E1075" s="185"/>
      <c r="F1075" s="185"/>
      <c r="G1075" s="185"/>
      <c r="H1075" s="185"/>
      <c r="I1075" s="185"/>
      <c r="J1075" s="185"/>
      <c r="K1075" s="185"/>
      <c r="L1075" s="185"/>
      <c r="M1075" s="185"/>
      <c r="N1075" s="185"/>
      <c r="O1075" s="185"/>
      <c r="P1075" s="185"/>
      <c r="Q1075" s="185"/>
      <c r="R1075" s="185"/>
      <c r="S1075" s="185"/>
      <c r="T1075" s="185"/>
      <c r="U1075" s="185"/>
    </row>
    <row r="1076" spans="1:21" x14ac:dyDescent="0.2">
      <c r="A1076" s="185"/>
      <c r="B1076" s="185"/>
      <c r="C1076" s="185"/>
      <c r="D1076" s="185"/>
      <c r="E1076" s="185"/>
      <c r="F1076" s="185"/>
      <c r="G1076" s="185"/>
      <c r="H1076" s="185"/>
      <c r="I1076" s="185"/>
      <c r="J1076" s="185"/>
      <c r="K1076" s="185"/>
      <c r="L1076" s="185"/>
      <c r="M1076" s="185"/>
      <c r="N1076" s="185"/>
      <c r="O1076" s="185"/>
      <c r="P1076" s="185"/>
      <c r="Q1076" s="185"/>
      <c r="R1076" s="185"/>
      <c r="S1076" s="185"/>
      <c r="T1076" s="185"/>
      <c r="U1076" s="185"/>
    </row>
    <row r="1077" spans="1:21" x14ac:dyDescent="0.2">
      <c r="A1077" s="185"/>
      <c r="B1077" s="185"/>
      <c r="C1077" s="185"/>
      <c r="D1077" s="185"/>
      <c r="E1077" s="185"/>
      <c r="F1077" s="185"/>
      <c r="G1077" s="185"/>
      <c r="H1077" s="185"/>
      <c r="I1077" s="185"/>
      <c r="J1077" s="185"/>
      <c r="K1077" s="185"/>
      <c r="L1077" s="185"/>
      <c r="M1077" s="185"/>
      <c r="N1077" s="185"/>
      <c r="O1077" s="185"/>
      <c r="P1077" s="185"/>
      <c r="Q1077" s="185"/>
      <c r="R1077" s="185"/>
      <c r="S1077" s="185"/>
      <c r="T1077" s="185"/>
      <c r="U1077" s="185"/>
    </row>
    <row r="1078" spans="1:21" x14ac:dyDescent="0.2">
      <c r="A1078" s="185"/>
      <c r="B1078" s="185"/>
      <c r="C1078" s="185"/>
      <c r="D1078" s="185"/>
      <c r="E1078" s="185"/>
      <c r="F1078" s="185"/>
      <c r="G1078" s="185"/>
      <c r="H1078" s="185"/>
      <c r="I1078" s="185"/>
      <c r="J1078" s="185"/>
      <c r="K1078" s="185"/>
      <c r="L1078" s="185"/>
      <c r="M1078" s="185"/>
      <c r="N1078" s="185"/>
      <c r="O1078" s="185"/>
      <c r="P1078" s="185"/>
      <c r="Q1078" s="185"/>
      <c r="R1078" s="185"/>
      <c r="S1078" s="185"/>
      <c r="T1078" s="185"/>
      <c r="U1078" s="185"/>
    </row>
    <row r="1079" spans="1:21" x14ac:dyDescent="0.2">
      <c r="A1079" s="185"/>
      <c r="B1079" s="185"/>
      <c r="C1079" s="185"/>
      <c r="D1079" s="185"/>
      <c r="E1079" s="185"/>
      <c r="F1079" s="185"/>
      <c r="G1079" s="185"/>
      <c r="H1079" s="185"/>
      <c r="I1079" s="185"/>
      <c r="J1079" s="185"/>
      <c r="K1079" s="185"/>
      <c r="L1079" s="185"/>
      <c r="M1079" s="185"/>
      <c r="N1079" s="185"/>
      <c r="O1079" s="185"/>
      <c r="P1079" s="185"/>
      <c r="Q1079" s="185"/>
      <c r="R1079" s="185"/>
      <c r="S1079" s="185"/>
      <c r="T1079" s="185"/>
      <c r="U1079" s="185"/>
    </row>
    <row r="1080" spans="1:21" x14ac:dyDescent="0.2">
      <c r="A1080" s="185"/>
      <c r="B1080" s="185"/>
      <c r="C1080" s="185"/>
      <c r="D1080" s="185"/>
      <c r="E1080" s="185"/>
      <c r="F1080" s="185"/>
      <c r="G1080" s="185"/>
      <c r="H1080" s="185"/>
      <c r="I1080" s="185"/>
      <c r="J1080" s="185"/>
      <c r="K1080" s="185"/>
      <c r="L1080" s="185"/>
      <c r="M1080" s="185"/>
      <c r="N1080" s="185"/>
      <c r="O1080" s="185"/>
      <c r="P1080" s="185"/>
      <c r="Q1080" s="185"/>
      <c r="R1080" s="185"/>
      <c r="S1080" s="185"/>
      <c r="T1080" s="185"/>
      <c r="U1080" s="185"/>
    </row>
    <row r="1081" spans="1:21" x14ac:dyDescent="0.2">
      <c r="A1081" s="185"/>
      <c r="B1081" s="185"/>
      <c r="C1081" s="185"/>
      <c r="D1081" s="185"/>
      <c r="E1081" s="185"/>
      <c r="F1081" s="185"/>
      <c r="G1081" s="185"/>
      <c r="H1081" s="185"/>
      <c r="I1081" s="185"/>
      <c r="J1081" s="185"/>
      <c r="K1081" s="185"/>
      <c r="L1081" s="185"/>
      <c r="M1081" s="185"/>
      <c r="N1081" s="185"/>
      <c r="O1081" s="185"/>
      <c r="P1081" s="185"/>
      <c r="Q1081" s="185"/>
      <c r="R1081" s="185"/>
      <c r="S1081" s="185"/>
      <c r="T1081" s="185"/>
      <c r="U1081" s="185"/>
    </row>
    <row r="1082" spans="1:21" x14ac:dyDescent="0.2">
      <c r="A1082" s="185"/>
      <c r="B1082" s="185"/>
      <c r="C1082" s="185"/>
      <c r="D1082" s="185"/>
      <c r="E1082" s="185"/>
      <c r="F1082" s="185"/>
      <c r="G1082" s="185"/>
      <c r="H1082" s="185"/>
      <c r="I1082" s="185"/>
      <c r="J1082" s="185"/>
      <c r="K1082" s="185"/>
      <c r="L1082" s="185"/>
      <c r="M1082" s="185"/>
      <c r="N1082" s="185"/>
      <c r="O1082" s="185"/>
      <c r="P1082" s="185"/>
      <c r="Q1082" s="185"/>
      <c r="R1082" s="185"/>
      <c r="S1082" s="185"/>
      <c r="T1082" s="185"/>
      <c r="U1082" s="185"/>
    </row>
    <row r="1083" spans="1:21" x14ac:dyDescent="0.2">
      <c r="A1083" s="185"/>
      <c r="B1083" s="185"/>
      <c r="C1083" s="185"/>
      <c r="D1083" s="185"/>
      <c r="E1083" s="185"/>
      <c r="F1083" s="185"/>
      <c r="G1083" s="185"/>
      <c r="H1083" s="185"/>
      <c r="I1083" s="185"/>
      <c r="J1083" s="185"/>
      <c r="K1083" s="185"/>
      <c r="L1083" s="185"/>
      <c r="M1083" s="185"/>
      <c r="N1083" s="185"/>
      <c r="O1083" s="185"/>
      <c r="P1083" s="185"/>
      <c r="Q1083" s="185"/>
      <c r="R1083" s="185"/>
      <c r="S1083" s="185"/>
      <c r="T1083" s="185"/>
      <c r="U1083" s="185"/>
    </row>
    <row r="1084" spans="1:21" x14ac:dyDescent="0.2">
      <c r="A1084" s="185"/>
      <c r="B1084" s="185"/>
      <c r="C1084" s="185"/>
      <c r="D1084" s="185"/>
      <c r="E1084" s="185"/>
      <c r="F1084" s="185"/>
      <c r="G1084" s="185"/>
      <c r="H1084" s="185"/>
      <c r="I1084" s="185"/>
      <c r="J1084" s="185"/>
      <c r="K1084" s="185"/>
      <c r="L1084" s="185"/>
      <c r="M1084" s="185"/>
      <c r="N1084" s="185"/>
      <c r="O1084" s="185"/>
      <c r="P1084" s="185"/>
      <c r="Q1084" s="185"/>
      <c r="R1084" s="185"/>
      <c r="S1084" s="185"/>
      <c r="T1084" s="185"/>
      <c r="U1084" s="185"/>
    </row>
    <row r="1085" spans="1:21" x14ac:dyDescent="0.2">
      <c r="A1085" s="185"/>
      <c r="B1085" s="185"/>
      <c r="C1085" s="185"/>
      <c r="D1085" s="185"/>
      <c r="E1085" s="185"/>
      <c r="F1085" s="185"/>
      <c r="G1085" s="185"/>
      <c r="H1085" s="185"/>
      <c r="I1085" s="185"/>
      <c r="J1085" s="185"/>
      <c r="K1085" s="185"/>
      <c r="L1085" s="185"/>
      <c r="M1085" s="185"/>
      <c r="N1085" s="185"/>
      <c r="O1085" s="185"/>
      <c r="P1085" s="185"/>
      <c r="Q1085" s="185"/>
      <c r="R1085" s="185"/>
      <c r="S1085" s="185"/>
      <c r="T1085" s="185"/>
      <c r="U1085" s="185"/>
    </row>
    <row r="1086" spans="1:21" x14ac:dyDescent="0.2">
      <c r="A1086" s="185"/>
      <c r="B1086" s="185"/>
      <c r="C1086" s="185"/>
      <c r="D1086" s="185"/>
      <c r="E1086" s="185"/>
      <c r="F1086" s="185"/>
      <c r="G1086" s="185"/>
      <c r="H1086" s="185"/>
      <c r="I1086" s="185"/>
      <c r="J1086" s="185"/>
      <c r="K1086" s="185"/>
      <c r="L1086" s="185"/>
      <c r="M1086" s="185"/>
      <c r="N1086" s="185"/>
      <c r="O1086" s="185"/>
      <c r="P1086" s="185"/>
      <c r="Q1086" s="185"/>
      <c r="R1086" s="185"/>
      <c r="S1086" s="185"/>
      <c r="T1086" s="185"/>
      <c r="U1086" s="185"/>
    </row>
    <row r="1087" spans="1:21" x14ac:dyDescent="0.2">
      <c r="A1087" s="185"/>
      <c r="B1087" s="185"/>
      <c r="C1087" s="185"/>
      <c r="D1087" s="185"/>
      <c r="E1087" s="185"/>
      <c r="F1087" s="185"/>
      <c r="G1087" s="185"/>
      <c r="H1087" s="185"/>
      <c r="I1087" s="185"/>
      <c r="J1087" s="185"/>
      <c r="K1087" s="185"/>
      <c r="L1087" s="185"/>
      <c r="M1087" s="185"/>
      <c r="N1087" s="185"/>
      <c r="O1087" s="185"/>
      <c r="P1087" s="185"/>
      <c r="Q1087" s="185"/>
      <c r="R1087" s="185"/>
      <c r="S1087" s="185"/>
      <c r="T1087" s="185"/>
      <c r="U1087" s="185"/>
    </row>
    <row r="1088" spans="1:21" x14ac:dyDescent="0.2">
      <c r="A1088" s="185"/>
      <c r="B1088" s="185"/>
      <c r="C1088" s="185"/>
      <c r="D1088" s="185"/>
      <c r="E1088" s="185"/>
      <c r="F1088" s="185"/>
      <c r="G1088" s="185"/>
      <c r="H1088" s="185"/>
      <c r="I1088" s="185"/>
      <c r="J1088" s="185"/>
      <c r="K1088" s="185"/>
      <c r="L1088" s="185"/>
      <c r="M1088" s="185"/>
      <c r="N1088" s="185"/>
      <c r="O1088" s="185"/>
      <c r="P1088" s="185"/>
      <c r="Q1088" s="185"/>
      <c r="R1088" s="185"/>
      <c r="S1088" s="185"/>
      <c r="T1088" s="185"/>
      <c r="U1088" s="185"/>
    </row>
  </sheetData>
  <mergeCells count="4">
    <mergeCell ref="E13:M13"/>
    <mergeCell ref="E9:M9"/>
    <mergeCell ref="E22:M22"/>
    <mergeCell ref="B5:C5"/>
  </mergeCells>
  <hyperlinks>
    <hyperlink ref="C9" location="'BS - Historical Overview'!A1" display="BS - Historical Overview" xr:uid="{00000000-0004-0000-0000-000000000000}"/>
    <hyperlink ref="C13" location="'IS - FY 2021 vs. FY  20 19 18'!A1" display="IS - FY 2021 vs. FY 20 19 18" xr:uid="{00000000-0004-0000-0000-000001000000}"/>
    <hyperlink ref="C15" location="'IS - FY 2017 - 9M 2019'!A1" display="IS - FY 2017 - 9M 2019" xr:uid="{00000000-0004-0000-0000-000002000000}"/>
    <hyperlink ref="C17" location="'IS - Historicals until Q1 2018'!A1" display="IS - Historicals until Q1 2018" xr:uid="{00000000-0004-0000-0000-000003000000}"/>
    <hyperlink ref="C22" location="'CF - FY 2021 vs. FY 20 19 18'!A1" display="CF - FY 2021 vs. FY 20 19 18" xr:uid="{00000000-0004-0000-0000-000004000000}"/>
    <hyperlink ref="C24" location="'CF - Historics until 9M 2019'!A1" display="CF - Historics until 9M 2019" xr:uid="{00000000-0004-0000-0000-000005000000}"/>
    <hyperlink ref="C31" location="'Sales Var. &amp; CAPEX - until FY19'!A1" display="Sales Var. &amp; CAPEX - until FY19" xr:uid="{00000000-0004-0000-0000-000006000000}"/>
    <hyperlink ref="C38" location="'SD - Historical Development'!A1" display="SD - Historical Development" xr:uid="{00000000-0004-0000-0000-000007000000}"/>
    <hyperlink ref="C29" location="'Current Sales Var. &amp; CAPEX'!A1" display="Current Sales Var. &amp; CAPEX" xr:uid="{00000000-0004-0000-0000-000008000000}"/>
    <hyperlink ref="C36" location="'SD - Current data'!A1" display="SD - Current data" xr:uid="{00000000-0004-0000-0000-000009000000}"/>
  </hyperlinks>
  <pageMargins left="0.7" right="0.7" top="0.78740157499999996" bottom="0.78740157499999996" header="0.3" footer="0.3"/>
  <pageSetup paperSize="9" orientation="portrait" r:id="rId1"/>
  <headerFooter>
    <oddFooter>&amp;CINTERNAL</oddFooter>
  </headerFooter>
  <customProperties>
    <customPr name="_pios_id" r:id="rId2"/>
    <customPr name="IbpWorksheetKeyString_GUID" r:id="rId3"/>
  </customProperties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0" tint="-0.14999847407452621"/>
    <pageSetUpPr fitToPage="1"/>
  </sheetPr>
  <dimension ref="A1:DA28"/>
  <sheetViews>
    <sheetView showGridLines="0" zoomScaleNormal="100" workbookViewId="0">
      <pane xSplit="1" ySplit="2" topLeftCell="B3" activePane="bottomRight" state="frozen"/>
      <selection activeCell="I40" sqref="I40"/>
      <selection pane="topRight" activeCell="I40" sqref="I40"/>
      <selection pane="bottomLeft" activeCell="I40" sqref="I40"/>
      <selection pane="bottomRight"/>
    </sheetView>
  </sheetViews>
  <sheetFormatPr baseColWidth="10" defaultColWidth="12.5703125" defaultRowHeight="14.25" outlineLevelCol="1" x14ac:dyDescent="0.2"/>
  <cols>
    <col min="1" max="1" width="38.28515625" style="22" customWidth="1"/>
    <col min="2" max="2" width="8" style="22" customWidth="1"/>
    <col min="3" max="3" width="1.42578125" style="22" customWidth="1"/>
    <col min="4" max="4" width="7.42578125" style="22" customWidth="1"/>
    <col min="5" max="5" width="1.5703125" style="22" customWidth="1"/>
    <col min="6" max="6" width="7" style="22" customWidth="1"/>
    <col min="7" max="7" width="1.7109375" style="22" customWidth="1"/>
    <col min="8" max="8" width="7.28515625" style="22" customWidth="1"/>
    <col min="9" max="9" width="2" style="22" customWidth="1"/>
    <col min="10" max="10" width="7.28515625" style="22" customWidth="1"/>
    <col min="11" max="11" width="1.7109375" style="22" customWidth="1"/>
    <col min="12" max="12" width="6.85546875" style="22" customWidth="1"/>
    <col min="13" max="13" width="1.7109375" style="22" customWidth="1"/>
    <col min="14" max="14" width="7.28515625" style="22" customWidth="1"/>
    <col min="15" max="15" width="1.7109375" style="22" customWidth="1"/>
    <col min="16" max="16" width="7.28515625" style="22" customWidth="1"/>
    <col min="17" max="17" width="1.7109375" style="340" customWidth="1"/>
    <col min="18" max="18" width="7.28515625" style="22" customWidth="1"/>
    <col min="19" max="19" width="1.7109375" style="22" customWidth="1"/>
    <col min="20" max="20" width="7.28515625" style="22" customWidth="1"/>
    <col min="21" max="21" width="1.7109375" style="22" customWidth="1"/>
    <col min="22" max="22" width="7.28515625" style="22" customWidth="1"/>
    <col min="23" max="26" width="7.28515625" style="22" customWidth="1" outlineLevel="1"/>
    <col min="27" max="27" width="1.7109375" style="340" customWidth="1"/>
    <col min="28" max="28" width="7.28515625" style="22" customWidth="1"/>
    <col min="29" max="32" width="7.28515625" style="22" customWidth="1" outlineLevel="1"/>
    <col min="33" max="33" width="1.7109375" style="132" customWidth="1"/>
    <col min="34" max="34" width="7.28515625" style="22" customWidth="1"/>
    <col min="35" max="38" width="7.28515625" style="22" customWidth="1" outlineLevel="1"/>
    <col min="39" max="39" width="1.7109375" style="53" customWidth="1"/>
    <col min="40" max="40" width="7.28515625" style="132" customWidth="1"/>
    <col min="41" max="42" width="7.28515625" style="132" hidden="1" customWidth="1" outlineLevel="1"/>
    <col min="43" max="44" width="7.28515625" style="22" hidden="1" customWidth="1" outlineLevel="1"/>
    <col min="45" max="45" width="1.7109375" style="53" customWidth="1" collapsed="1"/>
    <col min="46" max="46" width="7.28515625" style="53" customWidth="1"/>
    <col min="47" max="50" width="7.28515625" style="53" hidden="1" customWidth="1" outlineLevel="1"/>
    <col min="51" max="51" width="1.7109375" style="53" customWidth="1" collapsed="1"/>
    <col min="52" max="52" width="7.28515625" style="53" customWidth="1"/>
    <col min="53" max="56" width="7.28515625" style="53" hidden="1" customWidth="1" outlineLevel="1"/>
    <col min="57" max="57" width="1.7109375" style="53" customWidth="1" collapsed="1"/>
    <col min="58" max="58" width="7.28515625" style="53" customWidth="1"/>
    <col min="59" max="62" width="7.28515625" style="53" hidden="1" customWidth="1" outlineLevel="1"/>
    <col min="63" max="63" width="1.7109375" style="53" customWidth="1" collapsed="1"/>
    <col min="64" max="64" width="7.28515625" style="53" customWidth="1"/>
    <col min="65" max="68" width="7.28515625" style="53" hidden="1" customWidth="1" outlineLevel="1"/>
    <col min="69" max="69" width="1.7109375" style="53" customWidth="1" collapsed="1"/>
    <col min="70" max="70" width="7.28515625" style="53" customWidth="1"/>
    <col min="71" max="72" width="7.28515625" style="53" hidden="1" customWidth="1" outlineLevel="1"/>
    <col min="73" max="74" width="7.28515625" style="20" hidden="1" customWidth="1" outlineLevel="1"/>
    <col min="75" max="75" width="1.7109375" style="53" customWidth="1" collapsed="1"/>
    <col min="76" max="76" width="7.28515625" style="21" customWidth="1"/>
    <col min="77" max="80" width="7.28515625" style="20" hidden="1" customWidth="1" outlineLevel="1"/>
    <col min="81" max="81" width="1.7109375" style="53" customWidth="1" collapsed="1"/>
    <col min="82" max="82" width="7.28515625" style="21" customWidth="1"/>
    <col min="83" max="86" width="7.28515625" style="21" hidden="1" customWidth="1" outlineLevel="1"/>
    <col min="87" max="87" width="1.7109375" style="53" customWidth="1" collapsed="1"/>
    <col min="88" max="88" width="7.28515625" style="21" customWidth="1"/>
    <col min="89" max="89" width="7.28515625" style="21" hidden="1" customWidth="1" outlineLevel="1"/>
    <col min="90" max="90" width="7.28515625" style="20" hidden="1" customWidth="1" outlineLevel="1"/>
    <col min="91" max="91" width="7.28515625" style="21" hidden="1" customWidth="1" outlineLevel="1"/>
    <col min="92" max="92" width="7.28515625" style="20" hidden="1" customWidth="1" outlineLevel="1"/>
    <col min="93" max="93" width="1.7109375" style="53" customWidth="1" collapsed="1"/>
    <col min="94" max="94" width="7.28515625" style="20" customWidth="1"/>
    <col min="95" max="98" width="7.28515625" style="20" hidden="1" customWidth="1" outlineLevel="1"/>
    <col min="99" max="99" width="1.42578125" style="53" customWidth="1" collapsed="1"/>
    <col min="100" max="100" width="5.42578125" style="20" customWidth="1"/>
    <col min="101" max="101" width="12.140625" style="20" customWidth="1"/>
    <col min="102" max="105" width="12.140625" style="22" customWidth="1"/>
    <col min="106" max="16384" width="12.5703125" style="22"/>
  </cols>
  <sheetData>
    <row r="1" spans="1:105" x14ac:dyDescent="0.2">
      <c r="A1" s="559" t="s">
        <v>354</v>
      </c>
    </row>
    <row r="2" spans="1:105" s="546" customFormat="1" ht="45" customHeight="1" x14ac:dyDescent="0.2">
      <c r="B2" s="55"/>
      <c r="C2" s="55"/>
      <c r="D2" s="55"/>
      <c r="E2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255"/>
      <c r="R2" s="55"/>
      <c r="S2" s="55"/>
      <c r="T2" s="55"/>
      <c r="U2" s="55"/>
      <c r="V2" s="55"/>
      <c r="W2" s="55"/>
      <c r="X2" s="55"/>
      <c r="Y2" s="55"/>
      <c r="AA2" s="255"/>
      <c r="AG2" s="125"/>
      <c r="AM2" s="52"/>
      <c r="AN2" s="125"/>
      <c r="AO2" s="125"/>
      <c r="AP2" s="125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  <c r="BR2" s="52"/>
      <c r="BS2" s="52"/>
      <c r="BT2" s="52"/>
      <c r="BW2" s="97"/>
      <c r="BX2" s="545"/>
      <c r="BY2" s="545"/>
      <c r="BZ2" s="545"/>
      <c r="CA2" s="545"/>
      <c r="CB2" s="52"/>
      <c r="CC2" s="545"/>
      <c r="CD2" s="545"/>
      <c r="CE2" s="545"/>
      <c r="CF2" s="545"/>
      <c r="CG2" s="52"/>
      <c r="CH2" s="545"/>
      <c r="CI2" s="545"/>
      <c r="CJ2" s="545"/>
      <c r="CK2" s="545"/>
      <c r="CL2" s="52"/>
      <c r="CM2" s="545"/>
      <c r="CN2" s="545"/>
      <c r="CO2" s="545"/>
      <c r="CP2" s="3"/>
      <c r="CQ2" s="52"/>
      <c r="CR2" s="3"/>
      <c r="CT2" s="4"/>
      <c r="CU2" s="4"/>
      <c r="CV2" s="4"/>
    </row>
    <row r="3" spans="1:105" s="26" customFormat="1" ht="18.75" customHeight="1" x14ac:dyDescent="0.2">
      <c r="A3" s="651" t="s">
        <v>60</v>
      </c>
      <c r="B3" s="73">
        <v>2019</v>
      </c>
      <c r="C3" s="104"/>
      <c r="D3" s="73" t="s">
        <v>365</v>
      </c>
      <c r="E3"/>
      <c r="F3" s="73" t="s">
        <v>337</v>
      </c>
      <c r="G3" s="104"/>
      <c r="H3" s="73" t="s">
        <v>334</v>
      </c>
      <c r="I3" s="104"/>
      <c r="J3" s="73" t="s">
        <v>325</v>
      </c>
      <c r="K3" s="104"/>
      <c r="L3" s="73">
        <v>2018</v>
      </c>
      <c r="M3" s="104"/>
      <c r="N3" s="73" t="s">
        <v>309</v>
      </c>
      <c r="O3" s="104"/>
      <c r="P3" s="73" t="s">
        <v>304</v>
      </c>
      <c r="Q3" s="156"/>
      <c r="R3" s="73" t="s">
        <v>247</v>
      </c>
      <c r="S3" s="104"/>
      <c r="T3" s="73" t="s">
        <v>240</v>
      </c>
      <c r="U3" s="104"/>
      <c r="V3" s="73">
        <v>2017</v>
      </c>
      <c r="W3" s="73" t="s">
        <v>227</v>
      </c>
      <c r="X3" s="73" t="s">
        <v>226</v>
      </c>
      <c r="Y3" s="73" t="s">
        <v>218</v>
      </c>
      <c r="Z3" s="73" t="s">
        <v>216</v>
      </c>
      <c r="AA3" s="156"/>
      <c r="AB3" s="73">
        <v>2016</v>
      </c>
      <c r="AC3" s="73" t="s">
        <v>206</v>
      </c>
      <c r="AD3" s="73" t="s">
        <v>205</v>
      </c>
      <c r="AE3" s="73" t="s">
        <v>191</v>
      </c>
      <c r="AF3" s="73" t="s">
        <v>173</v>
      </c>
      <c r="AG3" s="126"/>
      <c r="AH3" s="73">
        <v>2015</v>
      </c>
      <c r="AI3" s="73" t="s">
        <v>172</v>
      </c>
      <c r="AJ3" s="73" t="s">
        <v>170</v>
      </c>
      <c r="AK3" s="73" t="s">
        <v>167</v>
      </c>
      <c r="AL3" s="73" t="s">
        <v>164</v>
      </c>
      <c r="AM3" s="647"/>
      <c r="AN3" s="73">
        <v>2014</v>
      </c>
      <c r="AO3" s="73" t="s">
        <v>163</v>
      </c>
      <c r="AP3" s="73" t="s">
        <v>160</v>
      </c>
      <c r="AQ3" s="73" t="s">
        <v>155</v>
      </c>
      <c r="AR3" s="73" t="s">
        <v>154</v>
      </c>
      <c r="AS3" s="647"/>
      <c r="AT3" s="73">
        <v>2013</v>
      </c>
      <c r="AU3" s="73" t="s">
        <v>153</v>
      </c>
      <c r="AV3" s="73" t="s">
        <v>150</v>
      </c>
      <c r="AW3" s="73" t="s">
        <v>147</v>
      </c>
      <c r="AX3" s="73" t="s">
        <v>145</v>
      </c>
      <c r="AY3" s="540"/>
      <c r="AZ3" s="73">
        <v>2012</v>
      </c>
      <c r="BA3" s="73" t="s">
        <v>144</v>
      </c>
      <c r="BB3" s="73" t="s">
        <v>142</v>
      </c>
      <c r="BC3" s="73" t="s">
        <v>139</v>
      </c>
      <c r="BD3" s="73" t="s">
        <v>135</v>
      </c>
      <c r="BE3" s="540"/>
      <c r="BF3" s="73">
        <v>2011</v>
      </c>
      <c r="BG3" s="73" t="s">
        <v>134</v>
      </c>
      <c r="BH3" s="73" t="s">
        <v>131</v>
      </c>
      <c r="BI3" s="73" t="s">
        <v>128</v>
      </c>
      <c r="BJ3" s="73" t="s">
        <v>126</v>
      </c>
      <c r="BK3" s="540"/>
      <c r="BL3" s="73">
        <v>2010</v>
      </c>
      <c r="BM3" s="73" t="s">
        <v>125</v>
      </c>
      <c r="BN3" s="73" t="s">
        <v>122</v>
      </c>
      <c r="BO3" s="73" t="s">
        <v>120</v>
      </c>
      <c r="BP3" s="73" t="s">
        <v>117</v>
      </c>
      <c r="BQ3" s="68"/>
      <c r="BR3" s="73">
        <v>2009</v>
      </c>
      <c r="BS3" s="73" t="s">
        <v>116</v>
      </c>
      <c r="BT3" s="73" t="s">
        <v>110</v>
      </c>
      <c r="BU3" s="73" t="s">
        <v>65</v>
      </c>
      <c r="BV3" s="73" t="s">
        <v>1</v>
      </c>
      <c r="BW3" s="68"/>
      <c r="BX3" s="73">
        <v>2008</v>
      </c>
      <c r="BY3" s="73" t="s">
        <v>36</v>
      </c>
      <c r="BZ3" s="73" t="s">
        <v>37</v>
      </c>
      <c r="CA3" s="73" t="s">
        <v>38</v>
      </c>
      <c r="CB3" s="73" t="s">
        <v>4</v>
      </c>
      <c r="CC3" s="72"/>
      <c r="CD3" s="73">
        <v>2007</v>
      </c>
      <c r="CE3" s="73" t="s">
        <v>39</v>
      </c>
      <c r="CF3" s="73" t="s">
        <v>40</v>
      </c>
      <c r="CG3" s="73" t="s">
        <v>41</v>
      </c>
      <c r="CH3" s="73" t="s">
        <v>7</v>
      </c>
      <c r="CI3" s="72"/>
      <c r="CJ3" s="73">
        <v>2006</v>
      </c>
      <c r="CK3" s="73" t="s">
        <v>42</v>
      </c>
      <c r="CL3" s="73" t="s">
        <v>43</v>
      </c>
      <c r="CM3" s="73" t="s">
        <v>44</v>
      </c>
      <c r="CN3" s="73" t="s">
        <v>10</v>
      </c>
      <c r="CO3" s="72"/>
      <c r="CP3" s="73">
        <v>2005</v>
      </c>
      <c r="CQ3" s="73" t="s">
        <v>45</v>
      </c>
      <c r="CR3" s="73" t="s">
        <v>46</v>
      </c>
      <c r="CS3" s="73" t="s">
        <v>47</v>
      </c>
      <c r="CT3" s="73" t="s">
        <v>13</v>
      </c>
      <c r="CU3" s="72"/>
      <c r="CV3" s="24"/>
      <c r="CW3" s="24"/>
      <c r="CX3" s="25"/>
      <c r="CY3" s="25"/>
      <c r="CZ3" s="25"/>
      <c r="DA3" s="25"/>
    </row>
    <row r="4" spans="1:105" s="27" customFormat="1" ht="12" customHeight="1" x14ac:dyDescent="0.2">
      <c r="A4" s="658" t="s">
        <v>57</v>
      </c>
      <c r="B4" s="124"/>
      <c r="C4" s="104"/>
      <c r="D4" s="124"/>
      <c r="E4"/>
      <c r="F4" s="124"/>
      <c r="G4" s="104"/>
      <c r="H4" s="124"/>
      <c r="I4" s="104"/>
      <c r="J4" s="124"/>
      <c r="K4" s="104"/>
      <c r="L4" s="124"/>
      <c r="M4" s="104"/>
      <c r="N4" s="124"/>
      <c r="O4" s="104"/>
      <c r="P4" s="124"/>
      <c r="Q4" s="124"/>
      <c r="R4" s="124"/>
      <c r="S4" s="104"/>
      <c r="T4" s="124"/>
      <c r="U4" s="10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4"/>
      <c r="AM4" s="659"/>
      <c r="AN4" s="124"/>
      <c r="AO4" s="124"/>
      <c r="AP4" s="124"/>
      <c r="AQ4" s="124"/>
      <c r="AR4" s="124"/>
      <c r="AS4" s="659"/>
      <c r="AT4" s="544"/>
      <c r="AU4" s="544"/>
      <c r="AY4" s="544"/>
      <c r="BA4" s="544"/>
      <c r="BE4" s="544"/>
      <c r="BK4" s="544"/>
      <c r="CV4" s="29"/>
      <c r="CW4" s="30"/>
      <c r="CX4" s="30"/>
      <c r="CY4" s="30"/>
      <c r="CZ4" s="30"/>
      <c r="DA4" s="30"/>
    </row>
    <row r="5" spans="1:105" s="71" customFormat="1" ht="5.0999999999999996" customHeight="1" thickBot="1" x14ac:dyDescent="0.25">
      <c r="A5" s="319"/>
      <c r="B5" s="69"/>
      <c r="C5" s="104"/>
      <c r="D5" s="69"/>
      <c r="E5"/>
      <c r="F5" s="69"/>
      <c r="G5" s="104"/>
      <c r="H5" s="69"/>
      <c r="I5" s="104"/>
      <c r="J5" s="69"/>
      <c r="K5" s="104"/>
      <c r="L5" s="69"/>
      <c r="M5" s="104"/>
      <c r="N5" s="69"/>
      <c r="O5" s="104"/>
      <c r="P5" s="69"/>
      <c r="Q5" s="126"/>
      <c r="R5" s="69"/>
      <c r="S5" s="104"/>
      <c r="T5" s="69"/>
      <c r="U5" s="104"/>
      <c r="V5" s="69"/>
      <c r="W5" s="69"/>
      <c r="X5" s="69"/>
      <c r="Y5" s="69"/>
      <c r="Z5" s="69"/>
      <c r="AA5" s="126"/>
      <c r="AB5" s="69"/>
      <c r="AC5" s="69"/>
      <c r="AD5" s="69"/>
      <c r="AE5" s="69"/>
      <c r="AF5" s="69"/>
      <c r="AG5" s="127"/>
      <c r="AH5" s="127"/>
      <c r="AI5" s="69"/>
      <c r="AJ5" s="69"/>
      <c r="AK5" s="69"/>
      <c r="AL5" s="69"/>
      <c r="AM5" s="68"/>
      <c r="AN5" s="127"/>
      <c r="AO5" s="127"/>
      <c r="AP5" s="69"/>
      <c r="AQ5" s="69"/>
      <c r="AR5" s="69"/>
      <c r="AS5" s="68"/>
      <c r="AT5" s="68"/>
      <c r="AU5" s="68"/>
      <c r="AV5" s="70"/>
      <c r="AW5" s="70"/>
      <c r="AX5" s="70"/>
      <c r="AY5" s="68"/>
      <c r="AZ5" s="70"/>
      <c r="BA5" s="68"/>
      <c r="BB5" s="70"/>
      <c r="BC5" s="70"/>
      <c r="BD5" s="70"/>
      <c r="BE5" s="68"/>
      <c r="BF5" s="70"/>
      <c r="BG5" s="70"/>
      <c r="BH5" s="70"/>
      <c r="BI5" s="70"/>
      <c r="BJ5" s="70"/>
      <c r="BK5" s="68"/>
      <c r="BL5" s="70"/>
      <c r="BM5" s="70"/>
      <c r="BN5" s="70"/>
      <c r="BO5" s="70"/>
      <c r="BP5" s="70"/>
      <c r="BQ5" s="68"/>
      <c r="BR5" s="70"/>
      <c r="BS5" s="70"/>
      <c r="BT5" s="70"/>
      <c r="BU5" s="70"/>
      <c r="BV5" s="70"/>
      <c r="BW5" s="68"/>
      <c r="BX5" s="70"/>
      <c r="BY5" s="70"/>
      <c r="BZ5" s="70"/>
      <c r="CA5" s="70"/>
      <c r="CB5" s="70"/>
      <c r="CC5" s="68"/>
      <c r="CD5" s="70"/>
      <c r="CE5" s="70"/>
      <c r="CF5" s="70"/>
      <c r="CG5" s="70"/>
      <c r="CH5" s="70"/>
      <c r="CI5" s="68"/>
      <c r="CJ5" s="70"/>
      <c r="CK5" s="70"/>
      <c r="CL5" s="70"/>
      <c r="CM5" s="70"/>
      <c r="CN5" s="70"/>
      <c r="CO5" s="68"/>
      <c r="CP5" s="70"/>
      <c r="CQ5" s="70"/>
      <c r="CR5" s="70"/>
      <c r="CS5" s="70"/>
      <c r="CT5" s="70"/>
      <c r="CU5" s="68"/>
      <c r="CV5" s="29"/>
      <c r="CW5" s="30"/>
      <c r="CX5" s="30"/>
      <c r="CY5" s="30"/>
      <c r="CZ5" s="30"/>
      <c r="DA5" s="30"/>
    </row>
    <row r="6" spans="1:105" s="26" customFormat="1" ht="14.25" customHeight="1" thickTop="1" x14ac:dyDescent="0.2">
      <c r="A6" s="313" t="s">
        <v>48</v>
      </c>
      <c r="B6" s="225">
        <v>-8.9999999999999993E-3</v>
      </c>
      <c r="C6" s="104"/>
      <c r="D6" s="113">
        <v>-2.7E-2</v>
      </c>
      <c r="E6"/>
      <c r="F6" s="113">
        <v>-2E-3</v>
      </c>
      <c r="G6" s="104"/>
      <c r="H6" s="113">
        <v>-2E-3</v>
      </c>
      <c r="I6" s="104"/>
      <c r="J6" s="113">
        <v>6.0000000000000001E-3</v>
      </c>
      <c r="K6" s="104"/>
      <c r="L6" s="495">
        <v>4.2000000000000003E-2</v>
      </c>
      <c r="M6" s="104"/>
      <c r="N6" s="113">
        <v>3.6999999999999998E-2</v>
      </c>
      <c r="O6" s="104"/>
      <c r="P6" s="113">
        <v>3.5999999999999997E-2</v>
      </c>
      <c r="Q6" s="335"/>
      <c r="R6" s="113">
        <v>4.4999999999999998E-2</v>
      </c>
      <c r="S6" s="104"/>
      <c r="T6" s="113">
        <v>-1E-3</v>
      </c>
      <c r="U6" s="104"/>
      <c r="V6" s="225">
        <v>7.9000000000000001E-2</v>
      </c>
      <c r="W6" s="113">
        <v>4.1000000000000002E-2</v>
      </c>
      <c r="X6" s="113">
        <v>5.6000000000000001E-2</v>
      </c>
      <c r="Y6" s="113">
        <v>0.108</v>
      </c>
      <c r="Z6" s="113">
        <v>0.11</v>
      </c>
      <c r="AA6" s="335"/>
      <c r="AB6" s="225">
        <v>-6.5000000000000002E-2</v>
      </c>
      <c r="AC6" s="113">
        <v>-3.2000000000000001E-2</v>
      </c>
      <c r="AD6" s="113">
        <v>-6.8000000000000005E-2</v>
      </c>
      <c r="AE6" s="113">
        <v>-7.6999999999999999E-2</v>
      </c>
      <c r="AF6" s="113">
        <v>-8.2000000000000003E-2</v>
      </c>
      <c r="AG6" s="128"/>
      <c r="AH6" s="115">
        <v>-9.8000000000000004E-2</v>
      </c>
      <c r="AI6" s="113">
        <v>-0.1</v>
      </c>
      <c r="AJ6" s="113">
        <v>-0.10100000000000001</v>
      </c>
      <c r="AK6" s="113">
        <v>-0.11</v>
      </c>
      <c r="AL6" s="113">
        <v>-0.08</v>
      </c>
      <c r="AM6" s="14"/>
      <c r="AN6" s="115">
        <v>-3.5000000000000003E-2</v>
      </c>
      <c r="AO6" s="113">
        <v>-1.4E-2</v>
      </c>
      <c r="AP6" s="113">
        <v>-8.0000000000000002E-3</v>
      </c>
      <c r="AQ6" s="113">
        <v>-4.5999999999999999E-2</v>
      </c>
      <c r="AR6" s="113">
        <v>-7.1999999999999995E-2</v>
      </c>
      <c r="AS6" s="14"/>
      <c r="AT6" s="115">
        <v>-8.5000000000000006E-2</v>
      </c>
      <c r="AU6" s="113">
        <v>-8.4000000000000005E-2</v>
      </c>
      <c r="AV6" s="113">
        <v>-0.111</v>
      </c>
      <c r="AW6" s="113">
        <v>-9.0999999999999998E-2</v>
      </c>
      <c r="AX6" s="113">
        <v>-5.5E-2</v>
      </c>
      <c r="AY6" s="14"/>
      <c r="AZ6" s="115">
        <v>6.0000000000000001E-3</v>
      </c>
      <c r="BA6" s="113">
        <v>-2.5000000000000001E-2</v>
      </c>
      <c r="BB6" s="113">
        <v>-7.0999999999999994E-2</v>
      </c>
      <c r="BC6" s="113">
        <v>4.2000000000000003E-2</v>
      </c>
      <c r="BD6" s="113">
        <v>8.7999999999999995E-2</v>
      </c>
      <c r="BE6" s="14"/>
      <c r="BF6" s="115">
        <v>0.17199999999999999</v>
      </c>
      <c r="BG6" s="113">
        <v>0.127</v>
      </c>
      <c r="BH6" s="113">
        <v>0.22600000000000001</v>
      </c>
      <c r="BI6" s="113">
        <v>0.187</v>
      </c>
      <c r="BJ6" s="113">
        <v>0.14699999999999999</v>
      </c>
      <c r="BK6" s="14"/>
      <c r="BL6" s="115">
        <v>0.13200000000000001</v>
      </c>
      <c r="BM6" s="113">
        <v>0.105</v>
      </c>
      <c r="BN6" s="113">
        <v>0.17</v>
      </c>
      <c r="BO6" s="113">
        <v>0.187</v>
      </c>
      <c r="BP6" s="113">
        <v>5.5E-2</v>
      </c>
      <c r="BQ6" s="114"/>
      <c r="BR6" s="115">
        <v>-0.115</v>
      </c>
      <c r="BS6" s="113">
        <v>-0.16200000000000001</v>
      </c>
      <c r="BT6" s="113">
        <v>-0.161</v>
      </c>
      <c r="BU6" s="113">
        <v>-0.111</v>
      </c>
      <c r="BV6" s="113">
        <v>-1.7999999999999999E-2</v>
      </c>
      <c r="BW6" s="114"/>
      <c r="BX6" s="115">
        <v>8.6999999999999994E-2</v>
      </c>
      <c r="BY6" s="113">
        <v>0.10199999999999999</v>
      </c>
      <c r="BZ6" s="113">
        <v>0.13900000000000001</v>
      </c>
      <c r="CA6" s="113">
        <v>7.2999999999999995E-2</v>
      </c>
      <c r="CB6" s="113">
        <v>3.7999999999999999E-2</v>
      </c>
      <c r="CC6" s="114"/>
      <c r="CD6" s="115">
        <v>1.7000000000000001E-2</v>
      </c>
      <c r="CE6" s="113">
        <v>2E-3</v>
      </c>
      <c r="CF6" s="113">
        <v>1.6E-2</v>
      </c>
      <c r="CG6" s="113">
        <v>1.7999999999999999E-2</v>
      </c>
      <c r="CH6" s="113">
        <v>3.1E-2</v>
      </c>
      <c r="CI6" s="114"/>
      <c r="CJ6" s="115">
        <v>0.04</v>
      </c>
      <c r="CK6" s="113">
        <v>4.5999999999999999E-2</v>
      </c>
      <c r="CL6" s="113">
        <v>4.8000000000000001E-2</v>
      </c>
      <c r="CM6" s="113">
        <v>2.3E-2</v>
      </c>
      <c r="CN6" s="113">
        <v>4.4999999999999998E-2</v>
      </c>
      <c r="CO6" s="114"/>
      <c r="CP6" s="115">
        <v>7.9000000000000001E-2</v>
      </c>
      <c r="CQ6" s="113">
        <v>0.04</v>
      </c>
      <c r="CR6" s="116">
        <v>0.1</v>
      </c>
      <c r="CS6" s="116">
        <v>0.08</v>
      </c>
      <c r="CT6" s="116">
        <v>0.09</v>
      </c>
      <c r="CU6" s="14"/>
      <c r="CV6" s="31"/>
      <c r="CW6" s="32"/>
      <c r="CX6" s="33"/>
      <c r="CY6" s="34"/>
      <c r="CZ6" s="34"/>
      <c r="DA6" s="28"/>
    </row>
    <row r="7" spans="1:105" s="26" customFormat="1" ht="14.25" customHeight="1" x14ac:dyDescent="0.2">
      <c r="A7" s="313" t="s">
        <v>49</v>
      </c>
      <c r="B7" s="225">
        <v>-1.7999999999999999E-2</v>
      </c>
      <c r="C7" s="104"/>
      <c r="D7" s="113">
        <v>-0.01</v>
      </c>
      <c r="E7"/>
      <c r="F7" s="113">
        <v>-3.3000000000000002E-2</v>
      </c>
      <c r="G7" s="104"/>
      <c r="H7" s="113">
        <v>-3.3000000000000002E-2</v>
      </c>
      <c r="I7" s="104"/>
      <c r="J7" s="113">
        <v>-3.5999999999999997E-2</v>
      </c>
      <c r="K7" s="104"/>
      <c r="L7" s="495">
        <v>8.9999999999999993E-3</v>
      </c>
      <c r="M7" s="104"/>
      <c r="N7" s="113">
        <v>2.8000000000000001E-2</v>
      </c>
      <c r="O7" s="104"/>
      <c r="P7" s="113">
        <v>5.0000000000000001E-3</v>
      </c>
      <c r="Q7" s="335"/>
      <c r="R7" s="113">
        <v>5.0000000000000001E-3</v>
      </c>
      <c r="S7" s="104"/>
      <c r="T7" s="113">
        <v>-1.2E-2</v>
      </c>
      <c r="U7" s="104"/>
      <c r="V7" s="225">
        <v>5.0999999999999997E-2</v>
      </c>
      <c r="W7" s="113">
        <v>5.8000000000000003E-2</v>
      </c>
      <c r="X7" s="113">
        <v>0.03</v>
      </c>
      <c r="Y7" s="113">
        <v>1.2999999999999999E-2</v>
      </c>
      <c r="Z7" s="113">
        <v>0.106</v>
      </c>
      <c r="AA7" s="335"/>
      <c r="AB7" s="225">
        <v>3.6999999999999998E-2</v>
      </c>
      <c r="AC7" s="113">
        <v>7.4999999999999997E-2</v>
      </c>
      <c r="AD7" s="113">
        <v>5.0999999999999997E-2</v>
      </c>
      <c r="AE7" s="113">
        <v>1.2999999999999999E-2</v>
      </c>
      <c r="AF7" s="113">
        <v>1.9E-2</v>
      </c>
      <c r="AG7" s="128"/>
      <c r="AH7" s="115">
        <v>8.9999999999999993E-3</v>
      </c>
      <c r="AI7" s="113">
        <v>-2E-3</v>
      </c>
      <c r="AJ7" s="113">
        <v>-1.4E-2</v>
      </c>
      <c r="AK7" s="113">
        <v>5.3999999999999999E-2</v>
      </c>
      <c r="AL7" s="113">
        <v>-4.0000000000000001E-3</v>
      </c>
      <c r="AM7" s="16"/>
      <c r="AN7" s="115">
        <v>4.0000000000000001E-3</v>
      </c>
      <c r="AO7" s="113">
        <v>-7.9000000000000001E-2</v>
      </c>
      <c r="AP7" s="113">
        <v>7.0000000000000001E-3</v>
      </c>
      <c r="AQ7" s="113">
        <v>1.7999999999999999E-2</v>
      </c>
      <c r="AR7" s="113">
        <v>6.8000000000000005E-2</v>
      </c>
      <c r="AS7" s="16"/>
      <c r="AT7" s="115">
        <v>1.6E-2</v>
      </c>
      <c r="AU7" s="113">
        <v>6.4000000000000001E-2</v>
      </c>
      <c r="AV7" s="113">
        <v>9.4E-2</v>
      </c>
      <c r="AW7" s="113">
        <v>-1.7000000000000001E-2</v>
      </c>
      <c r="AX7" s="113">
        <v>-6.4000000000000001E-2</v>
      </c>
      <c r="AY7" s="16"/>
      <c r="AZ7" s="115">
        <v>-3.5000000000000003E-2</v>
      </c>
      <c r="BA7" s="113">
        <v>6.0000000000000001E-3</v>
      </c>
      <c r="BB7" s="113">
        <v>-6.4000000000000001E-2</v>
      </c>
      <c r="BC7" s="113">
        <v>-4.7E-2</v>
      </c>
      <c r="BD7" s="113">
        <v>-3.1E-2</v>
      </c>
      <c r="BE7" s="16"/>
      <c r="BF7" s="115">
        <v>2.7E-2</v>
      </c>
      <c r="BG7" s="113">
        <v>-7.4999999999999997E-2</v>
      </c>
      <c r="BH7" s="113">
        <v>1.0999999999999999E-2</v>
      </c>
      <c r="BI7" s="113">
        <v>5.8999999999999997E-2</v>
      </c>
      <c r="BJ7" s="113">
        <v>0.122</v>
      </c>
      <c r="BK7" s="16"/>
      <c r="BL7" s="115">
        <v>0.224</v>
      </c>
      <c r="BM7" s="113">
        <v>0.14899999999999999</v>
      </c>
      <c r="BN7" s="113">
        <v>9.1999999999999998E-2</v>
      </c>
      <c r="BO7" s="113">
        <v>0.223</v>
      </c>
      <c r="BP7" s="113">
        <v>0.498</v>
      </c>
      <c r="BQ7" s="50"/>
      <c r="BR7" s="115">
        <v>-0.14699999999999999</v>
      </c>
      <c r="BS7" s="113">
        <v>0.13</v>
      </c>
      <c r="BT7" s="113">
        <v>-0.108</v>
      </c>
      <c r="BU7" s="113">
        <v>-0.23</v>
      </c>
      <c r="BV7" s="113">
        <v>-0.36099999999999999</v>
      </c>
      <c r="BW7" s="50"/>
      <c r="BX7" s="115">
        <v>-2.8000000000000001E-2</v>
      </c>
      <c r="BY7" s="113">
        <v>-0.254</v>
      </c>
      <c r="BZ7" s="113">
        <v>-3.0000000000000001E-3</v>
      </c>
      <c r="CA7" s="113">
        <v>6.7000000000000004E-2</v>
      </c>
      <c r="CB7" s="113">
        <v>4.2999999999999997E-2</v>
      </c>
      <c r="CC7" s="50"/>
      <c r="CD7" s="115">
        <v>3.3000000000000002E-2</v>
      </c>
      <c r="CE7" s="113">
        <v>7.3999999999999996E-2</v>
      </c>
      <c r="CF7" s="113">
        <v>4.3999999999999997E-2</v>
      </c>
      <c r="CG7" s="113">
        <v>1.9E-2</v>
      </c>
      <c r="CH7" s="113">
        <v>0</v>
      </c>
      <c r="CI7" s="50"/>
      <c r="CJ7" s="115">
        <v>-2.8000000000000001E-2</v>
      </c>
      <c r="CK7" s="113">
        <v>-3.1E-2</v>
      </c>
      <c r="CL7" s="113">
        <v>-2.7E-2</v>
      </c>
      <c r="CM7" s="113">
        <v>-3.1E-2</v>
      </c>
      <c r="CN7" s="113">
        <v>-2.1000000000000001E-2</v>
      </c>
      <c r="CO7" s="50"/>
      <c r="CP7" s="115">
        <v>-2.8000000000000001E-2</v>
      </c>
      <c r="CQ7" s="113">
        <v>-3.6999999999999998E-2</v>
      </c>
      <c r="CR7" s="116">
        <v>-0.1</v>
      </c>
      <c r="CS7" s="116">
        <v>0.04</v>
      </c>
      <c r="CT7" s="116">
        <v>-0.01</v>
      </c>
      <c r="CU7" s="16"/>
      <c r="CV7" s="31"/>
      <c r="CW7" s="32"/>
      <c r="CX7" s="33"/>
      <c r="CY7" s="34"/>
      <c r="CZ7" s="34"/>
      <c r="DA7" s="28"/>
    </row>
    <row r="8" spans="1:105" s="26" customFormat="1" ht="14.25" customHeight="1" x14ac:dyDescent="0.2">
      <c r="A8" s="313" t="s">
        <v>50</v>
      </c>
      <c r="B8" s="225">
        <v>2.3E-2</v>
      </c>
      <c r="C8" s="104"/>
      <c r="D8" s="113">
        <v>1.4E-2</v>
      </c>
      <c r="E8"/>
      <c r="F8" s="113">
        <v>2.5000000000000001E-2</v>
      </c>
      <c r="G8" s="104"/>
      <c r="H8" s="113">
        <v>2.5000000000000001E-2</v>
      </c>
      <c r="I8" s="104"/>
      <c r="J8" s="113">
        <v>3.1E-2</v>
      </c>
      <c r="K8" s="104"/>
      <c r="L8" s="495">
        <v>-0.02</v>
      </c>
      <c r="M8" s="104"/>
      <c r="N8" s="113">
        <v>7.0000000000000001E-3</v>
      </c>
      <c r="O8" s="104"/>
      <c r="P8" s="113">
        <v>0</v>
      </c>
      <c r="Q8" s="335"/>
      <c r="R8" s="113">
        <v>-3.6999999999999998E-2</v>
      </c>
      <c r="S8" s="104"/>
      <c r="T8" s="113">
        <v>-6.6000000000000003E-2</v>
      </c>
      <c r="U8" s="104"/>
      <c r="V8" s="225">
        <v>-1.0999999999999999E-2</v>
      </c>
      <c r="W8" s="113">
        <v>-0.05</v>
      </c>
      <c r="X8" s="113">
        <v>-3.1E-2</v>
      </c>
      <c r="Y8" s="113">
        <v>1.2999999999999999E-2</v>
      </c>
      <c r="Z8" s="113">
        <v>2.1000000000000001E-2</v>
      </c>
      <c r="AA8" s="335"/>
      <c r="AB8" s="225">
        <v>-1E-3</v>
      </c>
      <c r="AC8" s="113">
        <v>6.0000000000000001E-3</v>
      </c>
      <c r="AD8" s="113">
        <v>-3.0000000000000001E-3</v>
      </c>
      <c r="AE8" s="113">
        <v>-4.0000000000000001E-3</v>
      </c>
      <c r="AF8" s="113">
        <v>5.0000000000000001E-3</v>
      </c>
      <c r="AG8" s="128"/>
      <c r="AH8" s="115">
        <v>7.6999999999999999E-2</v>
      </c>
      <c r="AI8" s="113">
        <v>5.1999999999999998E-2</v>
      </c>
      <c r="AJ8" s="113">
        <v>7.1999999999999995E-2</v>
      </c>
      <c r="AK8" s="113">
        <v>9.9000000000000005E-2</v>
      </c>
      <c r="AL8" s="113">
        <v>8.5000000000000006E-2</v>
      </c>
      <c r="AM8" s="14"/>
      <c r="AN8" s="115">
        <v>-3.0000000000000001E-3</v>
      </c>
      <c r="AO8" s="113">
        <v>4.2000000000000003E-2</v>
      </c>
      <c r="AP8" s="113">
        <v>-2E-3</v>
      </c>
      <c r="AQ8" s="113">
        <v>-2.7E-2</v>
      </c>
      <c r="AR8" s="113">
        <v>-2.3E-2</v>
      </c>
      <c r="AS8" s="14"/>
      <c r="AT8" s="115">
        <v>-2.1000000000000001E-2</v>
      </c>
      <c r="AU8" s="113">
        <v>-3.2000000000000001E-2</v>
      </c>
      <c r="AV8" s="113">
        <v>-3.5999999999999997E-2</v>
      </c>
      <c r="AW8" s="113">
        <v>-1.2E-2</v>
      </c>
      <c r="AX8" s="113">
        <v>-7.0000000000000001E-3</v>
      </c>
      <c r="AY8" s="14"/>
      <c r="AZ8" s="115">
        <v>3.9E-2</v>
      </c>
      <c r="BA8" s="113">
        <v>1.4E-2</v>
      </c>
      <c r="BB8" s="113">
        <v>5.3999999999999999E-2</v>
      </c>
      <c r="BC8" s="113">
        <v>6.0999999999999999E-2</v>
      </c>
      <c r="BD8" s="113">
        <v>2.4E-2</v>
      </c>
      <c r="BE8" s="14"/>
      <c r="BF8" s="115">
        <v>-2.8000000000000001E-2</v>
      </c>
      <c r="BG8" s="113">
        <v>8.0000000000000002E-3</v>
      </c>
      <c r="BH8" s="113">
        <v>-5.6000000000000001E-2</v>
      </c>
      <c r="BI8" s="113">
        <v>-7.0000000000000007E-2</v>
      </c>
      <c r="BJ8" s="113">
        <v>1.2999999999999999E-2</v>
      </c>
      <c r="BK8" s="14"/>
      <c r="BL8" s="115">
        <v>4.2000000000000003E-2</v>
      </c>
      <c r="BM8" s="113">
        <v>6.2E-2</v>
      </c>
      <c r="BN8" s="113">
        <v>7.3999999999999996E-2</v>
      </c>
      <c r="BO8" s="113">
        <v>5.1999999999999998E-2</v>
      </c>
      <c r="BP8" s="113">
        <v>-3.9E-2</v>
      </c>
      <c r="BQ8" s="114"/>
      <c r="BR8" s="115">
        <v>0.02</v>
      </c>
      <c r="BS8" s="113">
        <v>-2.5000000000000001E-2</v>
      </c>
      <c r="BT8" s="113">
        <v>2.4E-2</v>
      </c>
      <c r="BU8" s="113">
        <v>4.2000000000000003E-2</v>
      </c>
      <c r="BV8" s="113">
        <v>3.1E-2</v>
      </c>
      <c r="BW8" s="114"/>
      <c r="BX8" s="115">
        <v>-2.7E-2</v>
      </c>
      <c r="BY8" s="113">
        <v>5.0999999999999997E-2</v>
      </c>
      <c r="BZ8" s="113">
        <v>-0.04</v>
      </c>
      <c r="CA8" s="113">
        <v>-5.8000000000000003E-2</v>
      </c>
      <c r="CB8" s="113">
        <v>-0.05</v>
      </c>
      <c r="CC8" s="114"/>
      <c r="CD8" s="115">
        <v>-3.4000000000000002E-2</v>
      </c>
      <c r="CE8" s="113">
        <v>-4.2000000000000003E-2</v>
      </c>
      <c r="CF8" s="113">
        <v>-0.03</v>
      </c>
      <c r="CG8" s="113">
        <v>-2.8000000000000001E-2</v>
      </c>
      <c r="CH8" s="113">
        <v>-3.9E-2</v>
      </c>
      <c r="CI8" s="114"/>
      <c r="CJ8" s="115">
        <v>-4.0000000000000001E-3</v>
      </c>
      <c r="CK8" s="113">
        <v>-3.5000000000000003E-2</v>
      </c>
      <c r="CL8" s="113">
        <v>-2.3E-2</v>
      </c>
      <c r="CM8" s="113">
        <v>4.0000000000000001E-3</v>
      </c>
      <c r="CN8" s="113">
        <v>3.7999999999999999E-2</v>
      </c>
      <c r="CO8" s="114"/>
      <c r="CP8" s="115">
        <v>5.0000000000000001E-3</v>
      </c>
      <c r="CQ8" s="113">
        <v>3.2000000000000001E-2</v>
      </c>
      <c r="CR8" s="116">
        <v>0.01</v>
      </c>
      <c r="CS8" s="116">
        <v>-0.01</v>
      </c>
      <c r="CT8" s="116">
        <v>-0.01</v>
      </c>
      <c r="CU8" s="14"/>
    </row>
    <row r="9" spans="1:105" s="26" customFormat="1" ht="14.25" customHeight="1" x14ac:dyDescent="0.2">
      <c r="A9" s="313" t="s">
        <v>51</v>
      </c>
      <c r="B9" s="225">
        <v>1E-3</v>
      </c>
      <c r="C9" s="104"/>
      <c r="D9" s="113">
        <v>0</v>
      </c>
      <c r="E9"/>
      <c r="F9" s="113">
        <v>0</v>
      </c>
      <c r="G9" s="104"/>
      <c r="H9" s="113">
        <v>0</v>
      </c>
      <c r="I9" s="104"/>
      <c r="J9" s="113">
        <v>2E-3</v>
      </c>
      <c r="K9" s="104"/>
      <c r="L9" s="495">
        <v>7.0999999999999994E-2</v>
      </c>
      <c r="M9" s="104"/>
      <c r="N9" s="113">
        <v>8.0000000000000002E-3</v>
      </c>
      <c r="O9" s="104"/>
      <c r="P9" s="113">
        <v>3.0000000000000001E-3</v>
      </c>
      <c r="Q9" s="335"/>
      <c r="R9" s="113">
        <v>5.5E-2</v>
      </c>
      <c r="S9" s="104"/>
      <c r="T9" s="113">
        <v>0.14699999999999999</v>
      </c>
      <c r="U9" s="104"/>
      <c r="V9" s="225">
        <v>0.13600000000000001</v>
      </c>
      <c r="W9" s="113">
        <v>0.17100000000000001</v>
      </c>
      <c r="X9" s="113">
        <v>0.19600000000000001</v>
      </c>
      <c r="Y9" s="113">
        <v>0.16400000000000001</v>
      </c>
      <c r="Z9" s="113">
        <v>1.4E-2</v>
      </c>
      <c r="AA9" s="335"/>
      <c r="AB9" s="225">
        <v>3.0000000000000001E-3</v>
      </c>
      <c r="AC9" s="113">
        <v>1.0999999999999999E-2</v>
      </c>
      <c r="AD9" s="113">
        <v>4.0000000000000001E-3</v>
      </c>
      <c r="AE9" s="113">
        <v>0</v>
      </c>
      <c r="AF9" s="113">
        <v>0</v>
      </c>
      <c r="AG9" s="128"/>
      <c r="AH9" s="115">
        <v>-1E-3</v>
      </c>
      <c r="AI9" s="113">
        <v>-1E-3</v>
      </c>
      <c r="AJ9" s="113">
        <v>0</v>
      </c>
      <c r="AK9" s="113">
        <v>0</v>
      </c>
      <c r="AL9" s="113">
        <v>-3.0000000000000001E-3</v>
      </c>
      <c r="AM9" s="17"/>
      <c r="AN9" s="115">
        <v>-1E-3</v>
      </c>
      <c r="AO9" s="113">
        <v>-4.0000000000000001E-3</v>
      </c>
      <c r="AP9" s="113">
        <v>-2E-3</v>
      </c>
      <c r="AQ9" s="113">
        <v>-2E-3</v>
      </c>
      <c r="AR9" s="113">
        <v>2E-3</v>
      </c>
      <c r="AS9" s="17"/>
      <c r="AT9" s="115">
        <v>3.0000000000000001E-3</v>
      </c>
      <c r="AU9" s="113">
        <v>1E-3</v>
      </c>
      <c r="AV9" s="113">
        <v>3.0000000000000001E-3</v>
      </c>
      <c r="AW9" s="113">
        <v>3.0000000000000001E-3</v>
      </c>
      <c r="AX9" s="113">
        <v>3.0000000000000001E-3</v>
      </c>
      <c r="AY9" s="17"/>
      <c r="AZ9" s="115">
        <v>2.5999999999999999E-2</v>
      </c>
      <c r="BA9" s="113">
        <v>5.0000000000000001E-3</v>
      </c>
      <c r="BB9" s="113">
        <v>5.0000000000000001E-3</v>
      </c>
      <c r="BC9" s="113">
        <v>2.5000000000000001E-2</v>
      </c>
      <c r="BD9" s="113">
        <v>7.0999999999999994E-2</v>
      </c>
      <c r="BE9" s="17"/>
      <c r="BF9" s="115">
        <v>6.0999999999999999E-2</v>
      </c>
      <c r="BG9" s="113">
        <v>9.9000000000000005E-2</v>
      </c>
      <c r="BH9" s="113">
        <v>8.4000000000000005E-2</v>
      </c>
      <c r="BI9" s="113">
        <v>5.0999999999999997E-2</v>
      </c>
      <c r="BJ9" s="113">
        <v>3.0000000000000001E-3</v>
      </c>
      <c r="BK9" s="17"/>
      <c r="BL9" s="115">
        <v>0.01</v>
      </c>
      <c r="BM9" s="113">
        <v>0</v>
      </c>
      <c r="BN9" s="113">
        <v>8.9999999999999993E-3</v>
      </c>
      <c r="BO9" s="113">
        <v>1.4999999999999999E-2</v>
      </c>
      <c r="BP9" s="113">
        <v>1.6E-2</v>
      </c>
      <c r="BQ9" s="117"/>
      <c r="BR9" s="115">
        <v>1.0999999999999999E-2</v>
      </c>
      <c r="BS9" s="113">
        <v>8.9999999999999993E-3</v>
      </c>
      <c r="BT9" s="113">
        <v>2E-3</v>
      </c>
      <c r="BU9" s="113">
        <v>0</v>
      </c>
      <c r="BV9" s="113">
        <v>3.5000000000000003E-2</v>
      </c>
      <c r="BW9" s="117"/>
      <c r="BX9" s="115">
        <v>-3.6999999999999998E-2</v>
      </c>
      <c r="BY9" s="113">
        <v>9.9000000000000005E-2</v>
      </c>
      <c r="BZ9" s="113">
        <v>-3.2000000000000001E-2</v>
      </c>
      <c r="CA9" s="113">
        <v>-0.06</v>
      </c>
      <c r="CB9" s="113">
        <v>-0.13400000000000001</v>
      </c>
      <c r="CC9" s="117"/>
      <c r="CD9" s="115">
        <v>-6.4000000000000001E-2</v>
      </c>
      <c r="CE9" s="113">
        <v>-0.155</v>
      </c>
      <c r="CF9" s="113">
        <v>-2.1999999999999999E-2</v>
      </c>
      <c r="CG9" s="113">
        <v>-2.3E-2</v>
      </c>
      <c r="CH9" s="113">
        <v>-0.06</v>
      </c>
      <c r="CI9" s="117"/>
      <c r="CJ9" s="115">
        <v>-3.6999999999999998E-2</v>
      </c>
      <c r="CK9" s="113">
        <v>-4.7E-2</v>
      </c>
      <c r="CL9" s="113">
        <v>-4.5999999999999999E-2</v>
      </c>
      <c r="CM9" s="113">
        <v>-5.3999999999999999E-2</v>
      </c>
      <c r="CN9" s="113" t="s">
        <v>56</v>
      </c>
      <c r="CO9" s="117"/>
      <c r="CP9" s="115" t="s">
        <v>56</v>
      </c>
      <c r="CQ9" s="113" t="s">
        <v>56</v>
      </c>
      <c r="CR9" s="116" t="s">
        <v>56</v>
      </c>
      <c r="CS9" s="116" t="s">
        <v>56</v>
      </c>
      <c r="CT9" s="116" t="s">
        <v>56</v>
      </c>
      <c r="CU9" s="17"/>
    </row>
    <row r="10" spans="1:105" s="101" customFormat="1" ht="14.25" customHeight="1" thickBot="1" x14ac:dyDescent="0.25">
      <c r="A10" s="320" t="s">
        <v>52</v>
      </c>
      <c r="B10" s="323">
        <v>-3.0000000000000001E-3</v>
      </c>
      <c r="C10" s="104"/>
      <c r="D10" s="322">
        <v>-2.3E-2</v>
      </c>
      <c r="E10"/>
      <c r="F10" s="322">
        <v>-0.01</v>
      </c>
      <c r="G10" s="104"/>
      <c r="H10" s="322">
        <v>-0.01</v>
      </c>
      <c r="I10" s="104"/>
      <c r="J10" s="322">
        <v>3.0000000000000001E-3</v>
      </c>
      <c r="K10" s="104"/>
      <c r="L10" s="323">
        <v>0.10199999999999999</v>
      </c>
      <c r="M10" s="104"/>
      <c r="N10" s="322">
        <v>0.08</v>
      </c>
      <c r="O10" s="104"/>
      <c r="P10" s="322">
        <v>4.3999999999999997E-2</v>
      </c>
      <c r="Q10" s="336"/>
      <c r="R10" s="322">
        <v>6.8000000000000005E-2</v>
      </c>
      <c r="S10" s="104"/>
      <c r="T10" s="322">
        <v>6.8000000000000005E-2</v>
      </c>
      <c r="U10" s="104"/>
      <c r="V10" s="323">
        <v>0.255</v>
      </c>
      <c r="W10" s="322">
        <v>0.22</v>
      </c>
      <c r="X10" s="322">
        <v>0.251</v>
      </c>
      <c r="Y10" s="322">
        <v>0.29799999999999999</v>
      </c>
      <c r="Z10" s="322">
        <v>0.251</v>
      </c>
      <c r="AA10" s="336"/>
      <c r="AB10" s="323">
        <v>-2.5999999999999999E-2</v>
      </c>
      <c r="AC10" s="322">
        <v>0.06</v>
      </c>
      <c r="AD10" s="322">
        <v>-1.6E-2</v>
      </c>
      <c r="AE10" s="322">
        <v>-6.8000000000000005E-2</v>
      </c>
      <c r="AF10" s="322">
        <v>-5.8000000000000003E-2</v>
      </c>
      <c r="AG10" s="129"/>
      <c r="AH10" s="324">
        <v>-1.3000000000000012E-2</v>
      </c>
      <c r="AI10" s="322">
        <v>-5.1000000000000011E-2</v>
      </c>
      <c r="AJ10" s="322">
        <v>-4.300000000000001E-2</v>
      </c>
      <c r="AK10" s="322">
        <v>4.3000000000000003E-2</v>
      </c>
      <c r="AL10" s="322">
        <v>-1.9999999999999992E-3</v>
      </c>
      <c r="AN10" s="324">
        <v>-3.5000000000000003E-2</v>
      </c>
      <c r="AO10" s="322">
        <v>-5.5E-2</v>
      </c>
      <c r="AP10" s="322">
        <v>-5.0000000000000001E-3</v>
      </c>
      <c r="AQ10" s="322">
        <v>-5.7000000000000002E-2</v>
      </c>
      <c r="AR10" s="322">
        <v>-2.4999999999999988E-2</v>
      </c>
      <c r="AT10" s="324">
        <v>-8.6999999999999994E-2</v>
      </c>
      <c r="AU10" s="322">
        <v>-5.0999999999999997E-2</v>
      </c>
      <c r="AV10" s="322">
        <v>-4.9999999999999996E-2</v>
      </c>
      <c r="AW10" s="322">
        <v>-0.11700000000000001</v>
      </c>
      <c r="AX10" s="322">
        <v>-0.123</v>
      </c>
      <c r="AZ10" s="324">
        <v>3.599999999999999E-2</v>
      </c>
      <c r="BA10" s="322">
        <v>0</v>
      </c>
      <c r="BB10" s="322">
        <v>-7.5999999999999998E-2</v>
      </c>
      <c r="BC10" s="322">
        <v>8.1000000000000003E-2</v>
      </c>
      <c r="BD10" s="322">
        <v>0.152</v>
      </c>
      <c r="BF10" s="324">
        <v>0.23200000000000001</v>
      </c>
      <c r="BG10" s="322">
        <v>0.159</v>
      </c>
      <c r="BH10" s="322">
        <v>0.26500000000000001</v>
      </c>
      <c r="BI10" s="322">
        <v>0.22700000000000001</v>
      </c>
      <c r="BJ10" s="322">
        <v>0.28499999999999998</v>
      </c>
      <c r="BL10" s="324">
        <v>0.40799999999999997</v>
      </c>
      <c r="BM10" s="322">
        <v>0.316</v>
      </c>
      <c r="BN10" s="322">
        <v>0.34499999999999997</v>
      </c>
      <c r="BO10" s="322">
        <v>0.47700000000000004</v>
      </c>
      <c r="BP10" s="322">
        <v>0.53</v>
      </c>
      <c r="BQ10" s="118"/>
      <c r="BR10" s="324">
        <v>-0.23100000000000001</v>
      </c>
      <c r="BS10" s="322">
        <v>-4.8000000000000001E-2</v>
      </c>
      <c r="BT10" s="322">
        <v>-0.24300000000000002</v>
      </c>
      <c r="BU10" s="322">
        <v>-0.29900000000000004</v>
      </c>
      <c r="BV10" s="322">
        <v>-0.31299999999999994</v>
      </c>
      <c r="BW10" s="118"/>
      <c r="BX10" s="324">
        <v>-5.0000000000000001E-3</v>
      </c>
      <c r="BY10" s="322">
        <v>-2.0000000000000295E-3</v>
      </c>
      <c r="BZ10" s="322">
        <v>6.4000000000000001E-2</v>
      </c>
      <c r="CA10" s="322">
        <v>2.200000000000002E-2</v>
      </c>
      <c r="CB10" s="322">
        <v>-0.10300000000000002</v>
      </c>
      <c r="CC10" s="118"/>
      <c r="CD10" s="324">
        <v>-4.8000000000000001E-2</v>
      </c>
      <c r="CE10" s="322">
        <v>-0.121</v>
      </c>
      <c r="CF10" s="322">
        <v>8.0000000000000002E-3</v>
      </c>
      <c r="CG10" s="322">
        <v>-1.4000000000000002E-2</v>
      </c>
      <c r="CH10" s="322">
        <v>-6.8000000000000005E-2</v>
      </c>
      <c r="CI10" s="118"/>
      <c r="CJ10" s="324">
        <v>-2.8999999999999998E-2</v>
      </c>
      <c r="CK10" s="322">
        <v>-6.7000000000000004E-2</v>
      </c>
      <c r="CL10" s="322">
        <v>-4.8000000000000001E-2</v>
      </c>
      <c r="CM10" s="322">
        <v>-5.7999999999999996E-2</v>
      </c>
      <c r="CN10" s="322">
        <v>6.2E-2</v>
      </c>
      <c r="CO10" s="118"/>
      <c r="CP10" s="324">
        <v>5.6000000000000001E-2</v>
      </c>
      <c r="CQ10" s="322">
        <v>3.5000000000000003E-2</v>
      </c>
      <c r="CR10" s="322">
        <v>0.01</v>
      </c>
      <c r="CS10" s="322">
        <v>0.11</v>
      </c>
      <c r="CT10" s="322">
        <v>7.0000000000000007E-2</v>
      </c>
    </row>
    <row r="11" spans="1:105" s="26" customFormat="1" ht="12" customHeight="1" thickTop="1" x14ac:dyDescent="0.2">
      <c r="A11" s="376"/>
      <c r="B11" s="376"/>
      <c r="C11" s="376"/>
      <c r="D11" s="376"/>
      <c r="E11"/>
      <c r="F11" s="376"/>
      <c r="G11" s="376"/>
      <c r="H11" s="376"/>
      <c r="I11" s="376"/>
      <c r="J11" s="376"/>
      <c r="K11" s="376"/>
      <c r="L11" s="376"/>
      <c r="M11" s="376"/>
      <c r="N11" s="376"/>
      <c r="O11" s="376"/>
      <c r="P11" s="376"/>
      <c r="Q11" s="337"/>
      <c r="R11" s="376"/>
      <c r="S11" s="376"/>
      <c r="T11" s="376"/>
      <c r="U11" s="376"/>
      <c r="V11" s="376"/>
      <c r="W11" s="376"/>
      <c r="X11" s="376"/>
      <c r="Y11" s="376"/>
      <c r="Z11" s="376"/>
      <c r="AA11" s="337"/>
      <c r="AB11" s="376"/>
      <c r="AC11" s="376"/>
      <c r="AD11" s="376"/>
      <c r="AE11" s="376"/>
      <c r="AF11" s="376"/>
      <c r="AG11" s="131"/>
      <c r="AH11" s="376"/>
      <c r="AI11" s="376"/>
      <c r="AJ11" s="376"/>
      <c r="AK11" s="376"/>
      <c r="AL11" s="376"/>
      <c r="AM11" s="377"/>
      <c r="AN11" s="131"/>
      <c r="AO11" s="131"/>
      <c r="AP11" s="131"/>
      <c r="AQ11" s="376"/>
      <c r="AR11" s="376"/>
      <c r="AS11" s="377"/>
      <c r="AT11" s="377"/>
      <c r="AU11" s="377"/>
      <c r="AV11" s="377"/>
      <c r="AW11" s="377"/>
      <c r="AX11" s="377"/>
      <c r="AY11" s="377"/>
      <c r="AZ11" s="377"/>
      <c r="BA11" s="377"/>
      <c r="BB11" s="377"/>
      <c r="BC11" s="377"/>
      <c r="BD11" s="377"/>
      <c r="BE11" s="377"/>
      <c r="BF11" s="377"/>
      <c r="BG11" s="377"/>
      <c r="BH11" s="377"/>
      <c r="BI11" s="377"/>
      <c r="BJ11" s="377"/>
      <c r="BK11" s="377"/>
      <c r="BL11" s="377"/>
      <c r="BM11" s="377"/>
      <c r="BN11" s="377"/>
      <c r="BO11" s="377"/>
      <c r="BP11" s="377"/>
      <c r="BQ11" s="377"/>
      <c r="BR11" s="377"/>
      <c r="BS11" s="377"/>
      <c r="BT11" s="377"/>
      <c r="BU11" s="377"/>
      <c r="BV11" s="377"/>
      <c r="BW11" s="377"/>
      <c r="BX11" s="377"/>
      <c r="BY11" s="377"/>
      <c r="BZ11" s="377"/>
      <c r="CA11" s="65"/>
      <c r="CB11" s="65"/>
      <c r="CC11" s="14"/>
      <c r="CD11" s="66"/>
      <c r="CE11" s="66"/>
      <c r="CF11" s="66"/>
      <c r="CG11" s="66"/>
      <c r="CH11" s="66"/>
      <c r="CI11" s="14"/>
      <c r="CJ11" s="66"/>
      <c r="CK11" s="66"/>
      <c r="CL11" s="65"/>
      <c r="CM11" s="66"/>
      <c r="CN11" s="65"/>
      <c r="CO11" s="14"/>
      <c r="CP11" s="65"/>
      <c r="CQ11" s="65"/>
      <c r="CR11" s="65"/>
      <c r="CS11" s="65"/>
      <c r="CT11" s="65"/>
      <c r="CU11" s="14"/>
      <c r="CV11" s="67"/>
    </row>
    <row r="12" spans="1:105" s="26" customFormat="1" ht="12.75" customHeight="1" x14ac:dyDescent="0.2">
      <c r="A12" s="376"/>
      <c r="B12" s="376"/>
      <c r="C12" s="376"/>
      <c r="D12" s="376"/>
      <c r="E12"/>
      <c r="F12" s="376"/>
      <c r="G12" s="376"/>
      <c r="H12" s="376"/>
      <c r="I12" s="376"/>
      <c r="J12" s="376"/>
      <c r="K12" s="376"/>
      <c r="L12" s="376"/>
      <c r="M12" s="376"/>
      <c r="N12" s="376"/>
      <c r="O12" s="376"/>
      <c r="P12" s="376"/>
      <c r="Q12" s="337"/>
      <c r="R12" s="376"/>
      <c r="S12" s="376"/>
      <c r="T12" s="376"/>
      <c r="U12" s="376"/>
      <c r="V12" s="376"/>
      <c r="W12" s="376"/>
      <c r="X12" s="376"/>
      <c r="Y12" s="376"/>
      <c r="Z12" s="376"/>
      <c r="AA12" s="376"/>
      <c r="AB12" s="376"/>
      <c r="AC12" s="376"/>
      <c r="AD12" s="376"/>
      <c r="AE12" s="376"/>
      <c r="AF12" s="376"/>
      <c r="AG12" s="376"/>
      <c r="AH12" s="376"/>
      <c r="AI12" s="376"/>
      <c r="AJ12" s="376"/>
      <c r="AK12" s="376"/>
      <c r="AL12" s="376"/>
      <c r="AM12" s="376"/>
      <c r="AN12" s="376"/>
      <c r="AO12" s="376"/>
      <c r="AP12" s="376"/>
      <c r="AQ12" s="376"/>
      <c r="AR12" s="376"/>
      <c r="AS12" s="377"/>
      <c r="AT12" s="377"/>
      <c r="AU12" s="377"/>
      <c r="AV12" s="377"/>
      <c r="AW12" s="377"/>
      <c r="AX12" s="377"/>
      <c r="AY12" s="377"/>
      <c r="AZ12" s="377"/>
      <c r="BA12" s="377"/>
      <c r="BB12" s="377"/>
      <c r="BC12" s="377"/>
      <c r="BD12" s="377"/>
      <c r="BE12" s="377"/>
      <c r="BF12" s="377"/>
      <c r="BG12" s="377"/>
      <c r="BH12" s="377"/>
      <c r="BI12" s="377"/>
      <c r="BJ12" s="377"/>
      <c r="BK12" s="377"/>
      <c r="BL12" s="377"/>
      <c r="BM12" s="377"/>
      <c r="BN12" s="377"/>
      <c r="BO12" s="377"/>
      <c r="BP12" s="377"/>
      <c r="BQ12" s="377"/>
      <c r="BR12" s="377"/>
      <c r="BS12" s="377"/>
      <c r="BT12" s="377"/>
      <c r="BU12" s="377"/>
      <c r="BV12" s="377"/>
      <c r="BW12" s="377"/>
      <c r="BX12" s="377"/>
      <c r="BY12" s="377"/>
      <c r="BZ12" s="377"/>
      <c r="CA12" s="65"/>
      <c r="CB12" s="65"/>
      <c r="CC12" s="16"/>
      <c r="CD12" s="66"/>
      <c r="CE12" s="66"/>
      <c r="CF12" s="66"/>
      <c r="CG12" s="66"/>
      <c r="CH12" s="66"/>
      <c r="CI12" s="16"/>
      <c r="CJ12" s="66"/>
      <c r="CK12" s="66"/>
      <c r="CL12" s="65"/>
      <c r="CM12" s="66"/>
      <c r="CN12" s="65"/>
      <c r="CO12" s="16"/>
      <c r="CP12" s="65"/>
      <c r="CQ12" s="65"/>
      <c r="CR12" s="65"/>
      <c r="CS12" s="65"/>
      <c r="CT12" s="65"/>
      <c r="CU12" s="16"/>
      <c r="CV12" s="67"/>
    </row>
    <row r="13" spans="1:105" s="26" customFormat="1" ht="15.75" x14ac:dyDescent="0.2">
      <c r="A13" s="651" t="s">
        <v>115</v>
      </c>
      <c r="B13" s="73">
        <v>2019</v>
      </c>
      <c r="D13" s="73" t="s">
        <v>365</v>
      </c>
      <c r="E13"/>
      <c r="F13" s="73" t="s">
        <v>337</v>
      </c>
      <c r="H13" s="73" t="s">
        <v>334</v>
      </c>
      <c r="J13" s="73" t="s">
        <v>325</v>
      </c>
      <c r="L13" s="73">
        <v>2018</v>
      </c>
      <c r="N13" s="73" t="s">
        <v>309</v>
      </c>
      <c r="P13" s="73" t="s">
        <v>304</v>
      </c>
      <c r="Q13" s="156"/>
      <c r="R13" s="73" t="s">
        <v>247</v>
      </c>
      <c r="T13" s="73" t="s">
        <v>240</v>
      </c>
      <c r="V13" s="73">
        <v>2017</v>
      </c>
      <c r="W13" s="73" t="s">
        <v>227</v>
      </c>
      <c r="X13" s="73" t="s">
        <v>226</v>
      </c>
      <c r="Y13" s="73" t="s">
        <v>218</v>
      </c>
      <c r="Z13" s="73" t="s">
        <v>216</v>
      </c>
      <c r="AA13" s="156"/>
      <c r="AB13" s="73">
        <v>2016</v>
      </c>
      <c r="AC13" s="73" t="s">
        <v>206</v>
      </c>
      <c r="AD13" s="73" t="s">
        <v>205</v>
      </c>
      <c r="AE13" s="73" t="s">
        <v>191</v>
      </c>
      <c r="AF13" s="73" t="s">
        <v>173</v>
      </c>
      <c r="AG13" s="126"/>
      <c r="AH13" s="73">
        <v>2015</v>
      </c>
      <c r="AI13" s="73" t="s">
        <v>172</v>
      </c>
      <c r="AJ13" s="73" t="s">
        <v>170</v>
      </c>
      <c r="AK13" s="73" t="s">
        <v>167</v>
      </c>
      <c r="AL13" s="73" t="s">
        <v>164</v>
      </c>
      <c r="AM13" s="35"/>
      <c r="AN13" s="73">
        <v>2014</v>
      </c>
      <c r="AO13" s="73" t="s">
        <v>163</v>
      </c>
      <c r="AP13" s="73" t="s">
        <v>160</v>
      </c>
      <c r="AQ13" s="73" t="s">
        <v>155</v>
      </c>
      <c r="AR13" s="73" t="s">
        <v>154</v>
      </c>
      <c r="AS13" s="35"/>
      <c r="AT13" s="73">
        <v>2013</v>
      </c>
      <c r="AU13" s="73" t="s">
        <v>153</v>
      </c>
      <c r="AV13" s="73" t="s">
        <v>150</v>
      </c>
      <c r="AW13" s="73" t="s">
        <v>147</v>
      </c>
      <c r="AX13" s="73" t="s">
        <v>145</v>
      </c>
      <c r="AY13" s="35"/>
      <c r="AZ13" s="73">
        <v>2012</v>
      </c>
      <c r="BA13" s="73" t="s">
        <v>144</v>
      </c>
      <c r="BB13" s="73" t="s">
        <v>142</v>
      </c>
      <c r="BC13" s="73" t="s">
        <v>139</v>
      </c>
      <c r="BD13" s="73" t="s">
        <v>135</v>
      </c>
      <c r="BE13" s="35"/>
      <c r="BF13" s="73">
        <v>2011</v>
      </c>
      <c r="BG13" s="73" t="s">
        <v>134</v>
      </c>
      <c r="BH13" s="73" t="s">
        <v>131</v>
      </c>
      <c r="BI13" s="73" t="s">
        <v>128</v>
      </c>
      <c r="BJ13" s="73" t="s">
        <v>126</v>
      </c>
      <c r="BK13" s="35"/>
      <c r="BL13" s="73">
        <v>2010</v>
      </c>
      <c r="BM13" s="73" t="s">
        <v>125</v>
      </c>
      <c r="BN13" s="73" t="s">
        <v>122</v>
      </c>
      <c r="BO13" s="73" t="s">
        <v>120</v>
      </c>
      <c r="BP13" s="73" t="s">
        <v>117</v>
      </c>
      <c r="BQ13" s="68"/>
      <c r="BR13" s="73">
        <v>2009</v>
      </c>
      <c r="BS13" s="73" t="s">
        <v>116</v>
      </c>
      <c r="BT13" s="73" t="s">
        <v>110</v>
      </c>
      <c r="BU13" s="73" t="s">
        <v>65</v>
      </c>
      <c r="BV13" s="73" t="s">
        <v>1</v>
      </c>
      <c r="BW13" s="68"/>
      <c r="BX13" s="73">
        <v>2008</v>
      </c>
      <c r="BY13" s="73" t="s">
        <v>36</v>
      </c>
      <c r="BZ13" s="73" t="s">
        <v>37</v>
      </c>
      <c r="CA13" s="73" t="s">
        <v>38</v>
      </c>
      <c r="CB13" s="73" t="s">
        <v>4</v>
      </c>
      <c r="CC13" s="72"/>
      <c r="CD13" s="73">
        <v>2007</v>
      </c>
      <c r="CE13" s="73" t="s">
        <v>39</v>
      </c>
      <c r="CF13" s="73" t="s">
        <v>40</v>
      </c>
      <c r="CG13" s="73" t="s">
        <v>41</v>
      </c>
      <c r="CH13" s="73" t="s">
        <v>7</v>
      </c>
      <c r="CI13" s="72"/>
      <c r="CJ13" s="73">
        <v>2006</v>
      </c>
      <c r="CK13" s="73" t="s">
        <v>42</v>
      </c>
      <c r="CL13" s="73" t="s">
        <v>43</v>
      </c>
      <c r="CM13" s="73" t="s">
        <v>44</v>
      </c>
      <c r="CN13" s="73" t="s">
        <v>10</v>
      </c>
      <c r="CO13" s="72"/>
      <c r="CP13" s="73">
        <v>2005</v>
      </c>
      <c r="CQ13" s="23"/>
      <c r="CR13" s="23"/>
      <c r="CS13" s="23"/>
      <c r="CT13" s="23"/>
      <c r="CU13" s="14"/>
    </row>
    <row r="14" spans="1:105" s="26" customFormat="1" x14ac:dyDescent="0.2">
      <c r="A14" s="658" t="s">
        <v>0</v>
      </c>
      <c r="B14" s="124"/>
      <c r="C14" s="67"/>
      <c r="D14" s="124"/>
      <c r="E14"/>
      <c r="F14" s="124"/>
      <c r="G14" s="67"/>
      <c r="H14" s="124"/>
      <c r="I14" s="67"/>
      <c r="J14" s="124"/>
      <c r="K14" s="67"/>
      <c r="L14" s="124"/>
      <c r="M14" s="67"/>
      <c r="N14" s="124"/>
      <c r="O14" s="67"/>
      <c r="P14" s="124"/>
      <c r="Q14" s="124"/>
      <c r="R14" s="124"/>
      <c r="S14" s="67"/>
      <c r="T14" s="124"/>
      <c r="U14" s="67"/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  <c r="AL14" s="124"/>
      <c r="AM14" s="36"/>
      <c r="AN14" s="124"/>
      <c r="AO14" s="124"/>
      <c r="AP14" s="124"/>
      <c r="AQ14" s="124"/>
      <c r="AR14" s="124"/>
      <c r="AS14" s="36"/>
      <c r="AT14" s="36"/>
      <c r="AU14" s="36"/>
      <c r="AV14" s="122"/>
      <c r="AW14" s="122"/>
      <c r="AX14" s="122"/>
      <c r="AY14" s="36"/>
      <c r="AZ14" s="36"/>
      <c r="BA14" s="36"/>
      <c r="BB14" s="36"/>
      <c r="BC14" s="122"/>
      <c r="BD14" s="122"/>
      <c r="BE14" s="36"/>
      <c r="BF14" s="36"/>
      <c r="BG14" s="36"/>
      <c r="BH14" s="36"/>
      <c r="BI14" s="36"/>
      <c r="BJ14" s="36"/>
      <c r="BK14" s="36"/>
      <c r="BL14" s="36"/>
      <c r="BM14" s="36"/>
      <c r="BN14" s="36"/>
      <c r="BO14" s="36"/>
      <c r="BP14" s="36"/>
      <c r="BQ14" s="36"/>
      <c r="BR14" s="36"/>
      <c r="BS14" s="36"/>
      <c r="BT14" s="36"/>
      <c r="BU14" s="36"/>
      <c r="BV14" s="36"/>
      <c r="BW14" s="36"/>
      <c r="BX14" s="36"/>
      <c r="BY14" s="36"/>
      <c r="BZ14" s="36"/>
      <c r="CA14" s="36"/>
      <c r="CB14" s="36"/>
      <c r="CC14" s="36"/>
      <c r="CD14" s="36"/>
      <c r="CE14" s="36"/>
      <c r="CF14" s="36"/>
      <c r="CG14" s="36"/>
      <c r="CH14" s="36"/>
      <c r="CI14" s="36"/>
      <c r="CJ14" s="36"/>
      <c r="CK14" s="36"/>
      <c r="CL14" s="36"/>
      <c r="CM14" s="36"/>
      <c r="CN14" s="36"/>
      <c r="CO14" s="36"/>
      <c r="CP14" s="36"/>
      <c r="CQ14" s="23"/>
      <c r="CR14" s="23"/>
      <c r="CS14" s="23"/>
      <c r="CT14" s="23"/>
      <c r="CU14" s="18"/>
    </row>
    <row r="15" spans="1:105" s="26" customFormat="1" ht="5.0999999999999996" customHeight="1" thickBot="1" x14ac:dyDescent="0.25">
      <c r="A15" s="226"/>
      <c r="B15" s="69"/>
      <c r="C15" s="67"/>
      <c r="D15" s="69"/>
      <c r="E15"/>
      <c r="F15" s="69"/>
      <c r="G15" s="67"/>
      <c r="H15" s="69"/>
      <c r="I15" s="67"/>
      <c r="J15" s="69"/>
      <c r="K15" s="67"/>
      <c r="L15" s="69"/>
      <c r="M15" s="67"/>
      <c r="N15" s="69"/>
      <c r="O15" s="67"/>
      <c r="P15" s="69"/>
      <c r="Q15" s="126"/>
      <c r="R15" s="69"/>
      <c r="S15" s="67"/>
      <c r="T15" s="69"/>
      <c r="U15" s="67"/>
      <c r="V15" s="69"/>
      <c r="W15" s="69"/>
      <c r="X15" s="69"/>
      <c r="Y15" s="69"/>
      <c r="Z15" s="69"/>
      <c r="AA15" s="126"/>
      <c r="AB15" s="69"/>
      <c r="AC15" s="69"/>
      <c r="AD15" s="69"/>
      <c r="AE15" s="69"/>
      <c r="AF15" s="69"/>
      <c r="AG15" s="127"/>
      <c r="AH15" s="127"/>
      <c r="AI15" s="69"/>
      <c r="AJ15" s="69"/>
      <c r="AK15" s="69"/>
      <c r="AL15" s="69"/>
      <c r="AM15" s="68"/>
      <c r="AN15" s="127"/>
      <c r="AO15" s="127"/>
      <c r="AP15" s="69"/>
      <c r="AQ15" s="69"/>
      <c r="AR15" s="69"/>
      <c r="AS15" s="68"/>
      <c r="AT15" s="68"/>
      <c r="AU15" s="68"/>
      <c r="AV15" s="70"/>
      <c r="AW15" s="70"/>
      <c r="AX15" s="70"/>
      <c r="AY15" s="68"/>
      <c r="AZ15" s="70"/>
      <c r="BA15" s="68"/>
      <c r="BB15" s="70"/>
      <c r="BC15" s="70"/>
      <c r="BD15" s="70"/>
      <c r="BE15" s="68"/>
      <c r="BF15" s="70"/>
      <c r="BG15" s="70"/>
      <c r="BH15" s="70"/>
      <c r="BI15" s="70"/>
      <c r="BJ15" s="70"/>
      <c r="BK15" s="68"/>
      <c r="BL15" s="70"/>
      <c r="BM15" s="70"/>
      <c r="BN15" s="70"/>
      <c r="BO15" s="70"/>
      <c r="BP15" s="70"/>
      <c r="BQ15" s="68"/>
      <c r="BR15" s="70"/>
      <c r="BS15" s="70"/>
      <c r="BT15" s="70"/>
      <c r="BU15" s="70"/>
      <c r="BV15" s="70"/>
      <c r="BW15" s="68"/>
      <c r="BX15" s="70"/>
      <c r="BY15" s="70"/>
      <c r="BZ15" s="70"/>
      <c r="CA15" s="70"/>
      <c r="CB15" s="70"/>
      <c r="CC15" s="68"/>
      <c r="CD15" s="70"/>
      <c r="CE15" s="70"/>
      <c r="CF15" s="70"/>
      <c r="CG15" s="70"/>
      <c r="CH15" s="70"/>
      <c r="CI15" s="68"/>
      <c r="CJ15" s="70"/>
      <c r="CK15" s="70"/>
      <c r="CL15" s="70"/>
      <c r="CM15" s="70"/>
      <c r="CN15" s="70"/>
      <c r="CO15" s="68"/>
      <c r="CP15" s="70"/>
      <c r="CQ15" s="23"/>
      <c r="CR15" s="23"/>
      <c r="CS15" s="23"/>
      <c r="CT15" s="23"/>
      <c r="CU15" s="53"/>
      <c r="CV15" s="23"/>
      <c r="CW15" s="23"/>
    </row>
    <row r="16" spans="1:105" s="26" customFormat="1" x14ac:dyDescent="0.2">
      <c r="A16" s="314" t="s">
        <v>308</v>
      </c>
      <c r="B16" s="224">
        <v>162</v>
      </c>
      <c r="C16" s="317"/>
      <c r="D16" s="79">
        <v>66</v>
      </c>
      <c r="E16"/>
      <c r="F16" s="79">
        <v>38</v>
      </c>
      <c r="G16" s="317"/>
      <c r="H16" s="79">
        <v>33</v>
      </c>
      <c r="I16" s="317"/>
      <c r="J16" s="79">
        <v>25</v>
      </c>
      <c r="K16" s="317"/>
      <c r="L16" s="224">
        <v>155</v>
      </c>
      <c r="M16" s="317"/>
      <c r="N16" s="79">
        <v>63</v>
      </c>
      <c r="O16" s="317"/>
      <c r="P16" s="79">
        <v>39</v>
      </c>
      <c r="Q16" s="338"/>
      <c r="R16" s="79">
        <v>30</v>
      </c>
      <c r="S16" s="317"/>
      <c r="T16" s="79">
        <v>23</v>
      </c>
      <c r="U16" s="317"/>
      <c r="V16" s="224">
        <v>146</v>
      </c>
      <c r="W16" s="79">
        <v>62</v>
      </c>
      <c r="X16" s="79">
        <v>35</v>
      </c>
      <c r="Y16" s="79">
        <v>33</v>
      </c>
      <c r="Z16" s="79">
        <v>16</v>
      </c>
      <c r="AA16" s="338"/>
      <c r="AB16" s="224">
        <v>123</v>
      </c>
      <c r="AC16" s="79">
        <v>62</v>
      </c>
      <c r="AD16" s="206">
        <v>30</v>
      </c>
      <c r="AE16" s="79">
        <v>22</v>
      </c>
      <c r="AF16" s="79">
        <v>9</v>
      </c>
      <c r="AG16" s="227"/>
      <c r="AH16" s="111">
        <v>87</v>
      </c>
      <c r="AI16" s="79">
        <v>37</v>
      </c>
      <c r="AJ16" s="79">
        <v>22</v>
      </c>
      <c r="AK16" s="79">
        <v>18</v>
      </c>
      <c r="AL16" s="79">
        <v>10</v>
      </c>
      <c r="AM16" s="37"/>
      <c r="AN16" s="111">
        <v>90</v>
      </c>
      <c r="AO16" s="79">
        <v>34</v>
      </c>
      <c r="AP16" s="79">
        <v>16</v>
      </c>
      <c r="AQ16" s="79">
        <v>20</v>
      </c>
      <c r="AR16" s="79">
        <v>20</v>
      </c>
      <c r="AS16" s="37"/>
      <c r="AT16" s="111">
        <v>104</v>
      </c>
      <c r="AU16" s="123">
        <v>29</v>
      </c>
      <c r="AV16" s="123">
        <v>30</v>
      </c>
      <c r="AW16" s="79">
        <v>25</v>
      </c>
      <c r="AX16" s="79">
        <v>20</v>
      </c>
      <c r="AY16" s="37"/>
      <c r="AZ16" s="111">
        <v>100</v>
      </c>
      <c r="BA16" s="79">
        <v>38</v>
      </c>
      <c r="BB16" s="79">
        <v>22</v>
      </c>
      <c r="BC16" s="79">
        <v>17</v>
      </c>
      <c r="BD16" s="79">
        <v>15</v>
      </c>
      <c r="BE16" s="37"/>
      <c r="BF16" s="111">
        <v>115</v>
      </c>
      <c r="BG16" s="109">
        <v>48</v>
      </c>
      <c r="BH16" s="110">
        <v>26</v>
      </c>
      <c r="BI16" s="110">
        <v>20</v>
      </c>
      <c r="BJ16" s="110">
        <v>13</v>
      </c>
      <c r="BK16" s="37"/>
      <c r="BL16" s="111">
        <v>86</v>
      </c>
      <c r="BM16" s="109">
        <v>34</v>
      </c>
      <c r="BN16" s="110">
        <v>24</v>
      </c>
      <c r="BO16" s="110">
        <v>6</v>
      </c>
      <c r="BP16" s="110">
        <v>5</v>
      </c>
      <c r="BQ16" s="37"/>
      <c r="BR16" s="111">
        <v>62</v>
      </c>
      <c r="BS16" s="109">
        <v>30</v>
      </c>
      <c r="BT16" s="110">
        <v>6</v>
      </c>
      <c r="BU16" s="110">
        <v>8</v>
      </c>
      <c r="BV16" s="110">
        <v>9</v>
      </c>
      <c r="BW16" s="37"/>
      <c r="BX16" s="111">
        <v>86</v>
      </c>
      <c r="BY16" s="112">
        <v>33</v>
      </c>
      <c r="BZ16" s="112">
        <v>12</v>
      </c>
      <c r="CA16" s="112">
        <v>15</v>
      </c>
      <c r="CB16" s="79">
        <v>5</v>
      </c>
      <c r="CC16" s="37"/>
      <c r="CD16" s="111">
        <v>61</v>
      </c>
      <c r="CE16" s="109">
        <v>22</v>
      </c>
      <c r="CF16" s="109">
        <v>10</v>
      </c>
      <c r="CG16" s="109">
        <v>11</v>
      </c>
      <c r="CH16" s="109">
        <v>9</v>
      </c>
      <c r="CI16" s="107"/>
      <c r="CJ16" s="108">
        <v>44</v>
      </c>
      <c r="CK16" s="109">
        <v>13</v>
      </c>
      <c r="CL16" s="109">
        <v>10</v>
      </c>
      <c r="CM16" s="109">
        <v>7</v>
      </c>
      <c r="CN16" s="109">
        <v>8</v>
      </c>
      <c r="CO16" s="107"/>
      <c r="CP16" s="108">
        <v>58</v>
      </c>
      <c r="CQ16" s="23"/>
      <c r="CR16" s="23"/>
      <c r="CS16" s="23"/>
      <c r="CT16" s="23"/>
      <c r="CU16" s="53"/>
      <c r="CV16" s="23"/>
      <c r="CW16" s="23"/>
    </row>
    <row r="17" spans="1:101" s="26" customFormat="1" x14ac:dyDescent="0.2">
      <c r="A17" s="314" t="s">
        <v>380</v>
      </c>
      <c r="B17" s="396">
        <v>120</v>
      </c>
      <c r="C17" s="317"/>
      <c r="D17" s="397">
        <v>47</v>
      </c>
      <c r="E17"/>
      <c r="F17" s="397">
        <v>29</v>
      </c>
      <c r="G17" s="317"/>
      <c r="H17" s="397">
        <v>30</v>
      </c>
      <c r="I17" s="317"/>
      <c r="J17" s="397">
        <v>14</v>
      </c>
      <c r="K17" s="317"/>
      <c r="L17" s="396">
        <v>141</v>
      </c>
      <c r="M17" s="317"/>
      <c r="N17" s="397">
        <v>65</v>
      </c>
      <c r="O17" s="317"/>
      <c r="P17" s="397">
        <v>32</v>
      </c>
      <c r="Q17" s="227"/>
      <c r="R17" s="397">
        <v>28</v>
      </c>
      <c r="S17" s="317"/>
      <c r="T17" s="397">
        <v>16</v>
      </c>
      <c r="U17" s="317"/>
      <c r="V17" s="396">
        <v>83</v>
      </c>
      <c r="W17" s="397">
        <v>40</v>
      </c>
      <c r="X17" s="397">
        <v>20</v>
      </c>
      <c r="Y17" s="397">
        <v>16</v>
      </c>
      <c r="Z17" s="309">
        <v>7</v>
      </c>
      <c r="AA17" s="339"/>
      <c r="AB17" s="310">
        <v>42</v>
      </c>
      <c r="AC17" s="309">
        <v>17</v>
      </c>
      <c r="AD17" s="311">
        <v>12</v>
      </c>
      <c r="AE17" s="309">
        <v>8</v>
      </c>
      <c r="AF17" s="309">
        <v>5</v>
      </c>
      <c r="AG17" s="227"/>
      <c r="AH17" s="111"/>
      <c r="AI17" s="79"/>
      <c r="AJ17" s="79"/>
      <c r="AK17" s="79"/>
      <c r="AL17" s="79"/>
      <c r="AM17" s="37"/>
      <c r="AN17" s="111"/>
      <c r="AO17" s="79"/>
      <c r="AP17" s="79"/>
      <c r="AQ17" s="79"/>
      <c r="AR17" s="79"/>
      <c r="AS17" s="37"/>
      <c r="AT17" s="111"/>
      <c r="AU17" s="123"/>
      <c r="AV17" s="123"/>
      <c r="AW17" s="79"/>
      <c r="AX17" s="79"/>
      <c r="AY17" s="37"/>
      <c r="AZ17" s="111"/>
      <c r="BA17" s="79"/>
      <c r="BB17" s="79"/>
      <c r="BC17" s="79"/>
      <c r="BD17" s="79"/>
      <c r="BE17" s="37"/>
      <c r="BF17" s="111"/>
      <c r="BG17" s="109"/>
      <c r="BH17" s="110"/>
      <c r="BI17" s="110"/>
      <c r="BJ17" s="110"/>
      <c r="BK17" s="37"/>
      <c r="BL17" s="111"/>
      <c r="BM17" s="109"/>
      <c r="BN17" s="110"/>
      <c r="BO17" s="110"/>
      <c r="BP17" s="110"/>
      <c r="BQ17" s="37"/>
      <c r="BR17" s="111"/>
      <c r="BS17" s="109"/>
      <c r="BT17" s="110"/>
      <c r="BU17" s="110"/>
      <c r="BV17" s="110"/>
      <c r="BW17" s="37"/>
      <c r="BX17" s="111"/>
      <c r="BY17" s="112"/>
      <c r="BZ17" s="112"/>
      <c r="CA17" s="112"/>
      <c r="CB17" s="79"/>
      <c r="CC17" s="37"/>
      <c r="CD17" s="111"/>
      <c r="CE17" s="109"/>
      <c r="CF17" s="109"/>
      <c r="CG17" s="109"/>
      <c r="CH17" s="109"/>
      <c r="CI17" s="107"/>
      <c r="CJ17" s="108"/>
      <c r="CK17" s="109"/>
      <c r="CL17" s="109"/>
      <c r="CM17" s="109"/>
      <c r="CN17" s="109"/>
      <c r="CO17" s="107"/>
      <c r="CP17" s="108"/>
      <c r="CQ17" s="23"/>
      <c r="CR17" s="23"/>
      <c r="CS17" s="23"/>
      <c r="CT17" s="23"/>
      <c r="CU17" s="53"/>
      <c r="CV17" s="23"/>
      <c r="CW17" s="23"/>
    </row>
    <row r="18" spans="1:101" s="26" customFormat="1" x14ac:dyDescent="0.2">
      <c r="A18" s="315" t="s">
        <v>381</v>
      </c>
      <c r="B18" s="310">
        <v>60</v>
      </c>
      <c r="C18" s="317"/>
      <c r="D18" s="309">
        <v>22</v>
      </c>
      <c r="E18"/>
      <c r="F18" s="397"/>
      <c r="G18" s="317"/>
      <c r="H18" s="397"/>
      <c r="I18" s="317"/>
      <c r="J18" s="397"/>
      <c r="K18" s="317"/>
      <c r="L18" s="396"/>
      <c r="M18" s="317"/>
      <c r="N18" s="309">
        <v>27</v>
      </c>
      <c r="O18" s="317"/>
      <c r="P18" s="397"/>
      <c r="Q18" s="227"/>
      <c r="R18" s="397"/>
      <c r="S18" s="317"/>
      <c r="T18" s="397"/>
      <c r="U18" s="317"/>
      <c r="V18" s="396"/>
      <c r="W18" s="397"/>
      <c r="X18" s="397"/>
      <c r="Y18" s="397"/>
      <c r="Z18" s="309"/>
      <c r="AA18" s="339"/>
      <c r="AB18" s="310"/>
      <c r="AC18" s="309"/>
      <c r="AD18" s="311"/>
      <c r="AE18" s="309"/>
      <c r="AF18" s="309"/>
      <c r="AG18" s="227"/>
      <c r="AH18" s="111"/>
      <c r="AI18" s="79"/>
      <c r="AJ18" s="79"/>
      <c r="AK18" s="79"/>
      <c r="AL18" s="79"/>
      <c r="AM18" s="37"/>
      <c r="AN18" s="111"/>
      <c r="AO18" s="79"/>
      <c r="AP18" s="79"/>
      <c r="AQ18" s="79"/>
      <c r="AR18" s="79"/>
      <c r="AS18" s="37"/>
      <c r="AT18" s="111"/>
      <c r="AU18" s="123"/>
      <c r="AV18" s="123"/>
      <c r="AW18" s="79"/>
      <c r="AX18" s="79"/>
      <c r="AY18" s="37"/>
      <c r="AZ18" s="111"/>
      <c r="BA18" s="79"/>
      <c r="BB18" s="79"/>
      <c r="BC18" s="79"/>
      <c r="BD18" s="79"/>
      <c r="BE18" s="37"/>
      <c r="BF18" s="111"/>
      <c r="BG18" s="109"/>
      <c r="BH18" s="110"/>
      <c r="BI18" s="110"/>
      <c r="BJ18" s="110"/>
      <c r="BK18" s="37"/>
      <c r="BL18" s="111"/>
      <c r="BM18" s="109"/>
      <c r="BN18" s="110"/>
      <c r="BO18" s="110"/>
      <c r="BP18" s="110"/>
      <c r="BQ18" s="37"/>
      <c r="BR18" s="111"/>
      <c r="BS18" s="109"/>
      <c r="BT18" s="110"/>
      <c r="BU18" s="110"/>
      <c r="BV18" s="110"/>
      <c r="BW18" s="37"/>
      <c r="BX18" s="111"/>
      <c r="BY18" s="112"/>
      <c r="BZ18" s="112"/>
      <c r="CA18" s="112"/>
      <c r="CB18" s="79"/>
      <c r="CC18" s="37"/>
      <c r="CD18" s="111"/>
      <c r="CE18" s="109"/>
      <c r="CF18" s="109"/>
      <c r="CG18" s="109"/>
      <c r="CH18" s="109"/>
      <c r="CI18" s="107"/>
      <c r="CJ18" s="108"/>
      <c r="CK18" s="109"/>
      <c r="CL18" s="109"/>
      <c r="CM18" s="109"/>
      <c r="CN18" s="109"/>
      <c r="CO18" s="107"/>
      <c r="CP18" s="108"/>
      <c r="CQ18" s="23"/>
      <c r="CR18" s="23"/>
      <c r="CS18" s="23"/>
      <c r="CT18" s="23"/>
      <c r="CU18" s="53"/>
      <c r="CV18" s="23"/>
      <c r="CW18" s="23"/>
    </row>
    <row r="19" spans="1:101" s="26" customFormat="1" x14ac:dyDescent="0.2">
      <c r="A19" s="480" t="s">
        <v>379</v>
      </c>
      <c r="B19" s="373"/>
      <c r="C19" s="317"/>
      <c r="D19" s="371" t="s">
        <v>56</v>
      </c>
      <c r="E19"/>
      <c r="F19" s="397">
        <v>18</v>
      </c>
      <c r="G19" s="317"/>
      <c r="H19" s="397">
        <v>17</v>
      </c>
      <c r="I19" s="317"/>
      <c r="J19" s="397">
        <v>13</v>
      </c>
      <c r="K19" s="317"/>
      <c r="L19" s="396">
        <v>76</v>
      </c>
      <c r="M19" s="317"/>
      <c r="N19" s="567">
        <v>32</v>
      </c>
      <c r="O19" s="317"/>
      <c r="P19" s="397">
        <v>17</v>
      </c>
      <c r="Q19" s="227"/>
      <c r="R19" s="397">
        <v>16</v>
      </c>
      <c r="S19" s="317"/>
      <c r="T19" s="397">
        <v>11</v>
      </c>
      <c r="U19" s="398"/>
      <c r="V19" s="396">
        <v>74</v>
      </c>
      <c r="W19" s="397">
        <v>33</v>
      </c>
      <c r="X19" s="397">
        <v>15</v>
      </c>
      <c r="Y19" s="397">
        <v>15</v>
      </c>
      <c r="Z19" s="309">
        <v>11</v>
      </c>
      <c r="AA19" s="339"/>
      <c r="AB19" s="310">
        <v>76</v>
      </c>
      <c r="AC19" s="309">
        <v>31</v>
      </c>
      <c r="AD19" s="311">
        <v>20</v>
      </c>
      <c r="AE19" s="309">
        <v>14</v>
      </c>
      <c r="AF19" s="309">
        <v>11</v>
      </c>
      <c r="AG19" s="227"/>
      <c r="AH19" s="111"/>
      <c r="AI19" s="79"/>
      <c r="AJ19" s="79"/>
      <c r="AK19" s="79"/>
      <c r="AL19" s="79"/>
      <c r="AM19" s="37"/>
      <c r="AN19" s="111"/>
      <c r="AO19" s="79"/>
      <c r="AP19" s="79"/>
      <c r="AQ19" s="79"/>
      <c r="AR19" s="79"/>
      <c r="AS19" s="37"/>
      <c r="AT19" s="111"/>
      <c r="AU19" s="123"/>
      <c r="AV19" s="123"/>
      <c r="AW19" s="79"/>
      <c r="AX19" s="79"/>
      <c r="AY19" s="37"/>
      <c r="AZ19" s="111"/>
      <c r="BA19" s="79"/>
      <c r="BB19" s="79"/>
      <c r="BC19" s="79"/>
      <c r="BD19" s="79"/>
      <c r="BE19" s="37"/>
      <c r="BF19" s="111"/>
      <c r="BG19" s="109"/>
      <c r="BH19" s="110"/>
      <c r="BI19" s="110"/>
      <c r="BJ19" s="110"/>
      <c r="BK19" s="37"/>
      <c r="BL19" s="111"/>
      <c r="BM19" s="109"/>
      <c r="BN19" s="110"/>
      <c r="BO19" s="110"/>
      <c r="BP19" s="110"/>
      <c r="BQ19" s="37"/>
      <c r="BR19" s="111"/>
      <c r="BS19" s="109"/>
      <c r="BT19" s="110"/>
      <c r="BU19" s="110"/>
      <c r="BV19" s="110"/>
      <c r="BW19" s="37"/>
      <c r="BX19" s="111"/>
      <c r="BY19" s="112"/>
      <c r="BZ19" s="112"/>
      <c r="CA19" s="112"/>
      <c r="CB19" s="79"/>
      <c r="CC19" s="37"/>
      <c r="CD19" s="111"/>
      <c r="CE19" s="109"/>
      <c r="CF19" s="109"/>
      <c r="CG19" s="109"/>
      <c r="CH19" s="109"/>
      <c r="CI19" s="107"/>
      <c r="CJ19" s="108"/>
      <c r="CK19" s="109"/>
      <c r="CL19" s="109"/>
      <c r="CM19" s="109"/>
      <c r="CN19" s="109"/>
      <c r="CO19" s="107"/>
      <c r="CP19" s="108"/>
      <c r="CQ19" s="23"/>
      <c r="CR19" s="23"/>
      <c r="CS19" s="23"/>
      <c r="CT19" s="23"/>
      <c r="CU19" s="53"/>
      <c r="CV19" s="23"/>
      <c r="CW19" s="23"/>
    </row>
    <row r="20" spans="1:101" x14ac:dyDescent="0.2">
      <c r="A20" s="480" t="s">
        <v>379</v>
      </c>
      <c r="B20" s="373"/>
      <c r="C20" s="317"/>
      <c r="D20" s="371" t="s">
        <v>56</v>
      </c>
      <c r="E20"/>
      <c r="F20" s="371" t="s">
        <v>56</v>
      </c>
      <c r="G20" s="317"/>
      <c r="H20" s="371" t="s">
        <v>56</v>
      </c>
      <c r="I20" s="317"/>
      <c r="J20" s="371" t="s">
        <v>56</v>
      </c>
      <c r="K20" s="317"/>
      <c r="L20" s="373" t="s">
        <v>56</v>
      </c>
      <c r="M20" s="317"/>
      <c r="N20" s="371" t="s">
        <v>56</v>
      </c>
      <c r="O20" s="317"/>
      <c r="P20" s="371" t="s">
        <v>56</v>
      </c>
      <c r="Q20" s="438"/>
      <c r="R20" s="371" t="s">
        <v>56</v>
      </c>
      <c r="S20" s="317"/>
      <c r="T20" s="371" t="s">
        <v>56</v>
      </c>
      <c r="U20" s="317"/>
      <c r="V20" s="373" t="s">
        <v>56</v>
      </c>
      <c r="W20" s="371" t="s">
        <v>56</v>
      </c>
      <c r="X20" s="363" t="s">
        <v>56</v>
      </c>
      <c r="Y20" s="363" t="s">
        <v>56</v>
      </c>
      <c r="Z20" s="567">
        <v>18</v>
      </c>
      <c r="AA20" s="338"/>
      <c r="AB20" s="569">
        <v>118</v>
      </c>
      <c r="AC20" s="567">
        <v>48</v>
      </c>
      <c r="AD20" s="568">
        <v>32</v>
      </c>
      <c r="AE20" s="567">
        <v>22</v>
      </c>
      <c r="AF20" s="567">
        <v>16</v>
      </c>
      <c r="AG20" s="227"/>
      <c r="AH20" s="111">
        <v>139</v>
      </c>
      <c r="AI20" s="79">
        <v>65</v>
      </c>
      <c r="AJ20" s="79">
        <v>33</v>
      </c>
      <c r="AK20" s="79">
        <v>24</v>
      </c>
      <c r="AL20" s="79">
        <v>17</v>
      </c>
      <c r="AM20" s="37"/>
      <c r="AN20" s="111">
        <v>71</v>
      </c>
      <c r="AO20" s="79">
        <v>37</v>
      </c>
      <c r="AP20" s="79">
        <v>7</v>
      </c>
      <c r="AQ20" s="79">
        <v>18</v>
      </c>
      <c r="AR20" s="79">
        <v>9</v>
      </c>
      <c r="AS20" s="37"/>
      <c r="AT20" s="111">
        <v>103</v>
      </c>
      <c r="AU20" s="123">
        <v>31</v>
      </c>
      <c r="AV20" s="123">
        <v>22</v>
      </c>
      <c r="AW20" s="79">
        <v>32</v>
      </c>
      <c r="AX20" s="79">
        <v>18</v>
      </c>
      <c r="AY20" s="37"/>
      <c r="AZ20" s="111">
        <v>127</v>
      </c>
      <c r="BA20" s="79">
        <v>74</v>
      </c>
      <c r="BB20" s="79">
        <v>29</v>
      </c>
      <c r="BC20" s="79">
        <v>21</v>
      </c>
      <c r="BD20" s="79">
        <v>11</v>
      </c>
      <c r="BE20" s="37"/>
      <c r="BF20" s="111">
        <v>104</v>
      </c>
      <c r="BG20" s="109">
        <v>53</v>
      </c>
      <c r="BH20" s="110">
        <v>31</v>
      </c>
      <c r="BI20" s="110">
        <v>14</v>
      </c>
      <c r="BJ20" s="110">
        <v>14</v>
      </c>
      <c r="BK20" s="37"/>
      <c r="BL20" s="111">
        <v>97</v>
      </c>
      <c r="BM20" s="109">
        <v>57</v>
      </c>
      <c r="BN20" s="110">
        <v>25</v>
      </c>
      <c r="BO20" s="110">
        <v>18</v>
      </c>
      <c r="BP20" s="110">
        <v>14</v>
      </c>
      <c r="BQ20" s="37"/>
      <c r="BR20" s="111">
        <v>71</v>
      </c>
      <c r="BS20" s="109">
        <v>29</v>
      </c>
      <c r="BT20" s="110">
        <v>19</v>
      </c>
      <c r="BU20" s="110">
        <v>19</v>
      </c>
      <c r="BV20" s="110">
        <v>13</v>
      </c>
      <c r="BW20" s="37"/>
      <c r="BX20" s="111">
        <v>72</v>
      </c>
      <c r="BY20" s="112">
        <v>36</v>
      </c>
      <c r="BZ20" s="112">
        <v>18</v>
      </c>
      <c r="CA20" s="112">
        <v>17</v>
      </c>
      <c r="CB20" s="79">
        <v>11</v>
      </c>
      <c r="CC20" s="37"/>
      <c r="CD20" s="111">
        <v>60</v>
      </c>
      <c r="CE20" s="109">
        <v>32</v>
      </c>
      <c r="CF20" s="109">
        <v>15</v>
      </c>
      <c r="CG20" s="109">
        <v>12</v>
      </c>
      <c r="CH20" s="109">
        <v>10</v>
      </c>
      <c r="CI20" s="107"/>
      <c r="CJ20" s="108">
        <v>56</v>
      </c>
      <c r="CK20" s="109">
        <v>25</v>
      </c>
      <c r="CL20" s="109">
        <v>12</v>
      </c>
      <c r="CM20" s="109">
        <v>12</v>
      </c>
      <c r="CN20" s="109">
        <v>13</v>
      </c>
      <c r="CO20" s="107"/>
      <c r="CP20" s="108">
        <v>62</v>
      </c>
    </row>
    <row r="21" spans="1:101" x14ac:dyDescent="0.2">
      <c r="A21" s="314" t="s">
        <v>223</v>
      </c>
      <c r="B21" s="224">
        <v>104</v>
      </c>
      <c r="C21" s="317"/>
      <c r="D21" s="79">
        <v>51</v>
      </c>
      <c r="E21"/>
      <c r="F21" s="79">
        <v>22</v>
      </c>
      <c r="G21" s="317"/>
      <c r="H21" s="79">
        <v>20</v>
      </c>
      <c r="I21" s="317"/>
      <c r="J21" s="79">
        <v>11</v>
      </c>
      <c r="K21" s="317"/>
      <c r="L21" s="224">
        <v>76</v>
      </c>
      <c r="M21" s="317"/>
      <c r="N21" s="79">
        <v>46</v>
      </c>
      <c r="O21" s="317"/>
      <c r="P21" s="79">
        <v>15</v>
      </c>
      <c r="Q21" s="338"/>
      <c r="R21" s="79">
        <v>9</v>
      </c>
      <c r="S21" s="317"/>
      <c r="T21" s="79">
        <v>6</v>
      </c>
      <c r="U21" s="317"/>
      <c r="V21" s="224">
        <v>68</v>
      </c>
      <c r="W21" s="79">
        <v>42</v>
      </c>
      <c r="X21" s="79">
        <v>11</v>
      </c>
      <c r="Y21" s="79">
        <v>11</v>
      </c>
      <c r="Z21" s="79">
        <v>4</v>
      </c>
      <c r="AA21" s="338"/>
      <c r="AB21" s="224">
        <v>46</v>
      </c>
      <c r="AC21" s="79">
        <v>31</v>
      </c>
      <c r="AD21" s="206">
        <v>6</v>
      </c>
      <c r="AE21" s="79">
        <v>4</v>
      </c>
      <c r="AF21" s="79">
        <v>5</v>
      </c>
      <c r="AG21" s="227"/>
      <c r="AH21" s="111">
        <v>39</v>
      </c>
      <c r="AI21" s="79">
        <v>24</v>
      </c>
      <c r="AJ21" s="79">
        <v>4</v>
      </c>
      <c r="AK21" s="79">
        <v>7</v>
      </c>
      <c r="AL21" s="79">
        <v>4</v>
      </c>
      <c r="AM21" s="37"/>
      <c r="AN21" s="111"/>
      <c r="AO21" s="79"/>
      <c r="AP21" s="79"/>
      <c r="AQ21" s="79"/>
      <c r="AR21" s="79"/>
      <c r="AS21" s="37"/>
      <c r="AT21" s="111"/>
      <c r="AU21" s="123"/>
      <c r="AV21" s="123"/>
      <c r="AW21" s="79"/>
      <c r="AX21" s="79"/>
      <c r="AY21" s="37"/>
      <c r="AZ21" s="111"/>
      <c r="BA21" s="79"/>
      <c r="BB21" s="79"/>
      <c r="BC21" s="79"/>
      <c r="BD21" s="79"/>
      <c r="BE21" s="37"/>
      <c r="BF21" s="111"/>
      <c r="BG21" s="109"/>
      <c r="BH21" s="110"/>
      <c r="BI21" s="110"/>
      <c r="BJ21" s="110"/>
      <c r="BK21" s="37"/>
      <c r="BL21" s="111"/>
      <c r="BM21" s="109"/>
      <c r="BN21" s="110"/>
      <c r="BO21" s="110"/>
      <c r="BP21" s="110"/>
      <c r="BQ21" s="37"/>
      <c r="BR21" s="111"/>
      <c r="BS21" s="109"/>
      <c r="BT21" s="110"/>
      <c r="BU21" s="110"/>
      <c r="BV21" s="110"/>
      <c r="BW21" s="37"/>
      <c r="BX21" s="111"/>
      <c r="BY21" s="112"/>
      <c r="BZ21" s="112"/>
      <c r="CA21" s="112"/>
      <c r="CB21" s="79"/>
      <c r="CC21" s="37"/>
      <c r="CD21" s="111"/>
      <c r="CE21" s="109"/>
      <c r="CF21" s="109"/>
      <c r="CG21" s="109"/>
      <c r="CH21" s="109"/>
      <c r="CI21" s="107"/>
      <c r="CJ21" s="108"/>
      <c r="CK21" s="109"/>
      <c r="CL21" s="109"/>
      <c r="CM21" s="109"/>
      <c r="CN21" s="109"/>
      <c r="CO21" s="107"/>
      <c r="CP21" s="108"/>
    </row>
    <row r="22" spans="1:101" x14ac:dyDescent="0.2">
      <c r="A22" s="480" t="s">
        <v>328</v>
      </c>
      <c r="B22" s="373"/>
      <c r="C22" s="317"/>
      <c r="D22" s="371" t="s">
        <v>56</v>
      </c>
      <c r="E22"/>
      <c r="F22" s="371" t="s">
        <v>56</v>
      </c>
      <c r="G22" s="317"/>
      <c r="H22" s="371" t="s">
        <v>56</v>
      </c>
      <c r="I22" s="317"/>
      <c r="J22" s="371" t="s">
        <v>56</v>
      </c>
      <c r="K22" s="317"/>
      <c r="L22" s="373" t="s">
        <v>56</v>
      </c>
      <c r="M22" s="317"/>
      <c r="N22" s="371" t="s">
        <v>56</v>
      </c>
      <c r="O22" s="317"/>
      <c r="P22" s="371" t="s">
        <v>56</v>
      </c>
      <c r="Q22" s="438"/>
      <c r="R22" s="371" t="s">
        <v>56</v>
      </c>
      <c r="S22" s="317"/>
      <c r="T22" s="79">
        <v>21</v>
      </c>
      <c r="U22" s="317"/>
      <c r="V22" s="224">
        <v>149</v>
      </c>
      <c r="W22" s="79">
        <v>65</v>
      </c>
      <c r="X22" s="79">
        <v>39</v>
      </c>
      <c r="Y22" s="79">
        <v>28</v>
      </c>
      <c r="Z22" s="79">
        <v>17</v>
      </c>
      <c r="AA22" s="338"/>
      <c r="AB22" s="224">
        <v>138</v>
      </c>
      <c r="AC22" s="79">
        <v>66</v>
      </c>
      <c r="AD22" s="206">
        <v>32</v>
      </c>
      <c r="AE22" s="79">
        <v>24</v>
      </c>
      <c r="AF22" s="79">
        <v>16</v>
      </c>
      <c r="AG22" s="227"/>
      <c r="AH22" s="111">
        <v>145</v>
      </c>
      <c r="AI22" s="79">
        <v>64</v>
      </c>
      <c r="AJ22" s="79">
        <v>38</v>
      </c>
      <c r="AK22" s="79">
        <v>23</v>
      </c>
      <c r="AL22" s="79">
        <v>20</v>
      </c>
      <c r="AM22" s="37"/>
      <c r="AN22" s="111"/>
      <c r="AO22" s="79"/>
      <c r="AP22" s="79"/>
      <c r="AQ22" s="79"/>
      <c r="AR22" s="79"/>
      <c r="AS22" s="37"/>
      <c r="AT22" s="111"/>
      <c r="AU22" s="123"/>
      <c r="AV22" s="123"/>
      <c r="AW22" s="79"/>
      <c r="AX22" s="79"/>
      <c r="AY22" s="37"/>
      <c r="AZ22" s="111"/>
      <c r="BA22" s="79"/>
      <c r="BB22" s="79"/>
      <c r="BC22" s="79"/>
      <c r="BD22" s="79"/>
      <c r="BE22" s="37"/>
      <c r="BF22" s="111"/>
      <c r="BG22" s="109"/>
      <c r="BH22" s="110"/>
      <c r="BI22" s="110"/>
      <c r="BJ22" s="110"/>
      <c r="BK22" s="37"/>
      <c r="BL22" s="111"/>
      <c r="BM22" s="109"/>
      <c r="BN22" s="110"/>
      <c r="BO22" s="110"/>
      <c r="BP22" s="110"/>
      <c r="BQ22" s="37"/>
      <c r="BR22" s="111"/>
      <c r="BS22" s="109"/>
      <c r="BT22" s="110"/>
      <c r="BU22" s="110"/>
      <c r="BV22" s="110"/>
      <c r="BW22" s="37"/>
      <c r="BX22" s="111"/>
      <c r="BY22" s="112"/>
      <c r="BZ22" s="112"/>
      <c r="CA22" s="112"/>
      <c r="CB22" s="79"/>
      <c r="CC22" s="37"/>
      <c r="CD22" s="111"/>
      <c r="CE22" s="109"/>
      <c r="CF22" s="109"/>
      <c r="CG22" s="109"/>
      <c r="CH22" s="109"/>
      <c r="CI22" s="107"/>
      <c r="CJ22" s="108"/>
      <c r="CK22" s="109"/>
      <c r="CL22" s="109"/>
      <c r="CM22" s="109"/>
      <c r="CN22" s="109"/>
      <c r="CO22" s="107"/>
      <c r="CP22" s="108"/>
    </row>
    <row r="23" spans="1:101" x14ac:dyDescent="0.2">
      <c r="A23" s="314" t="s">
        <v>54</v>
      </c>
      <c r="B23" s="224">
        <v>62</v>
      </c>
      <c r="C23" s="317"/>
      <c r="D23" s="79">
        <v>27</v>
      </c>
      <c r="E23"/>
      <c r="F23" s="79">
        <v>14</v>
      </c>
      <c r="G23" s="317"/>
      <c r="H23" s="79">
        <v>12</v>
      </c>
      <c r="I23" s="317"/>
      <c r="J23" s="79">
        <v>9</v>
      </c>
      <c r="K23" s="317"/>
      <c r="L23" s="224">
        <v>49</v>
      </c>
      <c r="M23" s="317"/>
      <c r="N23" s="79">
        <v>34</v>
      </c>
      <c r="O23" s="317"/>
      <c r="P23" s="79">
        <v>11</v>
      </c>
      <c r="Q23" s="338"/>
      <c r="R23" s="79">
        <v>0</v>
      </c>
      <c r="S23" s="317"/>
      <c r="T23" s="79">
        <v>4</v>
      </c>
      <c r="U23" s="317"/>
      <c r="V23" s="224">
        <v>27</v>
      </c>
      <c r="W23" s="79">
        <v>17</v>
      </c>
      <c r="X23" s="79">
        <v>5</v>
      </c>
      <c r="Y23" s="79">
        <v>2</v>
      </c>
      <c r="Z23" s="79">
        <v>2</v>
      </c>
      <c r="AA23" s="338"/>
      <c r="AB23" s="224">
        <v>14</v>
      </c>
      <c r="AC23" s="79">
        <v>4</v>
      </c>
      <c r="AD23" s="206">
        <v>6</v>
      </c>
      <c r="AE23" s="79">
        <v>1</v>
      </c>
      <c r="AF23" s="79">
        <v>3</v>
      </c>
      <c r="AG23" s="227"/>
      <c r="AH23" s="111">
        <v>24</v>
      </c>
      <c r="AI23" s="79">
        <v>15</v>
      </c>
      <c r="AJ23" s="79">
        <v>3</v>
      </c>
      <c r="AK23" s="79">
        <v>1</v>
      </c>
      <c r="AL23" s="79">
        <v>5</v>
      </c>
      <c r="AM23" s="37"/>
      <c r="AN23" s="111">
        <v>25</v>
      </c>
      <c r="AO23" s="79">
        <v>12</v>
      </c>
      <c r="AP23" s="79">
        <v>6</v>
      </c>
      <c r="AQ23" s="79">
        <v>4</v>
      </c>
      <c r="AR23" s="79">
        <v>3</v>
      </c>
      <c r="AS23" s="37"/>
      <c r="AT23" s="111">
        <v>32</v>
      </c>
      <c r="AU23" s="123">
        <v>10</v>
      </c>
      <c r="AV23" s="123">
        <v>8</v>
      </c>
      <c r="AW23" s="79">
        <v>17</v>
      </c>
      <c r="AX23" s="79">
        <v>-3</v>
      </c>
      <c r="AY23" s="37"/>
      <c r="AZ23" s="111">
        <v>35</v>
      </c>
      <c r="BA23" s="79">
        <v>10</v>
      </c>
      <c r="BB23" s="79">
        <v>8</v>
      </c>
      <c r="BC23" s="79">
        <v>14</v>
      </c>
      <c r="BD23" s="79">
        <v>3</v>
      </c>
      <c r="BE23" s="37"/>
      <c r="BF23" s="111">
        <v>23</v>
      </c>
      <c r="BG23" s="109">
        <v>16</v>
      </c>
      <c r="BH23" s="110">
        <v>3</v>
      </c>
      <c r="BI23" s="110">
        <v>3</v>
      </c>
      <c r="BJ23" s="110">
        <v>1</v>
      </c>
      <c r="BK23" s="37"/>
      <c r="BL23" s="111">
        <v>16</v>
      </c>
      <c r="BM23" s="109">
        <v>8</v>
      </c>
      <c r="BN23" s="110">
        <v>4</v>
      </c>
      <c r="BO23" s="110">
        <v>3</v>
      </c>
      <c r="BP23" s="110">
        <v>1</v>
      </c>
      <c r="BQ23" s="37"/>
      <c r="BR23" s="111">
        <v>9</v>
      </c>
      <c r="BS23" s="109">
        <v>3</v>
      </c>
      <c r="BT23" s="110">
        <v>2</v>
      </c>
      <c r="BU23" s="110">
        <v>2</v>
      </c>
      <c r="BV23" s="110">
        <v>2</v>
      </c>
      <c r="BW23" s="37"/>
      <c r="BX23" s="111">
        <v>20</v>
      </c>
      <c r="BY23" s="112">
        <v>12.9</v>
      </c>
      <c r="BZ23" s="112">
        <v>2</v>
      </c>
      <c r="CA23" s="112">
        <v>2</v>
      </c>
      <c r="CB23" s="79">
        <v>3</v>
      </c>
      <c r="CC23" s="37"/>
      <c r="CD23" s="111">
        <v>7</v>
      </c>
      <c r="CE23" s="109">
        <v>-1</v>
      </c>
      <c r="CF23" s="109">
        <v>2</v>
      </c>
      <c r="CG23" s="109">
        <v>3</v>
      </c>
      <c r="CH23" s="109">
        <v>3</v>
      </c>
      <c r="CI23" s="107"/>
      <c r="CJ23" s="108">
        <v>15</v>
      </c>
      <c r="CK23" s="109">
        <v>8</v>
      </c>
      <c r="CL23" s="109">
        <v>6</v>
      </c>
      <c r="CM23" s="109">
        <v>0</v>
      </c>
      <c r="CN23" s="109">
        <v>1</v>
      </c>
      <c r="CO23" s="107"/>
      <c r="CP23" s="108">
        <v>11</v>
      </c>
    </row>
    <row r="24" spans="1:101" x14ac:dyDescent="0.2">
      <c r="A24" s="316" t="s">
        <v>53</v>
      </c>
      <c r="B24" s="496"/>
      <c r="C24" s="317"/>
      <c r="D24" s="367"/>
      <c r="E24"/>
      <c r="F24" s="367" t="s">
        <v>56</v>
      </c>
      <c r="G24" s="317"/>
      <c r="H24" s="367" t="s">
        <v>56</v>
      </c>
      <c r="I24" s="317"/>
      <c r="J24" s="367" t="s">
        <v>56</v>
      </c>
      <c r="K24" s="482"/>
      <c r="L24" s="496" t="s">
        <v>56</v>
      </c>
      <c r="M24" s="482"/>
      <c r="N24" s="367" t="s">
        <v>56</v>
      </c>
      <c r="O24" s="317"/>
      <c r="P24" s="367" t="s">
        <v>56</v>
      </c>
      <c r="Q24" s="437"/>
      <c r="R24" s="367" t="s">
        <v>56</v>
      </c>
      <c r="S24" s="317"/>
      <c r="T24" s="229" t="s">
        <v>56</v>
      </c>
      <c r="U24" s="317"/>
      <c r="V24" s="372" t="s">
        <v>56</v>
      </c>
      <c r="W24" s="367" t="s">
        <v>56</v>
      </c>
      <c r="X24" s="367" t="s">
        <v>56</v>
      </c>
      <c r="Y24" s="229" t="s">
        <v>56</v>
      </c>
      <c r="Z24" s="229" t="s">
        <v>56</v>
      </c>
      <c r="AA24" s="334"/>
      <c r="AB24" s="228">
        <v>49</v>
      </c>
      <c r="AC24" s="229" t="s">
        <v>56</v>
      </c>
      <c r="AD24" s="230" t="s">
        <v>56</v>
      </c>
      <c r="AE24" s="231">
        <v>28</v>
      </c>
      <c r="AF24" s="231">
        <v>21</v>
      </c>
      <c r="AG24" s="232"/>
      <c r="AH24" s="233">
        <v>184</v>
      </c>
      <c r="AI24" s="231">
        <v>88</v>
      </c>
      <c r="AJ24" s="231">
        <v>42</v>
      </c>
      <c r="AK24" s="231">
        <v>30</v>
      </c>
      <c r="AL24" s="231">
        <v>24</v>
      </c>
      <c r="AM24" s="155"/>
      <c r="AN24" s="233">
        <v>428</v>
      </c>
      <c r="AO24" s="231">
        <v>157</v>
      </c>
      <c r="AP24" s="231">
        <v>83</v>
      </c>
      <c r="AQ24" s="231">
        <v>112</v>
      </c>
      <c r="AR24" s="231">
        <v>76</v>
      </c>
      <c r="AS24" s="155"/>
      <c r="AT24" s="233">
        <v>385</v>
      </c>
      <c r="AU24" s="234">
        <v>156</v>
      </c>
      <c r="AV24" s="234">
        <v>86</v>
      </c>
      <c r="AW24" s="231">
        <v>85</v>
      </c>
      <c r="AX24" s="231">
        <v>58</v>
      </c>
      <c r="AY24" s="155"/>
      <c r="AZ24" s="233">
        <v>434</v>
      </c>
      <c r="BA24" s="231">
        <v>193</v>
      </c>
      <c r="BB24" s="231">
        <v>93</v>
      </c>
      <c r="BC24" s="231">
        <v>85</v>
      </c>
      <c r="BD24" s="231">
        <v>63</v>
      </c>
      <c r="BE24" s="155"/>
      <c r="BF24" s="233">
        <v>437</v>
      </c>
      <c r="BG24" s="229">
        <v>237</v>
      </c>
      <c r="BH24" s="235">
        <v>88</v>
      </c>
      <c r="BI24" s="235">
        <v>72</v>
      </c>
      <c r="BJ24" s="235">
        <v>40</v>
      </c>
      <c r="BK24" s="155"/>
      <c r="BL24" s="233">
        <v>302</v>
      </c>
      <c r="BM24" s="229">
        <v>196</v>
      </c>
      <c r="BN24" s="235">
        <v>54</v>
      </c>
      <c r="BO24" s="235">
        <v>33</v>
      </c>
      <c r="BP24" s="235">
        <v>19</v>
      </c>
      <c r="BQ24" s="155"/>
      <c r="BR24" s="233">
        <v>133</v>
      </c>
      <c r="BS24" s="229">
        <v>52</v>
      </c>
      <c r="BT24" s="235">
        <v>25</v>
      </c>
      <c r="BU24" s="235">
        <v>28</v>
      </c>
      <c r="BV24" s="235">
        <v>28</v>
      </c>
      <c r="BW24" s="155"/>
      <c r="BX24" s="233">
        <v>178</v>
      </c>
      <c r="BY24" s="235">
        <v>94</v>
      </c>
      <c r="BZ24" s="235">
        <v>37</v>
      </c>
      <c r="CA24" s="235">
        <v>32</v>
      </c>
      <c r="CB24" s="236">
        <v>15</v>
      </c>
      <c r="CC24" s="155"/>
      <c r="CD24" s="233">
        <v>139</v>
      </c>
      <c r="CE24" s="229">
        <v>61</v>
      </c>
      <c r="CF24" s="229">
        <v>24</v>
      </c>
      <c r="CG24" s="229">
        <v>33</v>
      </c>
      <c r="CH24" s="229">
        <v>21</v>
      </c>
      <c r="CI24" s="237"/>
      <c r="CJ24" s="238">
        <v>126</v>
      </c>
      <c r="CK24" s="229">
        <v>61</v>
      </c>
      <c r="CL24" s="229">
        <v>30</v>
      </c>
      <c r="CM24" s="229">
        <v>22</v>
      </c>
      <c r="CN24" s="229">
        <v>13</v>
      </c>
      <c r="CO24" s="237"/>
      <c r="CP24" s="238">
        <v>102</v>
      </c>
    </row>
    <row r="25" spans="1:101" ht="15" thickBot="1" x14ac:dyDescent="0.25">
      <c r="A25" s="321" t="s">
        <v>61</v>
      </c>
      <c r="B25" s="326">
        <v>508</v>
      </c>
      <c r="C25" s="318"/>
      <c r="D25" s="325">
        <v>213</v>
      </c>
      <c r="E25"/>
      <c r="F25" s="325">
        <v>121</v>
      </c>
      <c r="G25" s="318"/>
      <c r="H25" s="325">
        <v>112</v>
      </c>
      <c r="I25" s="318"/>
      <c r="J25" s="325">
        <v>72</v>
      </c>
      <c r="K25" s="318"/>
      <c r="L25" s="326">
        <v>497</v>
      </c>
      <c r="M25" s="318"/>
      <c r="N25" s="325">
        <v>235</v>
      </c>
      <c r="O25" s="318"/>
      <c r="P25" s="325">
        <v>114</v>
      </c>
      <c r="Q25" s="130"/>
      <c r="R25" s="325">
        <v>83</v>
      </c>
      <c r="S25" s="318"/>
      <c r="T25" s="325">
        <v>81</v>
      </c>
      <c r="U25" s="318"/>
      <c r="V25" s="326">
        <v>547</v>
      </c>
      <c r="W25" s="325">
        <v>260</v>
      </c>
      <c r="X25" s="325">
        <v>125</v>
      </c>
      <c r="Y25" s="325">
        <v>105</v>
      </c>
      <c r="Z25" s="325">
        <v>57</v>
      </c>
      <c r="AA25" s="130"/>
      <c r="AB25" s="326">
        <v>439</v>
      </c>
      <c r="AC25" s="325">
        <v>211</v>
      </c>
      <c r="AD25" s="327">
        <v>106</v>
      </c>
      <c r="AE25" s="325">
        <v>73</v>
      </c>
      <c r="AF25" s="325">
        <v>49</v>
      </c>
      <c r="AG25" s="130"/>
      <c r="AH25" s="328">
        <v>434</v>
      </c>
      <c r="AI25" s="325">
        <v>205</v>
      </c>
      <c r="AJ25" s="325">
        <v>100</v>
      </c>
      <c r="AK25" s="325">
        <v>73</v>
      </c>
      <c r="AL25" s="325">
        <v>56</v>
      </c>
      <c r="AM25" s="37"/>
      <c r="AN25" s="328">
        <v>614</v>
      </c>
      <c r="AO25" s="325">
        <v>240</v>
      </c>
      <c r="AP25" s="325">
        <v>112</v>
      </c>
      <c r="AQ25" s="325">
        <v>154</v>
      </c>
      <c r="AR25" s="325">
        <v>108</v>
      </c>
      <c r="AS25" s="37"/>
      <c r="AT25" s="328">
        <v>624</v>
      </c>
      <c r="AU25" s="329">
        <v>226</v>
      </c>
      <c r="AV25" s="329">
        <v>146</v>
      </c>
      <c r="AW25" s="325">
        <v>159</v>
      </c>
      <c r="AX25" s="325">
        <v>93</v>
      </c>
      <c r="AY25" s="37"/>
      <c r="AZ25" s="328">
        <v>696</v>
      </c>
      <c r="BA25" s="325">
        <v>315</v>
      </c>
      <c r="BB25" s="325">
        <v>152</v>
      </c>
      <c r="BC25" s="325">
        <v>137</v>
      </c>
      <c r="BD25" s="325">
        <v>92</v>
      </c>
      <c r="BE25" s="37"/>
      <c r="BF25" s="328">
        <v>679</v>
      </c>
      <c r="BG25" s="330">
        <v>354</v>
      </c>
      <c r="BH25" s="325">
        <v>148</v>
      </c>
      <c r="BI25" s="325">
        <v>109</v>
      </c>
      <c r="BJ25" s="325">
        <v>68</v>
      </c>
      <c r="BK25" s="37"/>
      <c r="BL25" s="328">
        <v>501</v>
      </c>
      <c r="BM25" s="330">
        <v>295</v>
      </c>
      <c r="BN25" s="325">
        <v>107</v>
      </c>
      <c r="BO25" s="325">
        <v>60</v>
      </c>
      <c r="BP25" s="325">
        <v>39</v>
      </c>
      <c r="BQ25" s="37"/>
      <c r="BR25" s="328">
        <v>275</v>
      </c>
      <c r="BS25" s="330">
        <v>114</v>
      </c>
      <c r="BT25" s="325">
        <v>52</v>
      </c>
      <c r="BU25" s="325">
        <v>57</v>
      </c>
      <c r="BV25" s="325">
        <v>52</v>
      </c>
      <c r="BW25" s="37"/>
      <c r="BX25" s="328">
        <v>356</v>
      </c>
      <c r="BY25" s="331">
        <v>187.4</v>
      </c>
      <c r="BZ25" s="325">
        <v>69</v>
      </c>
      <c r="CA25" s="325">
        <v>66</v>
      </c>
      <c r="CB25" s="325">
        <v>34</v>
      </c>
      <c r="CC25" s="37"/>
      <c r="CD25" s="328">
        <v>284</v>
      </c>
      <c r="CE25" s="330">
        <v>114</v>
      </c>
      <c r="CF25" s="330">
        <v>59</v>
      </c>
      <c r="CG25" s="330">
        <v>64</v>
      </c>
      <c r="CH25" s="330">
        <v>47</v>
      </c>
      <c r="CI25" s="107"/>
      <c r="CJ25" s="332">
        <v>267</v>
      </c>
      <c r="CK25" s="330">
        <v>120</v>
      </c>
      <c r="CL25" s="330">
        <v>66</v>
      </c>
      <c r="CM25" s="330">
        <v>44</v>
      </c>
      <c r="CN25" s="330">
        <v>37</v>
      </c>
      <c r="CO25" s="107"/>
      <c r="CP25" s="332">
        <v>251</v>
      </c>
    </row>
    <row r="26" spans="1:101" ht="15" thickTop="1" x14ac:dyDescent="0.2">
      <c r="B26" s="318"/>
      <c r="C26" s="318"/>
      <c r="D26" s="318"/>
      <c r="E26"/>
      <c r="F26" s="318"/>
      <c r="G26" s="318"/>
      <c r="H26" s="318"/>
      <c r="I26" s="318"/>
      <c r="J26" s="318"/>
      <c r="K26" s="318"/>
      <c r="L26" s="318"/>
      <c r="M26" s="318"/>
      <c r="N26" s="318"/>
      <c r="O26" s="318"/>
      <c r="P26" s="318"/>
      <c r="R26" s="318"/>
      <c r="S26" s="318"/>
      <c r="T26" s="318"/>
      <c r="U26" s="318"/>
      <c r="V26" s="318"/>
      <c r="W26" s="318"/>
      <c r="X26" s="318"/>
      <c r="Y26" s="318"/>
    </row>
    <row r="27" spans="1:101" x14ac:dyDescent="0.2">
      <c r="A27" s="312" t="s">
        <v>404</v>
      </c>
      <c r="E27"/>
    </row>
    <row r="28" spans="1:101" x14ac:dyDescent="0.2">
      <c r="A28" s="481" t="s">
        <v>367</v>
      </c>
    </row>
  </sheetData>
  <mergeCells count="4">
    <mergeCell ref="A3:A4"/>
    <mergeCell ref="AM3:AM4"/>
    <mergeCell ref="AS3:AS4"/>
    <mergeCell ref="A13:A14"/>
  </mergeCells>
  <hyperlinks>
    <hyperlink ref="A1" location="'LXS Group - Table of content'!A1" display="Table of content" xr:uid="{00000000-0004-0000-0900-000000000000}"/>
  </hyperlink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</oddFooter>
  </headerFooter>
  <customProperties>
    <customPr name="_pios_id" r:id="rId2"/>
    <customPr name="IbpWorksheetKeyString_GUID" r:id="rId3"/>
  </customProperties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1" tint="0.34998626667073579"/>
    <pageSetUpPr fitToPage="1"/>
  </sheetPr>
  <dimension ref="A1:BZ109"/>
  <sheetViews>
    <sheetView showGridLines="0" zoomScaleNormal="100" workbookViewId="0">
      <pane xSplit="1" ySplit="2" topLeftCell="B3" activePane="bottomRight" state="frozen"/>
      <selection pane="topRight"/>
      <selection pane="bottomLeft"/>
      <selection pane="bottomRight"/>
    </sheetView>
  </sheetViews>
  <sheetFormatPr baseColWidth="10" defaultColWidth="11.42578125" defaultRowHeight="12.75" outlineLevelCol="1" x14ac:dyDescent="0.2"/>
  <cols>
    <col min="1" max="1" width="45.42578125" customWidth="1"/>
    <col min="2" max="2" width="8.140625" style="185" customWidth="1" outlineLevel="1"/>
    <col min="3" max="3" width="8" style="185" customWidth="1" outlineLevel="1"/>
    <col min="4" max="5" width="8.140625" style="185" customWidth="1" outlineLevel="1"/>
    <col min="6" max="6" width="1.42578125" style="185" customWidth="1" outlineLevel="1"/>
    <col min="7" max="7" width="8.140625" style="185" customWidth="1" outlineLevel="1"/>
    <col min="8" max="8" width="8" style="185" customWidth="1" outlineLevel="1"/>
    <col min="9" max="10" width="8.140625" style="185" customWidth="1" outlineLevel="1"/>
    <col min="11" max="11" width="1.42578125" customWidth="1"/>
    <col min="12" max="15" width="8.140625" style="185" customWidth="1" outlineLevel="1"/>
    <col min="16" max="16" width="1.42578125" style="185" customWidth="1" outlineLevel="1"/>
    <col min="17" max="19" width="8.140625" style="185" customWidth="1" outlineLevel="1"/>
    <col min="20" max="20" width="7.28515625" style="185" customWidth="1" outlineLevel="1"/>
    <col min="21" max="21" width="1.7109375" style="185" customWidth="1" outlineLevel="1"/>
    <col min="22" max="24" width="7.28515625" style="185" customWidth="1"/>
    <col min="25" max="25" width="7.28515625" style="185" customWidth="1" outlineLevel="1"/>
    <col min="26" max="26" width="1.7109375" style="241" customWidth="1"/>
    <col min="27" max="27" width="7.28515625" customWidth="1"/>
    <col min="28" max="28" width="7.28515625" customWidth="1" outlineLevel="1"/>
    <col min="29" max="30" width="7.28515625" style="44" customWidth="1" outlineLevel="1"/>
    <col min="31" max="31" width="1.7109375" style="53" customWidth="1"/>
    <col min="32" max="32" width="7.28515625" style="53" customWidth="1"/>
    <col min="33" max="35" width="7.28515625" style="44" customWidth="1" outlineLevel="1"/>
    <col min="36" max="36" width="1.7109375" style="53" customWidth="1"/>
    <col min="37" max="37" width="7.28515625" style="53" customWidth="1"/>
    <col min="38" max="40" width="7.28515625" style="44" customWidth="1" outlineLevel="1"/>
    <col min="41" max="41" width="1.7109375" style="53" customWidth="1"/>
    <col min="42" max="42" width="7.28515625" style="53" customWidth="1"/>
    <col min="43" max="45" width="7.28515625" style="44" customWidth="1" outlineLevel="1"/>
    <col min="46" max="46" width="1.7109375" style="53" customWidth="1"/>
    <col min="47" max="47" width="7.28515625" style="44" customWidth="1"/>
    <col min="48" max="50" width="7.28515625" style="44" customWidth="1" outlineLevel="1"/>
    <col min="51" max="51" width="1.7109375" style="53" customWidth="1"/>
    <col min="52" max="52" width="7.28515625" style="44" customWidth="1"/>
    <col min="53" max="53" width="1.7109375" style="53" customWidth="1"/>
    <col min="54" max="54" width="7.28515625" style="44" customWidth="1"/>
    <col min="55" max="55" width="1.7109375" style="53" customWidth="1"/>
    <col min="56" max="56" width="7.28515625" style="44" customWidth="1"/>
    <col min="57" max="57" width="1.7109375" style="53" customWidth="1"/>
    <col min="58" max="58" width="7.28515625" style="44" customWidth="1"/>
    <col min="59" max="59" width="1.7109375" style="53" customWidth="1"/>
    <col min="60" max="60" width="7.28515625" style="44" customWidth="1"/>
    <col min="61" max="61" width="1.7109375" style="53" customWidth="1"/>
    <col min="62" max="62" width="7.28515625" style="45" customWidth="1"/>
    <col min="63" max="63" width="1.7109375" style="53" customWidth="1"/>
    <col min="64" max="64" width="7.28515625" style="38" customWidth="1"/>
    <col min="65" max="65" width="6.7109375" customWidth="1"/>
    <col min="68" max="68" width="31.42578125" customWidth="1"/>
    <col min="69" max="78" width="7.7109375" style="39" customWidth="1"/>
  </cols>
  <sheetData>
    <row r="1" spans="1:70" x14ac:dyDescent="0.2">
      <c r="A1" s="559" t="s">
        <v>354</v>
      </c>
    </row>
    <row r="2" spans="1:70" s="573" customFormat="1" ht="45" customHeight="1" x14ac:dyDescent="0.2">
      <c r="B2" s="125"/>
      <c r="C2" s="125"/>
      <c r="D2" s="125"/>
      <c r="E2" s="125"/>
      <c r="F2" s="125"/>
      <c r="G2" s="125"/>
      <c r="H2" s="125"/>
      <c r="I2" s="125"/>
      <c r="J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255"/>
      <c r="AD2" s="660"/>
      <c r="AE2" s="661"/>
      <c r="AF2" s="661"/>
      <c r="AG2" s="661"/>
      <c r="AH2" s="661"/>
      <c r="AI2" s="661"/>
      <c r="AJ2" s="52"/>
      <c r="AK2" s="52"/>
      <c r="AL2" s="572"/>
      <c r="AM2" s="572"/>
      <c r="AN2" s="572"/>
      <c r="AO2" s="52"/>
      <c r="AP2" s="52"/>
      <c r="AQ2" s="572"/>
      <c r="AR2" s="572"/>
      <c r="AS2" s="572"/>
      <c r="AT2" s="52"/>
      <c r="AU2" s="572"/>
      <c r="AV2" s="572"/>
      <c r="AW2" s="572"/>
      <c r="AX2" s="572"/>
      <c r="AY2" s="52"/>
      <c r="AZ2" s="572"/>
      <c r="BA2" s="52"/>
      <c r="BB2" s="572"/>
      <c r="BC2" s="97"/>
      <c r="BD2" s="572"/>
      <c r="BE2" s="97"/>
      <c r="BF2" s="572"/>
      <c r="BG2" s="52"/>
      <c r="BH2" s="572"/>
      <c r="BI2" s="52"/>
      <c r="BJ2" s="572"/>
      <c r="BK2" s="52"/>
      <c r="BL2" s="572"/>
      <c r="BM2" s="52"/>
      <c r="BN2" s="3"/>
      <c r="BP2" s="4"/>
      <c r="BQ2" s="4"/>
      <c r="BR2" s="4"/>
    </row>
    <row r="3" spans="1:70" s="6" customFormat="1" ht="16.5" customHeight="1" x14ac:dyDescent="0.2">
      <c r="A3" s="651" t="s">
        <v>397</v>
      </c>
      <c r="B3" s="353">
        <v>2021</v>
      </c>
      <c r="C3" s="353" t="s">
        <v>433</v>
      </c>
      <c r="D3" s="353" t="s">
        <v>430</v>
      </c>
      <c r="E3" s="353" t="s">
        <v>424</v>
      </c>
      <c r="F3" s="197"/>
      <c r="G3" s="353">
        <v>2020</v>
      </c>
      <c r="H3" s="353" t="s">
        <v>416</v>
      </c>
      <c r="I3" s="353" t="s">
        <v>414</v>
      </c>
      <c r="J3" s="353" t="s">
        <v>383</v>
      </c>
      <c r="L3" s="353">
        <v>2019</v>
      </c>
      <c r="M3" s="353" t="s">
        <v>336</v>
      </c>
      <c r="N3" s="353" t="s">
        <v>329</v>
      </c>
      <c r="O3" s="353" t="s">
        <v>325</v>
      </c>
      <c r="P3" s="582"/>
      <c r="Q3" s="528"/>
    </row>
    <row r="4" spans="1:70" s="6" customFormat="1" ht="16.5" customHeight="1" x14ac:dyDescent="0.2">
      <c r="A4" s="658" t="s">
        <v>53</v>
      </c>
      <c r="F4" s="197"/>
      <c r="P4" s="582"/>
      <c r="Q4" s="528"/>
    </row>
    <row r="5" spans="1:70" s="6" customFormat="1" ht="8.1" customHeight="1" thickBot="1" x14ac:dyDescent="0.25">
      <c r="A5" s="319"/>
      <c r="B5" s="70"/>
      <c r="C5" s="70"/>
      <c r="D5" s="70"/>
      <c r="E5" s="70"/>
      <c r="F5" s="197"/>
      <c r="G5" s="70"/>
      <c r="H5" s="70"/>
      <c r="I5" s="70"/>
      <c r="J5" s="70"/>
      <c r="L5" s="70"/>
      <c r="M5" s="70"/>
      <c r="N5" s="70"/>
      <c r="O5" s="70"/>
      <c r="P5" s="582"/>
      <c r="Q5" s="528"/>
    </row>
    <row r="6" spans="1:70" s="6" customFormat="1" ht="16.5" customHeight="1" thickTop="1" x14ac:dyDescent="0.2">
      <c r="A6" s="350" t="s">
        <v>55</v>
      </c>
      <c r="B6" s="356">
        <v>1949</v>
      </c>
      <c r="C6" s="138">
        <v>1527</v>
      </c>
      <c r="D6" s="138">
        <v>994</v>
      </c>
      <c r="E6" s="138">
        <v>489</v>
      </c>
      <c r="F6" s="347"/>
      <c r="G6" s="356">
        <v>1999</v>
      </c>
      <c r="H6" s="138">
        <v>1497</v>
      </c>
      <c r="I6" s="138">
        <v>1027</v>
      </c>
      <c r="J6" s="138">
        <v>558</v>
      </c>
      <c r="L6" s="356">
        <v>2251</v>
      </c>
      <c r="M6" s="138">
        <v>1718</v>
      </c>
      <c r="N6" s="138">
        <v>1169</v>
      </c>
      <c r="O6" s="138">
        <v>584</v>
      </c>
      <c r="P6" s="583"/>
      <c r="Q6" s="528"/>
    </row>
    <row r="7" spans="1:70" s="6" customFormat="1" ht="16.5" customHeight="1" x14ac:dyDescent="0.2">
      <c r="A7" s="342" t="s">
        <v>30</v>
      </c>
      <c r="B7" s="356">
        <v>212</v>
      </c>
      <c r="C7" s="138">
        <v>165.00000000009999</v>
      </c>
      <c r="D7" s="138">
        <v>112</v>
      </c>
      <c r="E7" s="138">
        <v>48.000000000100002</v>
      </c>
      <c r="F7" s="347"/>
      <c r="G7" s="356">
        <v>207</v>
      </c>
      <c r="H7" s="138">
        <v>156</v>
      </c>
      <c r="I7" s="138">
        <v>122</v>
      </c>
      <c r="J7" s="138">
        <v>54</v>
      </c>
      <c r="L7" s="356">
        <v>198</v>
      </c>
      <c r="M7" s="138">
        <v>207</v>
      </c>
      <c r="N7" s="138">
        <v>150</v>
      </c>
      <c r="O7" s="138">
        <v>71</v>
      </c>
      <c r="P7" s="583"/>
      <c r="Q7" s="528"/>
    </row>
    <row r="8" spans="1:70" s="6" customFormat="1" ht="16.5" customHeight="1" x14ac:dyDescent="0.2">
      <c r="A8" s="297" t="s">
        <v>31</v>
      </c>
      <c r="B8" s="357">
        <v>115</v>
      </c>
      <c r="C8" s="140">
        <v>92</v>
      </c>
      <c r="D8" s="140">
        <v>61</v>
      </c>
      <c r="E8" s="140">
        <v>29</v>
      </c>
      <c r="F8" s="347"/>
      <c r="G8" s="357">
        <v>131</v>
      </c>
      <c r="H8" s="140">
        <v>95</v>
      </c>
      <c r="I8" s="140">
        <v>64</v>
      </c>
      <c r="J8" s="140">
        <v>32</v>
      </c>
      <c r="L8" s="357">
        <v>170</v>
      </c>
      <c r="M8" s="140">
        <v>98</v>
      </c>
      <c r="N8" s="140">
        <v>65</v>
      </c>
      <c r="O8" s="140">
        <v>30</v>
      </c>
      <c r="P8" s="583"/>
      <c r="Q8" s="528"/>
    </row>
    <row r="9" spans="1:70" s="6" customFormat="1" ht="16.5" customHeight="1" x14ac:dyDescent="0.2">
      <c r="A9" s="342" t="s">
        <v>32</v>
      </c>
      <c r="B9" s="356">
        <v>327</v>
      </c>
      <c r="C9" s="138">
        <v>257.00000000009999</v>
      </c>
      <c r="D9" s="138">
        <v>173</v>
      </c>
      <c r="E9" s="138">
        <v>77.000000000100002</v>
      </c>
      <c r="F9" s="347"/>
      <c r="G9" s="356">
        <v>338</v>
      </c>
      <c r="H9" s="138">
        <v>251</v>
      </c>
      <c r="I9" s="138">
        <v>186</v>
      </c>
      <c r="J9" s="138">
        <v>86</v>
      </c>
      <c r="L9" s="356">
        <v>368</v>
      </c>
      <c r="M9" s="138">
        <v>305</v>
      </c>
      <c r="N9" s="138">
        <v>215</v>
      </c>
      <c r="O9" s="138">
        <v>101</v>
      </c>
      <c r="P9" s="347"/>
    </row>
    <row r="10" spans="1:70" s="6" customFormat="1" ht="16.5" customHeight="1" x14ac:dyDescent="0.2">
      <c r="A10" s="298" t="s">
        <v>176</v>
      </c>
      <c r="B10" s="265">
        <v>6</v>
      </c>
      <c r="C10" s="256">
        <v>1E-10</v>
      </c>
      <c r="D10" s="256">
        <v>1E-10</v>
      </c>
      <c r="E10" s="256">
        <v>1E-10</v>
      </c>
      <c r="F10" s="347"/>
      <c r="G10" s="265">
        <v>1</v>
      </c>
      <c r="H10" s="256">
        <v>2</v>
      </c>
      <c r="I10" s="256">
        <v>2</v>
      </c>
      <c r="J10" s="256">
        <v>2</v>
      </c>
      <c r="L10" s="265">
        <v>50</v>
      </c>
      <c r="M10" s="256">
        <v>5</v>
      </c>
      <c r="N10" s="256">
        <v>4</v>
      </c>
      <c r="O10" s="256">
        <v>0</v>
      </c>
      <c r="P10" s="347"/>
    </row>
    <row r="11" spans="1:70" s="6" customFormat="1" ht="16.5" customHeight="1" thickBot="1" x14ac:dyDescent="0.25">
      <c r="A11" s="343" t="s">
        <v>35</v>
      </c>
      <c r="B11" s="358">
        <v>0</v>
      </c>
      <c r="C11" s="142">
        <v>0</v>
      </c>
      <c r="D11" s="142">
        <v>0</v>
      </c>
      <c r="E11" s="142">
        <v>0</v>
      </c>
      <c r="F11" s="347"/>
      <c r="G11" s="358">
        <v>3</v>
      </c>
      <c r="H11" s="142">
        <v>0</v>
      </c>
      <c r="I11" s="142">
        <v>0</v>
      </c>
      <c r="J11" s="142">
        <v>0</v>
      </c>
      <c r="L11" s="358">
        <v>45</v>
      </c>
      <c r="M11" s="142">
        <v>0</v>
      </c>
      <c r="N11" s="142">
        <v>0</v>
      </c>
      <c r="O11" s="142">
        <v>0</v>
      </c>
      <c r="P11" s="347"/>
    </row>
    <row r="12" spans="1:70" s="6" customFormat="1" ht="16.5" customHeight="1" thickBot="1" x14ac:dyDescent="0.25">
      <c r="A12" s="351" t="s">
        <v>34</v>
      </c>
      <c r="B12" s="458">
        <v>333</v>
      </c>
      <c r="C12" s="288">
        <v>257.00000000019998</v>
      </c>
      <c r="D12" s="287">
        <v>173.00000000009999</v>
      </c>
      <c r="E12" s="287">
        <v>77.000000000200004</v>
      </c>
      <c r="F12" s="347"/>
      <c r="G12" s="458">
        <v>336</v>
      </c>
      <c r="H12" s="287">
        <v>253</v>
      </c>
      <c r="I12" s="287">
        <v>188</v>
      </c>
      <c r="J12" s="287">
        <v>88</v>
      </c>
      <c r="L12" s="458">
        <v>383</v>
      </c>
      <c r="M12" s="287">
        <v>310</v>
      </c>
      <c r="N12" s="288">
        <v>219</v>
      </c>
      <c r="O12" s="287">
        <v>105</v>
      </c>
      <c r="P12" s="347"/>
    </row>
    <row r="13" spans="1:70" s="6" customFormat="1" ht="16.5" customHeight="1" thickTop="1" x14ac:dyDescent="0.2">
      <c r="A13" s="134"/>
      <c r="B13" s="144"/>
      <c r="C13" s="144"/>
      <c r="D13" s="144"/>
      <c r="E13" s="144"/>
      <c r="F13" s="348"/>
      <c r="G13" s="144"/>
      <c r="H13" s="144"/>
      <c r="I13" s="144"/>
      <c r="J13" s="144"/>
      <c r="L13" s="144"/>
      <c r="M13" s="144"/>
      <c r="N13" s="144"/>
      <c r="O13" s="144"/>
      <c r="P13" s="348"/>
      <c r="Q13" s="95"/>
      <c r="R13" s="95"/>
      <c r="S13" s="95"/>
      <c r="T13" s="95"/>
      <c r="U13" s="348"/>
      <c r="V13" s="95"/>
      <c r="W13" s="95"/>
      <c r="X13" s="95"/>
      <c r="Y13" s="95"/>
      <c r="Z13" s="144"/>
      <c r="AA13" s="95"/>
      <c r="AB13" s="95"/>
      <c r="AC13" s="95"/>
      <c r="AD13" s="95"/>
      <c r="AE13" s="74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74"/>
      <c r="BN13" s="95"/>
      <c r="BO13" s="12"/>
    </row>
    <row r="14" spans="1:70" s="6" customFormat="1" ht="16.5" customHeight="1" x14ac:dyDescent="0.2">
      <c r="A14" s="134"/>
      <c r="B14" s="95"/>
      <c r="C14" s="95"/>
      <c r="D14" s="95"/>
      <c r="E14" s="95"/>
      <c r="F14" s="348"/>
      <c r="G14" s="95"/>
      <c r="H14" s="95"/>
      <c r="I14" s="95"/>
      <c r="J14" s="95"/>
      <c r="L14" s="95"/>
      <c r="M14" s="95"/>
      <c r="N14" s="95"/>
      <c r="O14" s="95"/>
      <c r="P14" s="348"/>
      <c r="Q14" s="95"/>
      <c r="R14" s="95"/>
      <c r="S14" s="95"/>
      <c r="T14" s="95"/>
      <c r="U14" s="348"/>
      <c r="V14" s="95"/>
      <c r="W14" s="95"/>
      <c r="X14" s="95"/>
      <c r="Y14" s="95"/>
      <c r="Z14" s="144"/>
      <c r="AA14" s="95"/>
      <c r="AB14" s="95"/>
      <c r="AC14" s="95"/>
      <c r="AD14" s="95"/>
      <c r="AE14" s="74"/>
      <c r="AF14" s="95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74"/>
      <c r="BN14" s="95"/>
      <c r="BO14" s="12"/>
    </row>
    <row r="15" spans="1:70" s="6" customFormat="1" ht="16.5" customHeight="1" x14ac:dyDescent="0.2">
      <c r="A15" s="651" t="s">
        <v>372</v>
      </c>
      <c r="B15" s="353">
        <v>2021</v>
      </c>
      <c r="C15" s="353" t="s">
        <v>433</v>
      </c>
      <c r="D15" s="353" t="s">
        <v>430</v>
      </c>
      <c r="E15" s="353" t="s">
        <v>424</v>
      </c>
      <c r="F15" s="348"/>
      <c r="G15" s="353">
        <v>2020</v>
      </c>
      <c r="H15" s="353" t="s">
        <v>416</v>
      </c>
      <c r="I15" s="353" t="s">
        <v>414</v>
      </c>
      <c r="J15" s="353" t="s">
        <v>383</v>
      </c>
      <c r="L15" s="353">
        <v>2019</v>
      </c>
      <c r="M15" s="353" t="s">
        <v>336</v>
      </c>
      <c r="N15" s="353" t="s">
        <v>329</v>
      </c>
      <c r="O15" s="353" t="s">
        <v>325</v>
      </c>
      <c r="P15" s="348"/>
      <c r="Q15" s="353">
        <v>2018</v>
      </c>
      <c r="R15" s="353" t="s">
        <v>303</v>
      </c>
      <c r="S15" s="353" t="s">
        <v>244</v>
      </c>
      <c r="T15" s="353" t="s">
        <v>240</v>
      </c>
      <c r="U15" s="348"/>
      <c r="V15" s="353">
        <v>2017</v>
      </c>
      <c r="W15" s="353" t="s">
        <v>225</v>
      </c>
      <c r="X15" s="353" t="s">
        <v>219</v>
      </c>
      <c r="Y15" s="353" t="s">
        <v>216</v>
      </c>
      <c r="Z15" s="156"/>
      <c r="AA15" s="353">
        <v>2016</v>
      </c>
      <c r="AB15" s="353" t="s">
        <v>204</v>
      </c>
      <c r="AC15" s="353" t="s">
        <v>190</v>
      </c>
      <c r="AD15" s="353" t="s">
        <v>173</v>
      </c>
      <c r="AE15" s="68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 s="74"/>
      <c r="BN15" s="95"/>
      <c r="BO15" s="12"/>
    </row>
    <row r="16" spans="1:70" s="6" customFormat="1" ht="16.5" customHeight="1" x14ac:dyDescent="0.2">
      <c r="A16" s="658" t="s">
        <v>53</v>
      </c>
      <c r="F16" s="348"/>
      <c r="P16" s="348"/>
      <c r="U16" s="348"/>
      <c r="Z16" s="158"/>
      <c r="AE16" s="27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 s="74"/>
      <c r="BN16" s="95"/>
      <c r="BO16" s="12"/>
    </row>
    <row r="17" spans="1:67" s="6" customFormat="1" ht="8.1" customHeight="1" thickBot="1" x14ac:dyDescent="0.25">
      <c r="A17" s="69"/>
      <c r="B17" s="70"/>
      <c r="C17" s="70"/>
      <c r="D17" s="70"/>
      <c r="E17" s="70"/>
      <c r="F17" s="348"/>
      <c r="G17" s="70"/>
      <c r="H17" s="70"/>
      <c r="I17" s="70"/>
      <c r="J17" s="70"/>
      <c r="L17" s="70"/>
      <c r="M17" s="70"/>
      <c r="N17" s="70"/>
      <c r="O17" s="70"/>
      <c r="P17" s="348"/>
      <c r="Q17" s="70"/>
      <c r="R17" s="70"/>
      <c r="S17" s="70"/>
      <c r="T17" s="70"/>
      <c r="U17" s="348"/>
      <c r="V17" s="70"/>
      <c r="W17" s="70"/>
      <c r="X17" s="70"/>
      <c r="Y17" s="70"/>
      <c r="Z17" s="156"/>
      <c r="AA17" s="70"/>
      <c r="AB17" s="70"/>
      <c r="AC17" s="70"/>
      <c r="AD17" s="70"/>
      <c r="AE17" s="68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 s="74"/>
      <c r="BN17" s="95"/>
      <c r="BO17" s="12"/>
    </row>
    <row r="18" spans="1:67" s="6" customFormat="1" ht="16.5" customHeight="1" x14ac:dyDescent="0.2">
      <c r="A18" s="341" t="s">
        <v>55</v>
      </c>
      <c r="B18" s="356">
        <v>2295</v>
      </c>
      <c r="C18" s="138">
        <v>1690</v>
      </c>
      <c r="D18" s="138">
        <v>1085</v>
      </c>
      <c r="E18" s="138">
        <v>517</v>
      </c>
      <c r="F18" s="347"/>
      <c r="G18" s="356">
        <v>1728</v>
      </c>
      <c r="H18" s="138">
        <v>1312</v>
      </c>
      <c r="I18" s="138">
        <v>902</v>
      </c>
      <c r="J18" s="138">
        <v>499</v>
      </c>
      <c r="L18" s="356">
        <v>1965</v>
      </c>
      <c r="M18" s="138">
        <v>1494</v>
      </c>
      <c r="N18" s="138">
        <v>991</v>
      </c>
      <c r="O18" s="138">
        <v>485</v>
      </c>
      <c r="P18" s="347"/>
      <c r="Q18" s="356">
        <v>1980</v>
      </c>
      <c r="R18" s="46">
        <v>1510</v>
      </c>
      <c r="S18" s="46">
        <v>1008</v>
      </c>
      <c r="T18" s="46">
        <v>496</v>
      </c>
      <c r="U18" s="347"/>
      <c r="V18" s="356">
        <v>1611</v>
      </c>
      <c r="W18" s="46">
        <v>1157</v>
      </c>
      <c r="X18" s="46">
        <v>679</v>
      </c>
      <c r="Y18" s="46">
        <v>239</v>
      </c>
      <c r="Z18" s="146"/>
      <c r="AA18" s="356">
        <v>841</v>
      </c>
      <c r="AB18" s="138">
        <v>647</v>
      </c>
      <c r="AC18" s="138">
        <v>434</v>
      </c>
      <c r="AD18" s="46">
        <v>221</v>
      </c>
      <c r="AE18" s="37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 s="74"/>
      <c r="BN18" s="95"/>
      <c r="BO18" s="12"/>
    </row>
    <row r="19" spans="1:67" s="6" customFormat="1" ht="16.5" customHeight="1" x14ac:dyDescent="0.2">
      <c r="A19" s="342" t="s">
        <v>30</v>
      </c>
      <c r="B19" s="356">
        <v>134</v>
      </c>
      <c r="C19" s="138">
        <v>129</v>
      </c>
      <c r="D19" s="138">
        <v>75</v>
      </c>
      <c r="E19" s="138">
        <v>31</v>
      </c>
      <c r="F19" s="347"/>
      <c r="G19" s="356">
        <v>89</v>
      </c>
      <c r="H19" s="138">
        <v>78</v>
      </c>
      <c r="I19" s="138">
        <v>60</v>
      </c>
      <c r="J19" s="138">
        <v>43</v>
      </c>
      <c r="L19" s="356">
        <v>179</v>
      </c>
      <c r="M19" s="138">
        <v>143</v>
      </c>
      <c r="N19" s="138">
        <v>91</v>
      </c>
      <c r="O19" s="138">
        <v>45</v>
      </c>
      <c r="P19" s="347"/>
      <c r="Q19" s="356">
        <v>204</v>
      </c>
      <c r="R19" s="46">
        <v>156</v>
      </c>
      <c r="S19" s="46">
        <v>105</v>
      </c>
      <c r="T19" s="46">
        <v>50.000000000200004</v>
      </c>
      <c r="U19" s="347"/>
      <c r="V19" s="356">
        <v>56</v>
      </c>
      <c r="W19" s="46">
        <v>30</v>
      </c>
      <c r="X19" s="46">
        <v>29</v>
      </c>
      <c r="Y19" s="46">
        <v>37</v>
      </c>
      <c r="Z19" s="146"/>
      <c r="AA19" s="356">
        <v>123</v>
      </c>
      <c r="AB19" s="138">
        <v>101</v>
      </c>
      <c r="AC19" s="138">
        <v>72</v>
      </c>
      <c r="AD19" s="46">
        <v>35</v>
      </c>
      <c r="AE19" s="37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 s="74"/>
      <c r="BN19" s="95"/>
      <c r="BO19" s="12"/>
    </row>
    <row r="20" spans="1:67" s="6" customFormat="1" ht="16.5" customHeight="1" x14ac:dyDescent="0.2">
      <c r="A20" s="297" t="s">
        <v>31</v>
      </c>
      <c r="B20" s="357">
        <v>172</v>
      </c>
      <c r="C20" s="140">
        <v>127</v>
      </c>
      <c r="D20" s="140">
        <v>83</v>
      </c>
      <c r="E20" s="140">
        <v>41</v>
      </c>
      <c r="F20" s="347"/>
      <c r="G20" s="357">
        <v>178</v>
      </c>
      <c r="H20" s="140">
        <v>123</v>
      </c>
      <c r="I20" s="140">
        <v>81</v>
      </c>
      <c r="J20" s="140">
        <v>38</v>
      </c>
      <c r="L20" s="357">
        <v>158</v>
      </c>
      <c r="M20" s="140">
        <v>117</v>
      </c>
      <c r="N20" s="140">
        <v>77</v>
      </c>
      <c r="O20" s="140">
        <v>37</v>
      </c>
      <c r="P20" s="347"/>
      <c r="Q20" s="357">
        <v>136</v>
      </c>
      <c r="R20" s="49">
        <v>99</v>
      </c>
      <c r="S20" s="49">
        <v>65</v>
      </c>
      <c r="T20" s="49">
        <v>31</v>
      </c>
      <c r="U20" s="347"/>
      <c r="V20" s="357">
        <v>136</v>
      </c>
      <c r="W20" s="49">
        <v>98</v>
      </c>
      <c r="X20" s="49">
        <v>39</v>
      </c>
      <c r="Y20" s="49">
        <v>7</v>
      </c>
      <c r="Z20" s="149"/>
      <c r="AA20" s="357">
        <v>28</v>
      </c>
      <c r="AB20" s="140">
        <v>21</v>
      </c>
      <c r="AC20" s="140">
        <v>15</v>
      </c>
      <c r="AD20" s="49">
        <v>7</v>
      </c>
      <c r="AE20" s="37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 s="74"/>
      <c r="BN20" s="95"/>
      <c r="BO20" s="12"/>
    </row>
    <row r="21" spans="1:67" s="6" customFormat="1" ht="16.5" customHeight="1" x14ac:dyDescent="0.2">
      <c r="A21" s="342" t="s">
        <v>32</v>
      </c>
      <c r="B21" s="356">
        <v>306</v>
      </c>
      <c r="C21" s="138">
        <v>256</v>
      </c>
      <c r="D21" s="138">
        <v>158</v>
      </c>
      <c r="E21" s="138">
        <v>72</v>
      </c>
      <c r="F21" s="347"/>
      <c r="G21" s="356">
        <v>267</v>
      </c>
      <c r="H21" s="138">
        <v>201</v>
      </c>
      <c r="I21" s="138">
        <v>141</v>
      </c>
      <c r="J21" s="138">
        <v>81</v>
      </c>
      <c r="L21" s="356">
        <v>337</v>
      </c>
      <c r="M21" s="138">
        <v>260</v>
      </c>
      <c r="N21" s="138">
        <v>168</v>
      </c>
      <c r="O21" s="138">
        <v>82</v>
      </c>
      <c r="P21" s="347"/>
      <c r="Q21" s="356">
        <v>340</v>
      </c>
      <c r="R21" s="46">
        <v>255</v>
      </c>
      <c r="S21" s="46">
        <v>170</v>
      </c>
      <c r="T21" s="46">
        <v>81.000000000200004</v>
      </c>
      <c r="U21" s="347"/>
      <c r="V21" s="356">
        <v>192</v>
      </c>
      <c r="W21" s="46">
        <v>128</v>
      </c>
      <c r="X21" s="46">
        <v>68</v>
      </c>
      <c r="Y21" s="46">
        <v>44</v>
      </c>
      <c r="Z21" s="146"/>
      <c r="AA21" s="356">
        <v>151</v>
      </c>
      <c r="AB21" s="138">
        <v>122</v>
      </c>
      <c r="AC21" s="138">
        <v>87</v>
      </c>
      <c r="AD21" s="46">
        <v>42</v>
      </c>
      <c r="AE21" s="37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 s="74"/>
      <c r="BN21" s="95"/>
      <c r="BO21" s="12"/>
    </row>
    <row r="22" spans="1:67" s="6" customFormat="1" ht="16.5" customHeight="1" x14ac:dyDescent="0.2">
      <c r="A22" s="298" t="s">
        <v>176</v>
      </c>
      <c r="B22" s="265">
        <v>18</v>
      </c>
      <c r="C22" s="256">
        <v>10</v>
      </c>
      <c r="D22" s="256">
        <v>6</v>
      </c>
      <c r="E22" s="256">
        <v>2</v>
      </c>
      <c r="F22" s="347"/>
      <c r="G22" s="265">
        <v>32</v>
      </c>
      <c r="H22" s="256">
        <v>12</v>
      </c>
      <c r="I22" s="256">
        <v>7</v>
      </c>
      <c r="J22" s="256">
        <v>4</v>
      </c>
      <c r="L22" s="265">
        <v>18</v>
      </c>
      <c r="M22" s="256">
        <v>11</v>
      </c>
      <c r="N22" s="256">
        <v>6</v>
      </c>
      <c r="O22" s="256">
        <v>1</v>
      </c>
      <c r="P22" s="347"/>
      <c r="Q22" s="265">
        <v>3</v>
      </c>
      <c r="R22" s="19">
        <v>9</v>
      </c>
      <c r="S22" s="19">
        <v>2</v>
      </c>
      <c r="T22" s="19">
        <v>1E-10</v>
      </c>
      <c r="U22" s="347"/>
      <c r="V22" s="265">
        <v>111</v>
      </c>
      <c r="W22" s="19">
        <v>103</v>
      </c>
      <c r="X22" s="19">
        <v>57</v>
      </c>
      <c r="Y22" s="19">
        <v>0</v>
      </c>
      <c r="Z22" s="148"/>
      <c r="AA22" s="265">
        <v>0</v>
      </c>
      <c r="AB22" s="256">
        <v>0</v>
      </c>
      <c r="AC22" s="256">
        <v>0</v>
      </c>
      <c r="AD22" s="19">
        <v>0</v>
      </c>
      <c r="AE22" s="37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 s="74"/>
      <c r="BN22" s="95"/>
      <c r="BO22" s="12"/>
    </row>
    <row r="23" spans="1:67" s="6" customFormat="1" ht="16.5" customHeight="1" thickBot="1" x14ac:dyDescent="0.25">
      <c r="A23" s="343" t="s">
        <v>35</v>
      </c>
      <c r="B23" s="358">
        <v>1</v>
      </c>
      <c r="C23" s="142">
        <v>1</v>
      </c>
      <c r="D23" s="142">
        <v>1</v>
      </c>
      <c r="E23" s="142">
        <v>0</v>
      </c>
      <c r="F23" s="347"/>
      <c r="G23" s="358">
        <v>15</v>
      </c>
      <c r="H23" s="142">
        <v>0</v>
      </c>
      <c r="I23" s="142">
        <v>0</v>
      </c>
      <c r="J23" s="142">
        <v>0</v>
      </c>
      <c r="L23" s="358">
        <v>2</v>
      </c>
      <c r="M23" s="142">
        <v>2</v>
      </c>
      <c r="N23" s="142">
        <v>2</v>
      </c>
      <c r="O23" s="142">
        <v>0</v>
      </c>
      <c r="P23" s="347"/>
      <c r="Q23" s="358">
        <v>0</v>
      </c>
      <c r="R23" s="106">
        <v>-1</v>
      </c>
      <c r="S23" s="106">
        <v>0</v>
      </c>
      <c r="T23" s="106">
        <v>0</v>
      </c>
      <c r="U23" s="347"/>
      <c r="V23" s="358">
        <v>36</v>
      </c>
      <c r="W23" s="106">
        <v>35</v>
      </c>
      <c r="X23" s="106">
        <v>6</v>
      </c>
      <c r="Y23" s="106">
        <v>0</v>
      </c>
      <c r="Z23" s="141"/>
      <c r="AA23" s="358">
        <v>0</v>
      </c>
      <c r="AB23" s="142">
        <v>0</v>
      </c>
      <c r="AC23" s="142">
        <v>0</v>
      </c>
      <c r="AD23" s="106">
        <v>0</v>
      </c>
      <c r="AE23" s="16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 s="74"/>
      <c r="BN23" s="95"/>
      <c r="BO23" s="12"/>
    </row>
    <row r="24" spans="1:67" s="6" customFormat="1" ht="16.5" customHeight="1" thickBot="1" x14ac:dyDescent="0.25">
      <c r="A24" s="351" t="s">
        <v>34</v>
      </c>
      <c r="B24" s="458">
        <v>323</v>
      </c>
      <c r="C24" s="288">
        <v>265</v>
      </c>
      <c r="D24" s="287">
        <v>163</v>
      </c>
      <c r="E24" s="287">
        <v>74</v>
      </c>
      <c r="F24" s="347"/>
      <c r="G24" s="458">
        <v>284</v>
      </c>
      <c r="H24" s="287">
        <v>213</v>
      </c>
      <c r="I24" s="287">
        <v>148</v>
      </c>
      <c r="J24" s="287">
        <v>85</v>
      </c>
      <c r="L24" s="458">
        <v>353</v>
      </c>
      <c r="M24" s="287">
        <v>269</v>
      </c>
      <c r="N24" s="287">
        <v>172</v>
      </c>
      <c r="O24" s="287">
        <v>83</v>
      </c>
      <c r="P24" s="347"/>
      <c r="Q24" s="458">
        <v>343</v>
      </c>
      <c r="R24" s="286">
        <v>265</v>
      </c>
      <c r="S24" s="286">
        <v>172</v>
      </c>
      <c r="T24" s="286">
        <v>81.000000000300005</v>
      </c>
      <c r="U24" s="347"/>
      <c r="V24" s="285">
        <v>267</v>
      </c>
      <c r="W24" s="286">
        <v>196</v>
      </c>
      <c r="X24" s="286">
        <v>119</v>
      </c>
      <c r="Y24" s="286">
        <v>44</v>
      </c>
      <c r="Z24" s="144"/>
      <c r="AA24" s="458">
        <v>151</v>
      </c>
      <c r="AB24" s="288">
        <v>122</v>
      </c>
      <c r="AC24" s="287">
        <v>87</v>
      </c>
      <c r="AD24" s="286">
        <v>42</v>
      </c>
      <c r="AE24" s="7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 s="74"/>
      <c r="BN24" s="95"/>
      <c r="BO24" s="12"/>
    </row>
    <row r="25" spans="1:67" s="6" customFormat="1" ht="16.5" customHeight="1" thickTop="1" x14ac:dyDescent="0.2">
      <c r="A25" s="134"/>
      <c r="B25" s="95"/>
      <c r="C25" s="95"/>
      <c r="D25" s="95"/>
      <c r="E25" s="95"/>
      <c r="F25" s="348"/>
      <c r="G25" s="95"/>
      <c r="H25" s="95"/>
      <c r="I25" s="95"/>
      <c r="J25" s="95"/>
      <c r="L25" s="95"/>
      <c r="M25" s="95"/>
      <c r="N25" s="95"/>
      <c r="O25" s="95"/>
      <c r="P25" s="348"/>
      <c r="Q25" s="95"/>
      <c r="R25" s="95"/>
      <c r="S25" s="95"/>
      <c r="T25" s="95"/>
      <c r="U25" s="348"/>
      <c r="V25" s="95"/>
      <c r="W25" s="95"/>
      <c r="X25" s="95"/>
      <c r="Y25" s="95"/>
      <c r="Z25" s="144"/>
      <c r="AA25" s="95"/>
      <c r="AB25" s="95"/>
      <c r="AC25" s="95"/>
      <c r="AD25" s="95"/>
      <c r="AE25" s="74"/>
      <c r="AF25" s="95"/>
      <c r="AG25" s="95"/>
      <c r="AH25" s="95"/>
      <c r="AI25" s="95"/>
      <c r="AJ25" s="95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74"/>
      <c r="BN25" s="95"/>
      <c r="BO25" s="12"/>
    </row>
    <row r="26" spans="1:67" s="6" customFormat="1" ht="16.5" customHeight="1" x14ac:dyDescent="0.2">
      <c r="A26" s="134"/>
      <c r="B26" s="95"/>
      <c r="C26" s="95"/>
      <c r="D26" s="95"/>
      <c r="E26" s="95"/>
      <c r="F26" s="348"/>
      <c r="G26" s="95"/>
      <c r="H26" s="95"/>
      <c r="I26" s="95"/>
      <c r="J26" s="95"/>
      <c r="L26" s="95"/>
      <c r="M26" s="95"/>
      <c r="N26" s="95"/>
      <c r="O26" s="95"/>
      <c r="P26" s="348"/>
      <c r="Q26" s="95"/>
      <c r="R26" s="95"/>
      <c r="S26" s="95"/>
      <c r="T26" s="95"/>
      <c r="U26" s="348"/>
      <c r="V26" s="95"/>
      <c r="W26" s="95"/>
      <c r="X26" s="95"/>
      <c r="Y26" s="95"/>
      <c r="Z26" s="144"/>
      <c r="AA26" s="95"/>
      <c r="AB26" s="95"/>
      <c r="AC26" s="95"/>
      <c r="AD26" s="95"/>
      <c r="AE26" s="74"/>
      <c r="AF26" s="95"/>
      <c r="AG26" s="95"/>
      <c r="AH26" s="95"/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74"/>
      <c r="BN26" s="95"/>
      <c r="BO26" s="12"/>
    </row>
    <row r="27" spans="1:67" s="6" customFormat="1" ht="16.5" customHeight="1" x14ac:dyDescent="0.2">
      <c r="A27" s="651" t="s">
        <v>398</v>
      </c>
      <c r="B27" s="353">
        <v>2021</v>
      </c>
      <c r="C27" s="353" t="s">
        <v>433</v>
      </c>
      <c r="D27" s="353" t="s">
        <v>430</v>
      </c>
      <c r="E27" s="353" t="s">
        <v>424</v>
      </c>
      <c r="F27" s="348"/>
      <c r="G27" s="353">
        <v>2020</v>
      </c>
      <c r="H27" s="353" t="s">
        <v>416</v>
      </c>
      <c r="I27" s="353" t="s">
        <v>414</v>
      </c>
      <c r="J27" s="353" t="s">
        <v>383</v>
      </c>
      <c r="L27" s="353">
        <v>2019</v>
      </c>
      <c r="M27" s="353" t="s">
        <v>336</v>
      </c>
      <c r="N27" s="353" t="s">
        <v>329</v>
      </c>
      <c r="O27" s="353" t="s">
        <v>325</v>
      </c>
      <c r="P27" s="348"/>
      <c r="Q27"/>
      <c r="R27"/>
      <c r="S27"/>
      <c r="T27"/>
      <c r="U27"/>
      <c r="V27"/>
      <c r="W27" s="95"/>
      <c r="X27" s="95"/>
      <c r="Y27" s="95"/>
      <c r="Z27" s="144"/>
      <c r="AA27" s="95"/>
      <c r="AB27" s="95"/>
      <c r="AC27" s="95"/>
      <c r="AD27" s="95"/>
      <c r="AE27" s="74"/>
      <c r="AF27" s="95"/>
      <c r="AG27" s="95"/>
      <c r="AH27" s="95"/>
      <c r="AI27" s="95"/>
      <c r="AJ27" s="95"/>
      <c r="AK27" s="95"/>
      <c r="AL27" s="95"/>
      <c r="AM27" s="95"/>
      <c r="AN27" s="95"/>
      <c r="AO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74"/>
      <c r="BN27" s="95"/>
      <c r="BO27" s="12"/>
    </row>
    <row r="28" spans="1:67" s="6" customFormat="1" ht="16.5" customHeight="1" x14ac:dyDescent="0.2">
      <c r="A28" s="658"/>
      <c r="F28" s="348"/>
      <c r="P28" s="348"/>
      <c r="Q28"/>
      <c r="R28"/>
      <c r="S28"/>
      <c r="T28"/>
      <c r="U28"/>
      <c r="V28"/>
      <c r="W28" s="95"/>
      <c r="X28" s="95"/>
      <c r="Y28" s="95"/>
      <c r="Z28" s="144"/>
      <c r="AA28" s="95"/>
      <c r="AB28" s="95"/>
      <c r="AC28" s="95"/>
      <c r="AD28" s="95"/>
      <c r="AE28" s="74"/>
      <c r="AF28" s="95"/>
      <c r="AG28" s="95"/>
      <c r="AH28" s="95"/>
      <c r="AI28" s="95"/>
      <c r="AJ28" s="95"/>
      <c r="AK28" s="95"/>
      <c r="AL28" s="95"/>
      <c r="AM28" s="95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74"/>
      <c r="BN28" s="95"/>
      <c r="BO28" s="12"/>
    </row>
    <row r="29" spans="1:67" s="6" customFormat="1" ht="16.5" customHeight="1" thickBot="1" x14ac:dyDescent="0.25">
      <c r="A29" s="69"/>
      <c r="B29" s="70"/>
      <c r="C29" s="70"/>
      <c r="D29" s="70"/>
      <c r="E29" s="70"/>
      <c r="F29" s="348"/>
      <c r="G29" s="70"/>
      <c r="H29" s="70"/>
      <c r="I29" s="70"/>
      <c r="J29" s="70"/>
      <c r="L29" s="70"/>
      <c r="M29" s="70"/>
      <c r="N29" s="70"/>
      <c r="O29" s="70"/>
      <c r="P29" s="348"/>
      <c r="Q29"/>
      <c r="R29"/>
      <c r="S29"/>
      <c r="T29"/>
      <c r="U29"/>
      <c r="V29"/>
      <c r="W29" s="95"/>
      <c r="X29" s="95"/>
      <c r="Y29" s="95"/>
      <c r="Z29" s="144"/>
      <c r="AA29" s="95"/>
      <c r="AB29" s="95"/>
      <c r="AC29" s="95"/>
      <c r="AD29" s="95"/>
      <c r="AE29" s="74"/>
      <c r="AF29" s="95"/>
      <c r="AG29" s="95"/>
      <c r="AH29" s="95"/>
      <c r="AI29" s="95"/>
      <c r="AJ29" s="95"/>
      <c r="AK29" s="95"/>
      <c r="AL29" s="95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74"/>
      <c r="BN29" s="95"/>
      <c r="BO29" s="12"/>
    </row>
    <row r="30" spans="1:67" s="6" customFormat="1" ht="16.5" customHeight="1" x14ac:dyDescent="0.2">
      <c r="A30" s="344" t="s">
        <v>55</v>
      </c>
      <c r="B30" s="356">
        <v>1515</v>
      </c>
      <c r="C30" s="138">
        <v>957</v>
      </c>
      <c r="D30" s="138">
        <v>604</v>
      </c>
      <c r="E30" s="138">
        <v>290</v>
      </c>
      <c r="F30" s="347"/>
      <c r="G30" s="356">
        <v>1110</v>
      </c>
      <c r="H30" s="138">
        <v>858</v>
      </c>
      <c r="I30" s="138">
        <v>580</v>
      </c>
      <c r="J30" s="138">
        <v>279</v>
      </c>
      <c r="L30" s="356">
        <v>1050</v>
      </c>
      <c r="M30" s="138">
        <v>788</v>
      </c>
      <c r="N30" s="138">
        <v>511</v>
      </c>
      <c r="O30" s="138">
        <v>264</v>
      </c>
      <c r="P30" s="347"/>
      <c r="Q30"/>
      <c r="R30"/>
      <c r="S30"/>
      <c r="T30"/>
      <c r="U30"/>
      <c r="V30"/>
      <c r="W30" s="95"/>
      <c r="X30" s="95"/>
      <c r="Y30" s="95"/>
      <c r="Z30" s="144"/>
      <c r="AA30" s="95"/>
      <c r="AB30" s="95"/>
      <c r="AC30" s="95"/>
      <c r="AD30" s="95"/>
      <c r="AE30" s="74"/>
      <c r="AF30" s="95"/>
      <c r="AG30" s="95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74"/>
      <c r="BN30" s="95"/>
      <c r="BO30" s="12"/>
    </row>
    <row r="31" spans="1:67" s="6" customFormat="1" ht="16.5" customHeight="1" x14ac:dyDescent="0.2">
      <c r="A31" s="345" t="s">
        <v>30</v>
      </c>
      <c r="B31" s="356">
        <v>155</v>
      </c>
      <c r="C31" s="138">
        <v>123</v>
      </c>
      <c r="D31" s="138">
        <v>96</v>
      </c>
      <c r="E31" s="138">
        <v>51.000000000100002</v>
      </c>
      <c r="F31" s="347"/>
      <c r="G31" s="356">
        <v>136</v>
      </c>
      <c r="H31" s="138">
        <v>113</v>
      </c>
      <c r="I31" s="138">
        <v>73</v>
      </c>
      <c r="J31" s="138">
        <v>46.000000000100002</v>
      </c>
      <c r="L31" s="356">
        <v>116</v>
      </c>
      <c r="M31" s="138">
        <v>102</v>
      </c>
      <c r="N31" s="138">
        <v>67.000000000100002</v>
      </c>
      <c r="O31" s="138">
        <v>39</v>
      </c>
      <c r="P31" s="347"/>
      <c r="Q31"/>
      <c r="R31"/>
      <c r="S31"/>
      <c r="T31"/>
      <c r="U31"/>
      <c r="V31"/>
      <c r="W31" s="95"/>
      <c r="X31" s="95"/>
      <c r="Y31" s="95"/>
      <c r="Z31" s="144"/>
      <c r="AA31" s="95"/>
      <c r="AB31" s="95"/>
      <c r="AC31" s="95"/>
      <c r="AD31" s="95"/>
      <c r="AE31" s="74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74"/>
      <c r="BN31" s="95"/>
      <c r="BO31" s="12"/>
    </row>
    <row r="32" spans="1:67" s="6" customFormat="1" ht="16.5" customHeight="1" x14ac:dyDescent="0.2">
      <c r="A32" s="346" t="s">
        <v>31</v>
      </c>
      <c r="B32" s="357">
        <v>107</v>
      </c>
      <c r="C32" s="140">
        <v>65</v>
      </c>
      <c r="D32" s="140">
        <v>38</v>
      </c>
      <c r="E32" s="140">
        <v>18</v>
      </c>
      <c r="F32" s="347"/>
      <c r="G32" s="357">
        <v>97</v>
      </c>
      <c r="H32" s="140">
        <v>78</v>
      </c>
      <c r="I32" s="140">
        <v>59</v>
      </c>
      <c r="J32" s="140">
        <v>21</v>
      </c>
      <c r="L32" s="357">
        <v>82</v>
      </c>
      <c r="M32" s="140">
        <v>61</v>
      </c>
      <c r="N32" s="140">
        <v>41</v>
      </c>
      <c r="O32" s="140">
        <v>21</v>
      </c>
      <c r="P32" s="347"/>
      <c r="Q32"/>
      <c r="R32"/>
      <c r="S32"/>
      <c r="T32"/>
      <c r="U32"/>
      <c r="V32"/>
      <c r="W32" s="95"/>
      <c r="X32" s="95"/>
      <c r="Y32" s="95"/>
      <c r="Z32" s="144"/>
      <c r="AA32" s="95"/>
      <c r="AB32" s="95"/>
      <c r="AC32" s="95"/>
      <c r="AD32" s="95"/>
      <c r="AE32" s="74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74"/>
      <c r="BN32" s="95"/>
      <c r="BO32" s="12"/>
    </row>
    <row r="33" spans="1:78" s="6" customFormat="1" ht="16.5" customHeight="1" x14ac:dyDescent="0.2">
      <c r="A33" s="345" t="s">
        <v>32</v>
      </c>
      <c r="B33" s="356">
        <v>262</v>
      </c>
      <c r="C33" s="138">
        <v>188</v>
      </c>
      <c r="D33" s="138">
        <v>134</v>
      </c>
      <c r="E33" s="138">
        <v>69.000000000100002</v>
      </c>
      <c r="F33" s="347"/>
      <c r="G33" s="356">
        <v>233</v>
      </c>
      <c r="H33" s="138">
        <v>191</v>
      </c>
      <c r="I33" s="138">
        <v>132</v>
      </c>
      <c r="J33" s="138">
        <v>67.000000000100002</v>
      </c>
      <c r="L33" s="356">
        <v>198</v>
      </c>
      <c r="M33" s="138">
        <v>163</v>
      </c>
      <c r="N33" s="138">
        <v>108.0000000001</v>
      </c>
      <c r="O33" s="138">
        <v>60</v>
      </c>
      <c r="P33" s="347"/>
      <c r="Q33"/>
      <c r="R33"/>
      <c r="S33"/>
      <c r="T33"/>
      <c r="U33"/>
      <c r="V33"/>
      <c r="W33" s="95"/>
      <c r="X33" s="95"/>
      <c r="Y33" s="95"/>
      <c r="Z33" s="144"/>
      <c r="AA33" s="95"/>
      <c r="AB33" s="95"/>
      <c r="AC33" s="95"/>
      <c r="AD33" s="95"/>
      <c r="AE33" s="74"/>
      <c r="AF33" s="95"/>
      <c r="AG33" s="95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95"/>
      <c r="BG33" s="95"/>
      <c r="BH33" s="95"/>
      <c r="BI33" s="95"/>
      <c r="BJ33" s="95"/>
      <c r="BK33" s="95"/>
      <c r="BL33" s="95"/>
      <c r="BM33" s="74"/>
      <c r="BN33" s="95"/>
      <c r="BO33" s="12"/>
    </row>
    <row r="34" spans="1:78" s="6" customFormat="1" ht="16.5" customHeight="1" x14ac:dyDescent="0.2">
      <c r="A34" s="298" t="s">
        <v>176</v>
      </c>
      <c r="B34" s="265">
        <v>13</v>
      </c>
      <c r="C34" s="256">
        <v>6</v>
      </c>
      <c r="D34" s="256">
        <v>1E-10</v>
      </c>
      <c r="E34" s="256">
        <v>1E-10</v>
      </c>
      <c r="F34" s="347"/>
      <c r="G34" s="265">
        <v>17</v>
      </c>
      <c r="H34" s="256">
        <v>21</v>
      </c>
      <c r="I34" s="256">
        <v>21</v>
      </c>
      <c r="J34" s="256">
        <v>0</v>
      </c>
      <c r="L34" s="265">
        <v>0</v>
      </c>
      <c r="M34" s="256">
        <v>0</v>
      </c>
      <c r="N34" s="256">
        <v>1E-10</v>
      </c>
      <c r="O34" s="256">
        <v>0</v>
      </c>
      <c r="P34" s="347"/>
      <c r="Q34"/>
      <c r="R34"/>
      <c r="S34"/>
      <c r="T34"/>
      <c r="U34"/>
      <c r="V34"/>
      <c r="W34" s="95"/>
      <c r="X34" s="95"/>
      <c r="Y34" s="95"/>
      <c r="Z34" s="144"/>
      <c r="AA34" s="95"/>
      <c r="AB34" s="95"/>
      <c r="AC34" s="95"/>
      <c r="AD34" s="95"/>
      <c r="AE34" s="74"/>
      <c r="AF34" s="95"/>
      <c r="AG34" s="95"/>
      <c r="AH34" s="95"/>
      <c r="AI34" s="95"/>
      <c r="AJ34" s="95"/>
      <c r="AK34" s="95"/>
      <c r="AL34" s="95"/>
      <c r="AM34" s="95"/>
      <c r="AN34" s="95"/>
      <c r="AO34" s="95"/>
      <c r="AP34" s="95"/>
      <c r="AQ34" s="95"/>
      <c r="AR34" s="95"/>
      <c r="AS34" s="95"/>
      <c r="AT34" s="95"/>
      <c r="AU34" s="95"/>
      <c r="AV34" s="95"/>
      <c r="AW34" s="95"/>
      <c r="AX34" s="95"/>
      <c r="AY34" s="95"/>
      <c r="AZ34" s="95"/>
      <c r="BA34" s="95"/>
      <c r="BB34" s="95"/>
      <c r="BC34" s="95"/>
      <c r="BD34" s="95"/>
      <c r="BE34" s="95"/>
      <c r="BF34" s="95"/>
      <c r="BG34" s="95"/>
      <c r="BH34" s="95"/>
      <c r="BI34" s="95"/>
      <c r="BJ34" s="95"/>
      <c r="BK34" s="95"/>
      <c r="BL34" s="95"/>
      <c r="BM34" s="74"/>
      <c r="BN34" s="95"/>
      <c r="BO34" s="12"/>
    </row>
    <row r="35" spans="1:78" s="6" customFormat="1" ht="16.5" customHeight="1" thickBot="1" x14ac:dyDescent="0.25">
      <c r="A35" s="343" t="s">
        <v>35</v>
      </c>
      <c r="B35" s="358">
        <v>0</v>
      </c>
      <c r="C35" s="142">
        <v>0</v>
      </c>
      <c r="D35" s="142">
        <v>0</v>
      </c>
      <c r="E35" s="142">
        <v>0</v>
      </c>
      <c r="F35" s="347"/>
      <c r="G35" s="358">
        <v>16.999999999900002</v>
      </c>
      <c r="H35" s="142">
        <v>18</v>
      </c>
      <c r="I35" s="142">
        <v>18</v>
      </c>
      <c r="J35" s="142">
        <v>0</v>
      </c>
      <c r="L35" s="358">
        <v>0</v>
      </c>
      <c r="M35" s="142">
        <v>0</v>
      </c>
      <c r="N35" s="142">
        <v>0</v>
      </c>
      <c r="O35" s="142">
        <v>0</v>
      </c>
      <c r="P35" s="347"/>
      <c r="Q35"/>
      <c r="R35"/>
      <c r="S35"/>
      <c r="T35"/>
      <c r="U35"/>
      <c r="V35"/>
      <c r="W35" s="95"/>
      <c r="X35" s="95"/>
      <c r="Y35" s="95"/>
      <c r="Z35" s="144"/>
      <c r="AA35" s="95"/>
      <c r="AB35" s="95"/>
      <c r="AC35" s="95"/>
      <c r="AD35" s="95"/>
      <c r="AE35" s="74"/>
      <c r="AF35" s="95"/>
      <c r="AG35" s="95"/>
      <c r="AH35" s="95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95"/>
      <c r="BG35" s="95"/>
      <c r="BH35" s="95"/>
      <c r="BI35" s="95"/>
      <c r="BJ35" s="95"/>
      <c r="BK35" s="95"/>
      <c r="BL35" s="95"/>
      <c r="BM35" s="74"/>
      <c r="BN35" s="95"/>
      <c r="BO35" s="12"/>
    </row>
    <row r="36" spans="1:78" s="6" customFormat="1" ht="16.5" customHeight="1" thickBot="1" x14ac:dyDescent="0.25">
      <c r="A36" s="351" t="s">
        <v>34</v>
      </c>
      <c r="B36" s="458">
        <v>275</v>
      </c>
      <c r="C36" s="288">
        <v>194</v>
      </c>
      <c r="D36" s="287">
        <v>134.00000000009999</v>
      </c>
      <c r="E36" s="287">
        <v>69.000000000200004</v>
      </c>
      <c r="F36" s="347"/>
      <c r="G36" s="458">
        <v>233.00000000009999</v>
      </c>
      <c r="H36" s="287">
        <v>194</v>
      </c>
      <c r="I36" s="287">
        <v>135</v>
      </c>
      <c r="J36" s="287">
        <v>67.000000000100002</v>
      </c>
      <c r="L36" s="458">
        <v>198</v>
      </c>
      <c r="M36" s="288">
        <v>163</v>
      </c>
      <c r="N36" s="288">
        <v>108.0000000002</v>
      </c>
      <c r="O36" s="287">
        <v>60</v>
      </c>
      <c r="P36" s="347"/>
      <c r="Q36"/>
      <c r="R36"/>
      <c r="S36"/>
      <c r="T36"/>
      <c r="U36"/>
      <c r="V36"/>
      <c r="W36" s="95"/>
      <c r="X36" s="95"/>
      <c r="Y36" s="95"/>
      <c r="Z36" s="144"/>
      <c r="AA36" s="95"/>
      <c r="AB36" s="95"/>
      <c r="AC36" s="95"/>
      <c r="AD36" s="95"/>
      <c r="AE36" s="74"/>
      <c r="AF36" s="95"/>
      <c r="AG36" s="95"/>
      <c r="AH36" s="95"/>
      <c r="AI36" s="95"/>
      <c r="AJ36" s="95"/>
      <c r="AK36" s="95"/>
      <c r="AL36" s="95"/>
      <c r="AM36" s="95"/>
      <c r="AN36" s="95"/>
      <c r="AO36" s="95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95"/>
      <c r="BG36" s="95"/>
      <c r="BH36" s="95"/>
      <c r="BI36" s="95"/>
      <c r="BJ36" s="95"/>
      <c r="BK36" s="95"/>
      <c r="BL36" s="95"/>
      <c r="BM36" s="74"/>
      <c r="BN36" s="95"/>
      <c r="BO36" s="12"/>
    </row>
    <row r="37" spans="1:78" s="6" customFormat="1" ht="16.5" customHeight="1" thickTop="1" x14ac:dyDescent="0.2">
      <c r="A37" s="134"/>
      <c r="B37" s="95"/>
      <c r="C37" s="95"/>
      <c r="D37" s="95"/>
      <c r="E37" s="95"/>
      <c r="F37" s="348"/>
      <c r="G37" s="95"/>
      <c r="H37" s="95"/>
      <c r="I37" s="95"/>
      <c r="J37" s="95"/>
      <c r="L37" s="95"/>
      <c r="M37" s="95"/>
      <c r="N37" s="95"/>
      <c r="O37" s="95"/>
      <c r="P37" s="348"/>
      <c r="Q37" s="95"/>
      <c r="R37" s="95"/>
      <c r="S37" s="95"/>
      <c r="T37" s="95"/>
      <c r="U37" s="348"/>
      <c r="V37" s="95"/>
      <c r="W37" s="95"/>
      <c r="X37" s="95"/>
      <c r="Y37" s="95"/>
      <c r="Z37" s="144"/>
      <c r="AA37" s="95"/>
      <c r="AB37" s="95"/>
      <c r="AC37" s="95"/>
      <c r="AD37" s="95"/>
      <c r="AE37" s="74"/>
      <c r="AF37" s="95"/>
      <c r="AG37" s="95"/>
      <c r="AH37" s="95"/>
      <c r="AI37" s="95"/>
      <c r="AJ37" s="95"/>
      <c r="AK37" s="95"/>
      <c r="AL37" s="95"/>
      <c r="AM37" s="95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95"/>
      <c r="BD37" s="95"/>
      <c r="BE37" s="95"/>
      <c r="BF37" s="95"/>
      <c r="BG37" s="95"/>
      <c r="BH37" s="95"/>
      <c r="BI37" s="95"/>
      <c r="BJ37" s="95"/>
      <c r="BK37" s="95"/>
      <c r="BL37" s="95"/>
      <c r="BM37" s="74"/>
      <c r="BN37" s="95"/>
      <c r="BO37" s="12"/>
    </row>
    <row r="38" spans="1:78" s="6" customFormat="1" ht="16.5" customHeight="1" x14ac:dyDescent="0.2">
      <c r="A38" s="134"/>
      <c r="B38" s="95"/>
      <c r="C38" s="95"/>
      <c r="D38" s="95"/>
      <c r="E38" s="95"/>
      <c r="F38" s="348"/>
      <c r="G38" s="95"/>
      <c r="H38" s="95"/>
      <c r="I38" s="95"/>
      <c r="J38" s="95"/>
      <c r="L38" s="95"/>
      <c r="M38" s="95"/>
      <c r="N38" s="95"/>
      <c r="O38" s="95"/>
      <c r="P38" s="348"/>
      <c r="Q38" s="95"/>
      <c r="R38" s="95"/>
      <c r="S38" s="95"/>
      <c r="T38" s="95"/>
      <c r="U38" s="348"/>
      <c r="V38" s="95"/>
      <c r="W38" s="95"/>
      <c r="X38" s="95"/>
      <c r="Y38" s="95"/>
      <c r="Z38" s="144"/>
      <c r="AA38" s="95"/>
      <c r="AB38" s="95"/>
      <c r="AC38" s="95"/>
      <c r="AD38" s="95"/>
      <c r="AE38" s="74"/>
      <c r="AF38" s="95"/>
      <c r="AG38" s="95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74"/>
      <c r="BN38" s="95"/>
      <c r="BO38" s="12"/>
    </row>
    <row r="39" spans="1:78" ht="16.5" customHeight="1" x14ac:dyDescent="0.2">
      <c r="A39" s="651" t="s">
        <v>220</v>
      </c>
      <c r="B39" s="353">
        <v>2021</v>
      </c>
      <c r="C39" s="353" t="s">
        <v>433</v>
      </c>
      <c r="D39" s="353" t="s">
        <v>430</v>
      </c>
      <c r="E39" s="353" t="s">
        <v>424</v>
      </c>
      <c r="F39" s="348"/>
      <c r="G39" s="353">
        <v>2020</v>
      </c>
      <c r="H39" s="353" t="s">
        <v>416</v>
      </c>
      <c r="I39" s="353" t="s">
        <v>414</v>
      </c>
      <c r="J39" s="353" t="s">
        <v>383</v>
      </c>
      <c r="L39" s="353">
        <v>2019</v>
      </c>
      <c r="M39" s="353" t="s">
        <v>336</v>
      </c>
      <c r="N39" s="353" t="s">
        <v>329</v>
      </c>
      <c r="O39" s="353" t="s">
        <v>325</v>
      </c>
      <c r="P39" s="348"/>
      <c r="Q39" s="353">
        <v>2018</v>
      </c>
      <c r="R39" s="353" t="s">
        <v>303</v>
      </c>
      <c r="S39" s="353" t="s">
        <v>244</v>
      </c>
      <c r="T39" s="353" t="s">
        <v>240</v>
      </c>
      <c r="U39" s="348"/>
      <c r="V39" s="353">
        <v>2017</v>
      </c>
      <c r="W39" s="353" t="s">
        <v>225</v>
      </c>
      <c r="X39" s="353" t="s">
        <v>219</v>
      </c>
      <c r="Y39" s="353" t="s">
        <v>216</v>
      </c>
      <c r="Z39" s="156"/>
      <c r="AA39" s="353">
        <v>2016</v>
      </c>
      <c r="AB39" s="353" t="s">
        <v>204</v>
      </c>
      <c r="AC39" s="353" t="s">
        <v>190</v>
      </c>
      <c r="AD39" s="353" t="s">
        <v>173</v>
      </c>
      <c r="AE39" s="68"/>
      <c r="AF39" s="353">
        <v>2015</v>
      </c>
      <c r="AG39" s="353" t="s">
        <v>171</v>
      </c>
      <c r="AH39" s="353" t="s">
        <v>166</v>
      </c>
      <c r="AI39" s="353" t="s">
        <v>164</v>
      </c>
      <c r="AJ39" s="68"/>
      <c r="AK39" s="70"/>
      <c r="AL39" s="70"/>
      <c r="AM39" s="70"/>
      <c r="AN39" s="70"/>
      <c r="AO39" s="72"/>
      <c r="AP39" s="70"/>
      <c r="AQ39" s="70"/>
      <c r="AR39" s="70"/>
      <c r="AS39" s="70"/>
      <c r="AT39" s="72"/>
      <c r="AU39" s="70"/>
      <c r="AV39" s="70"/>
      <c r="AW39" s="70"/>
      <c r="AX39" s="70"/>
      <c r="AY39" s="72"/>
      <c r="AZ39" s="70"/>
      <c r="BA39" s="72"/>
      <c r="BB39" s="70"/>
      <c r="BC39" s="135"/>
      <c r="BD39" s="70"/>
      <c r="BE39" s="135"/>
      <c r="BF39" s="70"/>
      <c r="BG39" s="135"/>
      <c r="BH39" s="70"/>
      <c r="BI39" s="135"/>
      <c r="BJ39" s="70"/>
      <c r="BK39" s="135"/>
      <c r="BL39" s="70"/>
      <c r="BP39" s="39"/>
      <c r="BZ39"/>
    </row>
    <row r="40" spans="1:78" s="6" customFormat="1" ht="16.5" customHeight="1" x14ac:dyDescent="0.2">
      <c r="A40" s="658" t="s">
        <v>53</v>
      </c>
      <c r="F40" s="348"/>
      <c r="P40" s="348"/>
      <c r="U40" s="348"/>
      <c r="Z40" s="158"/>
      <c r="AE40" s="27"/>
      <c r="AJ40" s="27"/>
      <c r="AK40" s="64"/>
      <c r="AL40" s="64"/>
      <c r="AM40" s="64"/>
      <c r="AN40" s="64"/>
      <c r="AO40" s="135"/>
      <c r="AP40" s="64"/>
      <c r="AQ40" s="64"/>
      <c r="AR40" s="64"/>
      <c r="AS40" s="64"/>
      <c r="AT40" s="135"/>
      <c r="AU40" s="64"/>
      <c r="AV40" s="64"/>
      <c r="AW40" s="64"/>
      <c r="AX40" s="64"/>
      <c r="AY40" s="135"/>
      <c r="AZ40" s="64"/>
      <c r="BA40" s="135"/>
      <c r="BB40" s="64"/>
      <c r="BC40" s="64"/>
      <c r="BD40" s="64"/>
      <c r="BE40" s="64"/>
      <c r="BF40" s="64"/>
      <c r="BG40" s="64"/>
      <c r="BH40" s="64"/>
      <c r="BI40" s="64"/>
      <c r="BJ40" s="64"/>
      <c r="BK40" s="64"/>
      <c r="BL40" s="64"/>
      <c r="BM40" s="12"/>
      <c r="BO40" s="12"/>
      <c r="BP40" s="12"/>
      <c r="BQ40" s="12"/>
      <c r="BR40" s="12"/>
      <c r="BS40" s="12"/>
      <c r="BT40" s="12"/>
      <c r="BU40" s="12"/>
      <c r="BV40" s="12"/>
      <c r="BW40" s="12"/>
      <c r="BX40" s="12"/>
    </row>
    <row r="41" spans="1:78" s="71" customFormat="1" ht="8.1" customHeight="1" thickBot="1" x14ac:dyDescent="0.25">
      <c r="A41" s="69"/>
      <c r="B41" s="156"/>
      <c r="C41" s="156"/>
      <c r="D41" s="156"/>
      <c r="E41" s="156"/>
      <c r="F41" s="348"/>
      <c r="G41" s="156"/>
      <c r="H41" s="156"/>
      <c r="I41" s="156"/>
      <c r="J41" s="156"/>
      <c r="L41" s="156"/>
      <c r="M41" s="156"/>
      <c r="N41" s="156"/>
      <c r="O41" s="156"/>
      <c r="P41" s="348"/>
      <c r="Q41" s="70"/>
      <c r="R41" s="70"/>
      <c r="S41" s="70"/>
      <c r="T41" s="70"/>
      <c r="U41" s="348"/>
      <c r="V41" s="70"/>
      <c r="W41" s="70"/>
      <c r="X41" s="70"/>
      <c r="Y41" s="70"/>
      <c r="Z41" s="156"/>
      <c r="AA41" s="70"/>
      <c r="AB41" s="70"/>
      <c r="AC41" s="70"/>
      <c r="AD41" s="70"/>
      <c r="AE41" s="68"/>
      <c r="AF41" s="70"/>
      <c r="AG41" s="70"/>
      <c r="AH41" s="70"/>
      <c r="AI41" s="70"/>
      <c r="AJ41" s="68"/>
      <c r="AK41" s="70"/>
      <c r="AL41" s="70"/>
      <c r="AM41" s="70"/>
      <c r="AN41" s="70"/>
      <c r="AO41" s="72"/>
      <c r="AP41" s="70"/>
      <c r="AQ41" s="70"/>
      <c r="AR41" s="70"/>
      <c r="AS41" s="70"/>
      <c r="AT41" s="72"/>
      <c r="AU41" s="70"/>
      <c r="AV41" s="70"/>
      <c r="AW41" s="70"/>
      <c r="AX41" s="70"/>
      <c r="AY41" s="72"/>
      <c r="AZ41" s="70"/>
      <c r="BA41" s="72"/>
      <c r="BB41" s="70"/>
      <c r="BC41" s="72"/>
      <c r="BD41" s="70"/>
      <c r="BE41" s="72"/>
      <c r="BF41" s="70"/>
      <c r="BG41" s="70"/>
      <c r="BH41" s="72"/>
      <c r="BI41" s="70"/>
      <c r="BJ41" s="70"/>
      <c r="BK41" s="70"/>
      <c r="BL41" s="70"/>
      <c r="BM41" s="70"/>
      <c r="BN41" s="70"/>
      <c r="BO41" s="70"/>
      <c r="BP41" s="70"/>
      <c r="BQ41" s="68"/>
      <c r="BR41" s="70"/>
      <c r="BS41" s="29"/>
      <c r="BT41" s="30"/>
      <c r="BU41" s="30"/>
      <c r="BV41" s="30"/>
      <c r="BW41" s="30"/>
      <c r="BX41" s="30"/>
    </row>
    <row r="42" spans="1:78" s="36" customFormat="1" ht="16.5" customHeight="1" x14ac:dyDescent="0.2">
      <c r="A42" s="341" t="s">
        <v>55</v>
      </c>
      <c r="B42" s="356">
        <v>1708</v>
      </c>
      <c r="C42" s="138">
        <v>1237</v>
      </c>
      <c r="D42" s="138">
        <v>801</v>
      </c>
      <c r="E42" s="138">
        <v>377</v>
      </c>
      <c r="F42" s="347"/>
      <c r="G42" s="356">
        <v>1190</v>
      </c>
      <c r="H42" s="138">
        <v>876</v>
      </c>
      <c r="I42" s="138">
        <v>591</v>
      </c>
      <c r="J42" s="138">
        <v>347</v>
      </c>
      <c r="L42" s="356">
        <v>1450</v>
      </c>
      <c r="M42" s="138">
        <v>1100</v>
      </c>
      <c r="N42" s="138">
        <v>747</v>
      </c>
      <c r="O42" s="138">
        <v>382</v>
      </c>
      <c r="P42" s="347"/>
      <c r="Q42" s="356">
        <v>1576</v>
      </c>
      <c r="R42" s="138">
        <v>1185</v>
      </c>
      <c r="S42" s="138">
        <v>791</v>
      </c>
      <c r="T42" s="138">
        <v>393</v>
      </c>
      <c r="U42" s="347"/>
      <c r="V42" s="356">
        <v>1366</v>
      </c>
      <c r="W42" s="138">
        <v>1027</v>
      </c>
      <c r="X42" s="138">
        <v>676</v>
      </c>
      <c r="Y42" s="138">
        <v>315</v>
      </c>
      <c r="Z42" s="146"/>
      <c r="AA42" s="356">
        <v>1056</v>
      </c>
      <c r="AB42" s="138">
        <v>805</v>
      </c>
      <c r="AC42" s="138">
        <v>548</v>
      </c>
      <c r="AD42" s="138">
        <v>273</v>
      </c>
      <c r="AE42" s="145"/>
      <c r="AF42" s="356">
        <v>1085</v>
      </c>
      <c r="AG42" s="138">
        <v>847</v>
      </c>
      <c r="AH42" s="138">
        <v>584</v>
      </c>
      <c r="AI42" s="138">
        <v>292</v>
      </c>
      <c r="AJ42" s="68"/>
      <c r="AK42" s="146"/>
      <c r="AL42" s="146"/>
      <c r="AM42" s="146"/>
      <c r="AN42" s="146"/>
      <c r="AO42" s="72"/>
      <c r="AP42" s="136"/>
      <c r="AQ42" s="136"/>
      <c r="AR42" s="136"/>
      <c r="AS42" s="136"/>
      <c r="AT42" s="72"/>
      <c r="AU42" s="136"/>
      <c r="AV42" s="136"/>
      <c r="AW42" s="136"/>
      <c r="AX42" s="136"/>
      <c r="AY42" s="72"/>
      <c r="AZ42" s="136"/>
      <c r="BA42" s="72"/>
      <c r="BB42" s="136"/>
      <c r="BC42" s="72"/>
      <c r="BD42" s="136"/>
      <c r="BE42" s="72"/>
      <c r="BF42" s="136"/>
      <c r="BG42" s="72"/>
      <c r="BH42" s="136"/>
      <c r="BI42" s="72"/>
      <c r="BJ42" s="136"/>
      <c r="BK42" s="72"/>
      <c r="BL42" s="136"/>
      <c r="BO42" s="48"/>
      <c r="BP42" s="48"/>
      <c r="BQ42" s="48"/>
      <c r="BR42" s="48"/>
      <c r="BS42" s="48"/>
      <c r="BT42" s="48"/>
      <c r="BU42" s="48"/>
      <c r="BV42" s="48"/>
      <c r="BW42" s="48"/>
      <c r="BX42" s="48"/>
    </row>
    <row r="43" spans="1:78" s="36" customFormat="1" ht="16.5" customHeight="1" x14ac:dyDescent="0.2">
      <c r="A43" s="342" t="s">
        <v>30</v>
      </c>
      <c r="B43" s="359">
        <v>168</v>
      </c>
      <c r="C43" s="139">
        <v>135</v>
      </c>
      <c r="D43" s="139">
        <v>91</v>
      </c>
      <c r="E43" s="139">
        <v>42</v>
      </c>
      <c r="F43" s="347"/>
      <c r="G43" s="359">
        <v>83</v>
      </c>
      <c r="H43" s="139">
        <v>59</v>
      </c>
      <c r="I43" s="139">
        <v>44</v>
      </c>
      <c r="J43" s="139">
        <v>32.000000000100002</v>
      </c>
      <c r="L43" s="359">
        <v>172</v>
      </c>
      <c r="M43" s="139">
        <v>141</v>
      </c>
      <c r="N43" s="139">
        <v>98</v>
      </c>
      <c r="O43" s="139">
        <v>49</v>
      </c>
      <c r="P43" s="347"/>
      <c r="Q43" s="359">
        <v>205.00000000009999</v>
      </c>
      <c r="R43" s="139">
        <v>179</v>
      </c>
      <c r="S43" s="139">
        <v>124</v>
      </c>
      <c r="T43" s="139">
        <v>58.000000000100002</v>
      </c>
      <c r="U43" s="347"/>
      <c r="V43" s="359">
        <v>151</v>
      </c>
      <c r="W43" s="139">
        <v>132</v>
      </c>
      <c r="X43" s="139">
        <v>82</v>
      </c>
      <c r="Y43" s="139">
        <v>37.000000000100002</v>
      </c>
      <c r="Z43" s="139"/>
      <c r="AA43" s="359">
        <v>114.0000000001</v>
      </c>
      <c r="AB43" s="139">
        <v>92</v>
      </c>
      <c r="AC43" s="139">
        <v>61</v>
      </c>
      <c r="AD43" s="139">
        <v>27</v>
      </c>
      <c r="AE43" s="147"/>
      <c r="AF43" s="359">
        <v>85</v>
      </c>
      <c r="AG43" s="139">
        <v>76</v>
      </c>
      <c r="AH43" s="139">
        <v>55</v>
      </c>
      <c r="AI43" s="139">
        <v>14</v>
      </c>
      <c r="AJ43" s="14"/>
      <c r="AK43" s="146"/>
      <c r="AL43" s="146"/>
      <c r="AM43" s="146"/>
      <c r="AN43" s="139"/>
      <c r="AO43" s="14"/>
      <c r="AP43" s="136"/>
      <c r="AQ43" s="136"/>
      <c r="AR43" s="136"/>
      <c r="AS43" s="136"/>
      <c r="AT43" s="14"/>
      <c r="AU43" s="47"/>
      <c r="AV43" s="47"/>
      <c r="AW43" s="47"/>
      <c r="AX43" s="47"/>
      <c r="AY43" s="14"/>
      <c r="AZ43" s="47"/>
      <c r="BA43" s="14"/>
      <c r="BB43" s="47"/>
      <c r="BC43" s="14"/>
      <c r="BD43" s="47"/>
      <c r="BE43" s="14"/>
      <c r="BF43" s="47"/>
      <c r="BG43" s="14"/>
      <c r="BH43" s="47"/>
      <c r="BI43" s="14"/>
      <c r="BJ43" s="136"/>
      <c r="BK43" s="14"/>
      <c r="BL43" s="136"/>
      <c r="BO43" s="48"/>
      <c r="BP43" s="48"/>
      <c r="BQ43" s="48"/>
      <c r="BR43" s="48"/>
      <c r="BS43" s="48"/>
      <c r="BT43" s="48"/>
      <c r="BU43" s="48"/>
      <c r="BV43" s="48"/>
      <c r="BW43" s="48"/>
      <c r="BX43" s="48"/>
    </row>
    <row r="44" spans="1:78" s="43" customFormat="1" ht="16.5" customHeight="1" x14ac:dyDescent="0.2">
      <c r="A44" s="297" t="s">
        <v>31</v>
      </c>
      <c r="B44" s="357">
        <v>72</v>
      </c>
      <c r="C44" s="140">
        <v>53</v>
      </c>
      <c r="D44" s="140">
        <v>35</v>
      </c>
      <c r="E44" s="140">
        <v>17</v>
      </c>
      <c r="F44" s="347"/>
      <c r="G44" s="357">
        <v>67</v>
      </c>
      <c r="H44" s="140">
        <v>50</v>
      </c>
      <c r="I44" s="140">
        <v>33</v>
      </c>
      <c r="J44" s="140">
        <v>17</v>
      </c>
      <c r="L44" s="357">
        <v>66</v>
      </c>
      <c r="M44" s="140">
        <v>48</v>
      </c>
      <c r="N44" s="140">
        <v>32</v>
      </c>
      <c r="O44" s="140">
        <v>16</v>
      </c>
      <c r="P44" s="347"/>
      <c r="Q44" s="357">
        <v>61</v>
      </c>
      <c r="R44" s="140">
        <v>45</v>
      </c>
      <c r="S44" s="140">
        <v>30</v>
      </c>
      <c r="T44" s="140">
        <v>15</v>
      </c>
      <c r="U44" s="347"/>
      <c r="V44" s="357">
        <v>56</v>
      </c>
      <c r="W44" s="140">
        <v>40</v>
      </c>
      <c r="X44" s="140">
        <v>26</v>
      </c>
      <c r="Y44" s="140">
        <v>11</v>
      </c>
      <c r="Z44" s="149"/>
      <c r="AA44" s="357">
        <v>45</v>
      </c>
      <c r="AB44" s="140">
        <v>33</v>
      </c>
      <c r="AC44" s="140">
        <v>22</v>
      </c>
      <c r="AD44" s="140">
        <v>11</v>
      </c>
      <c r="AE44" s="148"/>
      <c r="AF44" s="357">
        <v>46</v>
      </c>
      <c r="AG44" s="140">
        <v>34</v>
      </c>
      <c r="AH44" s="140">
        <v>23</v>
      </c>
      <c r="AI44" s="140">
        <v>10</v>
      </c>
      <c r="AJ44" s="16"/>
      <c r="AK44" s="146"/>
      <c r="AL44" s="146"/>
      <c r="AM44" s="146"/>
      <c r="AN44" s="149"/>
      <c r="AO44" s="16"/>
      <c r="AP44" s="136"/>
      <c r="AQ44" s="136"/>
      <c r="AR44" s="136"/>
      <c r="AS44" s="136"/>
      <c r="AT44" s="16"/>
      <c r="AU44" s="137"/>
      <c r="AV44" s="137"/>
      <c r="AW44" s="137"/>
      <c r="AX44" s="137"/>
      <c r="AY44" s="16"/>
      <c r="AZ44" s="137"/>
      <c r="BA44" s="16"/>
      <c r="BB44" s="137"/>
      <c r="BC44" s="16"/>
      <c r="BD44" s="137"/>
      <c r="BE44" s="16"/>
      <c r="BF44" s="137"/>
      <c r="BG44" s="16"/>
      <c r="BH44" s="137"/>
      <c r="BI44" s="16"/>
      <c r="BJ44" s="137"/>
      <c r="BK44" s="16"/>
      <c r="BL44" s="137"/>
      <c r="BO44" s="42"/>
      <c r="BP44" s="42"/>
      <c r="BQ44" s="42"/>
      <c r="BR44" s="42"/>
      <c r="BS44" s="42"/>
      <c r="BT44" s="42"/>
      <c r="BU44" s="42"/>
      <c r="BV44" s="42"/>
      <c r="BW44" s="42"/>
      <c r="BX44" s="42"/>
    </row>
    <row r="45" spans="1:78" s="36" customFormat="1" ht="16.5" customHeight="1" x14ac:dyDescent="0.2">
      <c r="A45" s="342" t="s">
        <v>32</v>
      </c>
      <c r="B45" s="359">
        <v>240</v>
      </c>
      <c r="C45" s="139">
        <v>188</v>
      </c>
      <c r="D45" s="139">
        <v>126</v>
      </c>
      <c r="E45" s="139">
        <v>59</v>
      </c>
      <c r="F45" s="347"/>
      <c r="G45" s="359">
        <v>150</v>
      </c>
      <c r="H45" s="139">
        <v>109</v>
      </c>
      <c r="I45" s="139">
        <v>77</v>
      </c>
      <c r="J45" s="139">
        <v>49.000000000100002</v>
      </c>
      <c r="L45" s="359">
        <v>238</v>
      </c>
      <c r="M45" s="139">
        <v>189</v>
      </c>
      <c r="N45" s="139">
        <v>130</v>
      </c>
      <c r="O45" s="139">
        <v>65</v>
      </c>
      <c r="P45" s="347"/>
      <c r="Q45" s="359">
        <v>266.00000000009999</v>
      </c>
      <c r="R45" s="139">
        <v>224</v>
      </c>
      <c r="S45" s="139">
        <v>154</v>
      </c>
      <c r="T45" s="139">
        <v>73.000000000100002</v>
      </c>
      <c r="U45" s="347"/>
      <c r="V45" s="359">
        <v>207</v>
      </c>
      <c r="W45" s="139">
        <v>172</v>
      </c>
      <c r="X45" s="139">
        <v>108</v>
      </c>
      <c r="Y45" s="139">
        <v>48.000000000100002</v>
      </c>
      <c r="Z45" s="139"/>
      <c r="AA45" s="359">
        <v>159.00000000009999</v>
      </c>
      <c r="AB45" s="139">
        <v>125</v>
      </c>
      <c r="AC45" s="139">
        <v>83</v>
      </c>
      <c r="AD45" s="139">
        <v>38</v>
      </c>
      <c r="AE45" s="147"/>
      <c r="AF45" s="359">
        <v>131</v>
      </c>
      <c r="AG45" s="139">
        <v>110</v>
      </c>
      <c r="AH45" s="139">
        <v>78</v>
      </c>
      <c r="AI45" s="139">
        <v>24</v>
      </c>
      <c r="AJ45" s="14"/>
      <c r="AK45" s="146"/>
      <c r="AL45" s="146"/>
      <c r="AM45" s="146"/>
      <c r="AN45" s="139"/>
      <c r="AO45" s="14"/>
      <c r="AP45" s="136"/>
      <c r="AQ45" s="136"/>
      <c r="AR45" s="136"/>
      <c r="AS45" s="136"/>
      <c r="AT45" s="14"/>
      <c r="AU45" s="47"/>
      <c r="AV45" s="47"/>
      <c r="AW45" s="47"/>
      <c r="AX45" s="47"/>
      <c r="AY45" s="14"/>
      <c r="AZ45" s="47"/>
      <c r="BA45" s="14"/>
      <c r="BB45" s="47"/>
      <c r="BC45" s="14"/>
      <c r="BD45" s="47"/>
      <c r="BE45" s="14"/>
      <c r="BF45" s="47"/>
      <c r="BG45" s="14"/>
      <c r="BH45" s="47"/>
      <c r="BI45" s="14"/>
      <c r="BJ45" s="136"/>
      <c r="BK45" s="14"/>
      <c r="BL45" s="136"/>
      <c r="BN45" s="102"/>
      <c r="BO45" s="48"/>
      <c r="BP45" s="48"/>
      <c r="BQ45" s="48"/>
      <c r="BR45" s="48"/>
      <c r="BS45" s="48"/>
      <c r="BT45" s="48"/>
      <c r="BU45" s="48"/>
      <c r="BV45" s="48"/>
      <c r="BW45" s="48"/>
      <c r="BX45" s="48"/>
    </row>
    <row r="46" spans="1:78" s="11" customFormat="1" ht="16.5" customHeight="1" x14ac:dyDescent="0.2">
      <c r="A46" s="298" t="s">
        <v>176</v>
      </c>
      <c r="B46" s="360">
        <v>1</v>
      </c>
      <c r="C46" s="141">
        <v>1</v>
      </c>
      <c r="D46" s="141">
        <v>1</v>
      </c>
      <c r="E46" s="141">
        <v>1E-10</v>
      </c>
      <c r="F46" s="347"/>
      <c r="G46" s="360">
        <v>1</v>
      </c>
      <c r="H46" s="141">
        <v>1</v>
      </c>
      <c r="I46" s="141">
        <v>1E-10</v>
      </c>
      <c r="J46" s="141">
        <v>1E-10</v>
      </c>
      <c r="L46" s="360">
        <v>1E-10</v>
      </c>
      <c r="M46" s="141">
        <v>1E-10</v>
      </c>
      <c r="N46" s="141">
        <v>1E-10</v>
      </c>
      <c r="O46" s="141">
        <v>1E-10</v>
      </c>
      <c r="P46" s="347"/>
      <c r="Q46" s="360">
        <v>1</v>
      </c>
      <c r="R46" s="141">
        <v>1</v>
      </c>
      <c r="S46" s="141">
        <v>1</v>
      </c>
      <c r="T46" s="141">
        <v>1E-10</v>
      </c>
      <c r="U46" s="347"/>
      <c r="V46" s="360">
        <v>13</v>
      </c>
      <c r="W46" s="141">
        <v>13</v>
      </c>
      <c r="X46" s="141">
        <v>13</v>
      </c>
      <c r="Y46" s="141">
        <v>0</v>
      </c>
      <c r="Z46" s="141"/>
      <c r="AA46" s="360">
        <v>0</v>
      </c>
      <c r="AB46" s="141">
        <v>0</v>
      </c>
      <c r="AC46" s="141">
        <v>0</v>
      </c>
      <c r="AD46" s="141">
        <v>0</v>
      </c>
      <c r="AE46" s="150"/>
      <c r="AF46" s="360">
        <v>-19</v>
      </c>
      <c r="AG46" s="141">
        <v>-19</v>
      </c>
      <c r="AH46" s="141">
        <v>-19</v>
      </c>
      <c r="AI46" s="141">
        <v>1</v>
      </c>
      <c r="AJ46" s="17"/>
      <c r="AK46" s="146"/>
      <c r="AL46" s="146"/>
      <c r="AM46" s="146"/>
      <c r="AN46" s="141"/>
      <c r="AO46" s="17"/>
      <c r="AP46" s="136"/>
      <c r="AQ46" s="136"/>
      <c r="AR46" s="136"/>
      <c r="AS46" s="136"/>
      <c r="AT46" s="17"/>
      <c r="AU46" s="50"/>
      <c r="AV46" s="50"/>
      <c r="AW46" s="50"/>
      <c r="AX46" s="50"/>
      <c r="AY46" s="17"/>
      <c r="AZ46" s="50"/>
      <c r="BA46" s="17"/>
      <c r="BB46" s="50"/>
      <c r="BC46" s="78"/>
      <c r="BD46" s="50"/>
      <c r="BE46" s="78"/>
      <c r="BF46" s="50"/>
      <c r="BG46" s="78"/>
      <c r="BH46" s="50"/>
      <c r="BI46" s="78"/>
      <c r="BJ46" s="137"/>
      <c r="BK46" s="78"/>
      <c r="BL46" s="137"/>
      <c r="BN46" s="103"/>
      <c r="BO46" s="51"/>
      <c r="BP46" s="51"/>
      <c r="BQ46" s="51"/>
      <c r="BR46" s="51"/>
      <c r="BS46" s="51"/>
      <c r="BT46" s="51"/>
      <c r="BU46" s="51"/>
      <c r="BV46" s="51"/>
      <c r="BW46" s="51"/>
      <c r="BX46" s="51"/>
    </row>
    <row r="47" spans="1:78" s="11" customFormat="1" ht="16.5" customHeight="1" thickBot="1" x14ac:dyDescent="0.25">
      <c r="A47" s="343" t="s">
        <v>35</v>
      </c>
      <c r="B47" s="358">
        <v>0</v>
      </c>
      <c r="C47" s="142">
        <v>0</v>
      </c>
      <c r="D47" s="142">
        <v>0</v>
      </c>
      <c r="E47" s="142">
        <v>0</v>
      </c>
      <c r="F47" s="347"/>
      <c r="G47" s="358">
        <v>0</v>
      </c>
      <c r="H47" s="142">
        <v>0</v>
      </c>
      <c r="I47" s="142">
        <v>0</v>
      </c>
      <c r="J47" s="142">
        <v>0</v>
      </c>
      <c r="L47" s="358">
        <v>0</v>
      </c>
      <c r="M47" s="142">
        <v>0</v>
      </c>
      <c r="N47" s="142">
        <v>0</v>
      </c>
      <c r="O47" s="142">
        <v>0</v>
      </c>
      <c r="P47" s="347"/>
      <c r="Q47" s="358">
        <v>0</v>
      </c>
      <c r="R47" s="142">
        <v>0.99999999989999999</v>
      </c>
      <c r="S47" s="142">
        <v>0.99999999989999999</v>
      </c>
      <c r="T47" s="142">
        <v>0</v>
      </c>
      <c r="U47" s="347"/>
      <c r="V47" s="358">
        <v>1</v>
      </c>
      <c r="W47" s="142">
        <v>1</v>
      </c>
      <c r="X47" s="142">
        <v>1</v>
      </c>
      <c r="Y47" s="142">
        <v>0</v>
      </c>
      <c r="Z47" s="141"/>
      <c r="AA47" s="358">
        <v>0</v>
      </c>
      <c r="AB47" s="142">
        <v>0</v>
      </c>
      <c r="AC47" s="142">
        <v>0</v>
      </c>
      <c r="AD47" s="142">
        <v>0</v>
      </c>
      <c r="AE47" s="148"/>
      <c r="AF47" s="358">
        <v>1</v>
      </c>
      <c r="AG47" s="142">
        <v>1</v>
      </c>
      <c r="AH47" s="142">
        <v>1</v>
      </c>
      <c r="AI47" s="142">
        <v>0</v>
      </c>
      <c r="AJ47" s="16"/>
      <c r="AK47" s="146"/>
      <c r="AL47" s="146"/>
      <c r="AM47" s="146"/>
      <c r="AN47" s="141"/>
      <c r="AO47" s="16"/>
      <c r="AP47" s="136"/>
      <c r="AQ47" s="136"/>
      <c r="AR47" s="136"/>
      <c r="AS47" s="136"/>
      <c r="AT47" s="16"/>
      <c r="AU47" s="50"/>
      <c r="AV47" s="50"/>
      <c r="AW47" s="50"/>
      <c r="AX47" s="50"/>
      <c r="AY47" s="16"/>
      <c r="AZ47" s="50"/>
      <c r="BA47" s="16"/>
      <c r="BB47" s="50"/>
      <c r="BC47" s="16"/>
      <c r="BD47" s="50"/>
      <c r="BE47" s="16"/>
      <c r="BF47" s="50"/>
      <c r="BG47" s="16"/>
      <c r="BH47" s="50"/>
      <c r="BI47" s="16"/>
      <c r="BJ47" s="137"/>
      <c r="BK47" s="16"/>
      <c r="BL47" s="137"/>
      <c r="BN47" s="103"/>
      <c r="BO47" s="51"/>
      <c r="BP47" s="51"/>
      <c r="BQ47" s="51"/>
      <c r="BR47" s="51"/>
      <c r="BS47" s="51"/>
      <c r="BT47" s="51"/>
      <c r="BU47" s="51"/>
      <c r="BV47" s="51"/>
      <c r="BW47" s="51"/>
      <c r="BX47" s="51"/>
    </row>
    <row r="48" spans="1:78" s="6" customFormat="1" ht="16.5" customHeight="1" thickBot="1" x14ac:dyDescent="0.25">
      <c r="A48" s="351" t="s">
        <v>34</v>
      </c>
      <c r="B48" s="458">
        <v>241</v>
      </c>
      <c r="C48" s="288">
        <v>189</v>
      </c>
      <c r="D48" s="287">
        <v>127</v>
      </c>
      <c r="E48" s="287">
        <v>59.000000000100002</v>
      </c>
      <c r="F48" s="347"/>
      <c r="G48" s="458">
        <v>151</v>
      </c>
      <c r="H48" s="287">
        <v>110</v>
      </c>
      <c r="I48" s="287">
        <v>77.000000000100002</v>
      </c>
      <c r="J48" s="287">
        <v>49.000000000200004</v>
      </c>
      <c r="L48" s="458">
        <v>238.00000000009999</v>
      </c>
      <c r="M48" s="287">
        <v>189.00000000009999</v>
      </c>
      <c r="N48" s="287">
        <v>130.00000000009999</v>
      </c>
      <c r="O48" s="287">
        <v>65.000000000100002</v>
      </c>
      <c r="P48" s="347"/>
      <c r="Q48" s="458">
        <v>267.00000000009999</v>
      </c>
      <c r="R48" s="287">
        <v>224.00000000009999</v>
      </c>
      <c r="S48" s="287">
        <v>154.00000000009999</v>
      </c>
      <c r="T48" s="287">
        <v>73.000000000200004</v>
      </c>
      <c r="U48" s="347"/>
      <c r="V48" s="285">
        <v>219</v>
      </c>
      <c r="W48" s="287">
        <v>184</v>
      </c>
      <c r="X48" s="287">
        <v>120</v>
      </c>
      <c r="Y48" s="287">
        <v>48.000000000100002</v>
      </c>
      <c r="Z48" s="144"/>
      <c r="AA48" s="458">
        <v>159.00000000009999</v>
      </c>
      <c r="AB48" s="288">
        <v>125</v>
      </c>
      <c r="AC48" s="287">
        <v>83</v>
      </c>
      <c r="AD48" s="287">
        <v>38</v>
      </c>
      <c r="AE48" s="151"/>
      <c r="AF48" s="458">
        <v>111</v>
      </c>
      <c r="AG48" s="287">
        <v>90</v>
      </c>
      <c r="AH48" s="287">
        <v>58</v>
      </c>
      <c r="AI48" s="287">
        <v>25</v>
      </c>
      <c r="AJ48" s="74"/>
      <c r="AK48" s="146"/>
      <c r="AL48" s="146"/>
      <c r="AM48" s="146"/>
      <c r="AN48" s="144"/>
      <c r="AO48" s="95"/>
      <c r="AP48" s="136"/>
      <c r="AQ48" s="136"/>
      <c r="AR48" s="136"/>
      <c r="AS48" s="136"/>
      <c r="AT48" s="95"/>
      <c r="AU48" s="95"/>
      <c r="AV48" s="95"/>
      <c r="AW48" s="95"/>
      <c r="AX48" s="95"/>
      <c r="AY48" s="95"/>
      <c r="AZ48" s="95"/>
      <c r="BA48" s="95"/>
      <c r="BB48" s="95"/>
      <c r="BC48" s="95"/>
      <c r="BD48" s="95"/>
      <c r="BE48" s="95"/>
      <c r="BF48" s="95"/>
      <c r="BG48" s="95"/>
      <c r="BH48" s="95"/>
      <c r="BI48" s="95"/>
      <c r="BJ48" s="95"/>
      <c r="BK48" s="95"/>
      <c r="BL48" s="95"/>
      <c r="BM48" s="74"/>
      <c r="BN48" s="95"/>
      <c r="BO48" s="12"/>
    </row>
    <row r="49" spans="1:78" ht="16.5" customHeight="1" thickTop="1" x14ac:dyDescent="0.2">
      <c r="B49" s="44"/>
      <c r="C49" s="581"/>
      <c r="D49" s="581"/>
      <c r="E49" s="581"/>
      <c r="F49" s="348"/>
      <c r="G49" s="44"/>
      <c r="H49" s="581"/>
      <c r="I49" s="581"/>
      <c r="J49" s="581"/>
      <c r="L49" s="44"/>
      <c r="M49" s="44"/>
      <c r="N49" s="44"/>
      <c r="O49" s="44"/>
      <c r="P49" s="348"/>
      <c r="Q49" s="44"/>
      <c r="R49" s="44"/>
      <c r="S49" s="44"/>
      <c r="T49" s="44"/>
      <c r="U49" s="348"/>
      <c r="V49" s="44"/>
      <c r="W49" s="44"/>
      <c r="X49" s="44"/>
      <c r="Y49" s="44"/>
      <c r="Z49" s="354"/>
      <c r="AA49" s="44"/>
      <c r="AB49" s="44"/>
      <c r="AE49" s="16"/>
      <c r="AF49" s="44"/>
      <c r="AJ49" s="16"/>
      <c r="AK49" s="44"/>
      <c r="AO49" s="16"/>
      <c r="AP49" s="44"/>
      <c r="AT49" s="16"/>
      <c r="AY49" s="16"/>
      <c r="BA49" s="16"/>
      <c r="BC49" s="16"/>
      <c r="BE49" s="16"/>
      <c r="BG49" s="16"/>
      <c r="BI49" s="16"/>
      <c r="BK49" s="16"/>
      <c r="BN49" s="104"/>
    </row>
    <row r="50" spans="1:78" ht="16.5" customHeight="1" x14ac:dyDescent="0.2">
      <c r="B50" s="44"/>
      <c r="C50" s="44"/>
      <c r="D50" s="44"/>
      <c r="E50" s="44"/>
      <c r="F50" s="348"/>
      <c r="G50" s="44"/>
      <c r="H50" s="44"/>
      <c r="I50" s="44"/>
      <c r="J50" s="44"/>
      <c r="L50" s="44"/>
      <c r="M50" s="44"/>
      <c r="N50" s="44"/>
      <c r="O50" s="44"/>
      <c r="P50" s="348"/>
      <c r="Q50" s="44"/>
      <c r="R50" s="44"/>
      <c r="S50" s="44"/>
      <c r="T50" s="44"/>
      <c r="U50" s="348"/>
      <c r="V50" s="44"/>
      <c r="W50" s="44"/>
      <c r="X50" s="44"/>
      <c r="Y50" s="44"/>
      <c r="Z50" s="354"/>
      <c r="AA50" s="44"/>
      <c r="AB50" s="44"/>
      <c r="AE50" s="572"/>
      <c r="AF50" s="44"/>
      <c r="AJ50" s="572"/>
      <c r="AK50" s="44"/>
      <c r="AO50" s="572"/>
      <c r="AP50" s="44"/>
      <c r="AT50" s="572"/>
      <c r="AY50" s="572"/>
      <c r="BA50" s="572"/>
      <c r="BC50" s="572"/>
      <c r="BE50" s="572"/>
      <c r="BG50" s="572"/>
      <c r="BI50" s="572"/>
      <c r="BK50" s="572"/>
      <c r="BN50" s="104"/>
    </row>
    <row r="51" spans="1:78" ht="16.5" customHeight="1" x14ac:dyDescent="0.2">
      <c r="A51" s="651" t="s">
        <v>63</v>
      </c>
      <c r="B51" s="353">
        <v>2021</v>
      </c>
      <c r="C51" s="353" t="s">
        <v>433</v>
      </c>
      <c r="D51" s="353" t="s">
        <v>430</v>
      </c>
      <c r="E51" s="353" t="s">
        <v>424</v>
      </c>
      <c r="F51" s="348"/>
      <c r="G51" s="353">
        <v>2020</v>
      </c>
      <c r="H51" s="353" t="s">
        <v>416</v>
      </c>
      <c r="I51" s="353" t="s">
        <v>414</v>
      </c>
      <c r="J51" s="353" t="s">
        <v>383</v>
      </c>
      <c r="L51" s="353">
        <v>2019</v>
      </c>
      <c r="M51" s="353" t="s">
        <v>336</v>
      </c>
      <c r="N51" s="353" t="s">
        <v>329</v>
      </c>
      <c r="O51" s="353" t="s">
        <v>325</v>
      </c>
      <c r="P51" s="348"/>
      <c r="Q51" s="353">
        <v>2018</v>
      </c>
      <c r="R51" s="353" t="s">
        <v>303</v>
      </c>
      <c r="S51" s="353" t="s">
        <v>244</v>
      </c>
      <c r="T51" s="353" t="s">
        <v>240</v>
      </c>
      <c r="U51" s="348"/>
      <c r="V51" s="353">
        <v>2017</v>
      </c>
      <c r="W51" s="353" t="s">
        <v>225</v>
      </c>
      <c r="X51" s="353" t="s">
        <v>219</v>
      </c>
      <c r="Y51" s="353" t="s">
        <v>216</v>
      </c>
      <c r="Z51" s="156"/>
      <c r="AA51" s="353">
        <v>2016</v>
      </c>
      <c r="AB51" s="353" t="s">
        <v>204</v>
      </c>
      <c r="AC51" s="353" t="s">
        <v>190</v>
      </c>
      <c r="AD51" s="353" t="s">
        <v>173</v>
      </c>
      <c r="AE51" s="68"/>
      <c r="AF51" s="353">
        <v>2015</v>
      </c>
      <c r="AG51" s="353" t="s">
        <v>161</v>
      </c>
      <c r="AH51" s="353" t="s">
        <v>166</v>
      </c>
      <c r="AI51" s="353" t="s">
        <v>164</v>
      </c>
      <c r="AJ51" s="68"/>
      <c r="AK51" s="353">
        <v>2014</v>
      </c>
      <c r="AL51" s="353" t="s">
        <v>161</v>
      </c>
      <c r="AM51" s="353" t="s">
        <v>157</v>
      </c>
      <c r="AN51" s="353" t="s">
        <v>154</v>
      </c>
      <c r="AO51" s="68"/>
      <c r="AP51" s="353">
        <v>2013</v>
      </c>
      <c r="AQ51" s="353" t="s">
        <v>222</v>
      </c>
      <c r="AR51" s="353" t="s">
        <v>146</v>
      </c>
      <c r="AS51" s="353" t="s">
        <v>145</v>
      </c>
      <c r="AT51" s="68"/>
      <c r="AU51" s="353">
        <v>2012</v>
      </c>
      <c r="AV51" s="353" t="s">
        <v>141</v>
      </c>
      <c r="AW51" s="353" t="s">
        <v>138</v>
      </c>
      <c r="AX51" s="353" t="s">
        <v>135</v>
      </c>
      <c r="AY51" s="68"/>
      <c r="AZ51" s="353">
        <v>2011</v>
      </c>
      <c r="BA51" s="68"/>
      <c r="BB51" s="353">
        <v>2010</v>
      </c>
      <c r="BC51" s="71"/>
      <c r="BD51" s="353">
        <v>2009</v>
      </c>
      <c r="BE51" s="71"/>
      <c r="BF51" s="353">
        <v>2008</v>
      </c>
      <c r="BG51" s="71"/>
      <c r="BH51" s="353">
        <v>2007</v>
      </c>
      <c r="BI51" s="71"/>
      <c r="BJ51" s="353">
        <v>2006</v>
      </c>
      <c r="BK51" s="71"/>
      <c r="BL51" s="353">
        <v>2005</v>
      </c>
      <c r="BN51" s="104"/>
      <c r="BP51" s="39"/>
      <c r="BZ51"/>
    </row>
    <row r="52" spans="1:78" s="6" customFormat="1" ht="16.5" customHeight="1" x14ac:dyDescent="0.2">
      <c r="A52" s="651" t="s">
        <v>53</v>
      </c>
      <c r="F52" s="348"/>
      <c r="P52" s="348"/>
      <c r="U52" s="348"/>
      <c r="Z52" s="158"/>
      <c r="AE52" s="27"/>
      <c r="AJ52" s="27"/>
      <c r="AO52" s="27"/>
      <c r="AT52" s="27"/>
      <c r="AY52" s="27"/>
      <c r="BA52" s="27"/>
      <c r="BM52" s="12"/>
      <c r="BN52" s="57"/>
      <c r="BO52" s="12"/>
      <c r="BP52" s="12"/>
      <c r="BQ52" s="12"/>
      <c r="BR52" s="12"/>
      <c r="BS52" s="12"/>
      <c r="BT52" s="12"/>
      <c r="BU52" s="12"/>
      <c r="BV52" s="12"/>
      <c r="BW52" s="12"/>
      <c r="BX52" s="12"/>
    </row>
    <row r="53" spans="1:78" s="71" customFormat="1" ht="8.1" customHeight="1" thickBot="1" x14ac:dyDescent="0.25">
      <c r="A53" s="69"/>
      <c r="B53" s="70"/>
      <c r="C53" s="70"/>
      <c r="D53" s="70"/>
      <c r="E53" s="70"/>
      <c r="F53" s="348"/>
      <c r="G53" s="70"/>
      <c r="H53" s="70"/>
      <c r="I53" s="70"/>
      <c r="J53" s="70"/>
      <c r="L53" s="70"/>
      <c r="M53" s="70"/>
      <c r="N53" s="70"/>
      <c r="O53" s="70"/>
      <c r="P53" s="348"/>
      <c r="Q53" s="70"/>
      <c r="R53" s="70"/>
      <c r="S53" s="70"/>
      <c r="T53" s="70"/>
      <c r="U53" s="348"/>
      <c r="V53" s="70"/>
      <c r="W53" s="70"/>
      <c r="X53" s="70"/>
      <c r="Y53" s="70"/>
      <c r="Z53" s="156"/>
      <c r="AA53" s="70"/>
      <c r="AB53" s="70"/>
      <c r="AC53" s="70"/>
      <c r="AD53" s="70"/>
      <c r="AE53" s="68"/>
      <c r="AF53" s="70"/>
      <c r="AG53" s="70"/>
      <c r="AH53" s="70"/>
      <c r="AI53" s="70"/>
      <c r="AJ53" s="68"/>
      <c r="AK53" s="70"/>
      <c r="AL53" s="70"/>
      <c r="AM53" s="70"/>
      <c r="AN53" s="70"/>
      <c r="AO53" s="68"/>
      <c r="AP53" s="70"/>
      <c r="AQ53" s="70"/>
      <c r="AR53" s="70"/>
      <c r="AS53" s="70"/>
      <c r="AT53" s="68"/>
      <c r="AU53" s="70"/>
      <c r="AV53" s="70"/>
      <c r="AW53" s="70"/>
      <c r="AX53" s="70"/>
      <c r="AY53" s="68"/>
      <c r="AZ53" s="70"/>
      <c r="BA53" s="68"/>
      <c r="BB53" s="70"/>
      <c r="BC53" s="68"/>
      <c r="BD53" s="70"/>
      <c r="BE53" s="68"/>
      <c r="BF53" s="70"/>
      <c r="BG53" s="70"/>
      <c r="BH53" s="68"/>
      <c r="BI53" s="70"/>
      <c r="BJ53" s="70"/>
      <c r="BK53" s="70"/>
      <c r="BL53" s="70"/>
      <c r="BM53" s="70"/>
      <c r="BN53" s="70"/>
      <c r="BO53" s="70"/>
      <c r="BP53" s="70"/>
      <c r="BQ53" s="68"/>
      <c r="BR53" s="70"/>
      <c r="BS53" s="29"/>
      <c r="BT53" s="30"/>
      <c r="BU53" s="30"/>
      <c r="BV53" s="30"/>
      <c r="BW53" s="30"/>
      <c r="BX53" s="30"/>
    </row>
    <row r="54" spans="1:78" s="36" customFormat="1" ht="16.5" customHeight="1" x14ac:dyDescent="0.2">
      <c r="A54" s="344" t="s">
        <v>55</v>
      </c>
      <c r="B54" s="356">
        <v>90</v>
      </c>
      <c r="C54" s="138">
        <v>64</v>
      </c>
      <c r="D54" s="138">
        <v>40</v>
      </c>
      <c r="E54" s="138">
        <v>20</v>
      </c>
      <c r="F54" s="347"/>
      <c r="G54" s="356">
        <v>77</v>
      </c>
      <c r="H54" s="138">
        <v>58</v>
      </c>
      <c r="I54" s="138">
        <v>40</v>
      </c>
      <c r="J54" s="138">
        <v>21</v>
      </c>
      <c r="L54" s="356">
        <v>86</v>
      </c>
      <c r="M54" s="138">
        <v>66</v>
      </c>
      <c r="N54" s="138">
        <v>44</v>
      </c>
      <c r="O54" s="138">
        <v>22</v>
      </c>
      <c r="P54" s="347"/>
      <c r="Q54" s="356">
        <v>85</v>
      </c>
      <c r="R54" s="138">
        <v>65</v>
      </c>
      <c r="S54" s="138">
        <v>43</v>
      </c>
      <c r="T54" s="138">
        <v>20</v>
      </c>
      <c r="U54" s="347"/>
      <c r="V54" s="356">
        <v>139</v>
      </c>
      <c r="W54" s="138">
        <v>42</v>
      </c>
      <c r="X54" s="138">
        <v>27</v>
      </c>
      <c r="Y54" s="138">
        <v>13</v>
      </c>
      <c r="Z54" s="146"/>
      <c r="AA54" s="356">
        <v>49</v>
      </c>
      <c r="AB54" s="138">
        <v>36</v>
      </c>
      <c r="AC54" s="138">
        <v>23</v>
      </c>
      <c r="AD54" s="138">
        <v>11</v>
      </c>
      <c r="AE54" s="125"/>
      <c r="AF54" s="356">
        <v>47</v>
      </c>
      <c r="AG54" s="138">
        <v>37</v>
      </c>
      <c r="AH54" s="138">
        <v>24</v>
      </c>
      <c r="AI54" s="138">
        <v>12</v>
      </c>
      <c r="AJ54" s="125"/>
      <c r="AK54" s="356">
        <v>42</v>
      </c>
      <c r="AL54" s="138">
        <v>32</v>
      </c>
      <c r="AM54" s="138">
        <v>22</v>
      </c>
      <c r="AN54" s="138">
        <v>11</v>
      </c>
      <c r="AO54" s="125"/>
      <c r="AP54" s="356">
        <v>35</v>
      </c>
      <c r="AQ54" s="138">
        <v>26</v>
      </c>
      <c r="AR54" s="138">
        <v>17</v>
      </c>
      <c r="AS54" s="138">
        <v>8</v>
      </c>
      <c r="AT54" s="125"/>
      <c r="AU54" s="356">
        <v>41</v>
      </c>
      <c r="AV54" s="138">
        <v>32</v>
      </c>
      <c r="AW54" s="138">
        <v>23</v>
      </c>
      <c r="AX54" s="138">
        <v>10</v>
      </c>
      <c r="AY54" s="125"/>
      <c r="AZ54" s="356">
        <v>41</v>
      </c>
      <c r="BA54" s="125"/>
      <c r="BB54" s="356">
        <v>39</v>
      </c>
      <c r="BC54" s="125"/>
      <c r="BD54" s="356">
        <v>35</v>
      </c>
      <c r="BE54" s="125"/>
      <c r="BF54" s="356">
        <v>56</v>
      </c>
      <c r="BG54" s="125"/>
      <c r="BH54" s="356">
        <v>86</v>
      </c>
      <c r="BI54" s="125"/>
      <c r="BJ54" s="356">
        <v>115</v>
      </c>
      <c r="BK54" s="125"/>
      <c r="BL54" s="356">
        <v>223</v>
      </c>
      <c r="BN54" s="102"/>
    </row>
    <row r="55" spans="1:78" s="36" customFormat="1" ht="16.5" customHeight="1" x14ac:dyDescent="0.2">
      <c r="A55" s="345" t="s">
        <v>30</v>
      </c>
      <c r="B55" s="356">
        <v>-319</v>
      </c>
      <c r="C55" s="138">
        <v>-225</v>
      </c>
      <c r="D55" s="138">
        <v>-151</v>
      </c>
      <c r="E55" s="138">
        <v>-73.999999999899998</v>
      </c>
      <c r="F55" s="347"/>
      <c r="G55" s="356">
        <v>-261.99999999990001</v>
      </c>
      <c r="H55" s="138">
        <v>-187.99999999990001</v>
      </c>
      <c r="I55" s="138">
        <v>-134</v>
      </c>
      <c r="J55" s="138">
        <v>-70.999999999899998</v>
      </c>
      <c r="L55" s="356">
        <v>-258</v>
      </c>
      <c r="M55" s="138">
        <v>-186</v>
      </c>
      <c r="N55" s="138">
        <v>-122</v>
      </c>
      <c r="O55" s="138">
        <v>-64</v>
      </c>
      <c r="P55" s="347"/>
      <c r="Q55" s="356">
        <v>-236</v>
      </c>
      <c r="R55" s="138">
        <v>-172</v>
      </c>
      <c r="S55" s="138">
        <v>-123</v>
      </c>
      <c r="T55" s="138">
        <v>-64.999999999899998</v>
      </c>
      <c r="U55" s="347"/>
      <c r="V55" s="356">
        <v>-227</v>
      </c>
      <c r="W55" s="138">
        <v>-184</v>
      </c>
      <c r="X55" s="138">
        <v>-141</v>
      </c>
      <c r="Y55" s="138">
        <v>-72</v>
      </c>
      <c r="Z55" s="146"/>
      <c r="AA55" s="356">
        <v>-305</v>
      </c>
      <c r="AB55" s="138">
        <v>-216</v>
      </c>
      <c r="AC55" s="138">
        <v>-146</v>
      </c>
      <c r="AD55" s="138">
        <v>-93</v>
      </c>
      <c r="AE55" s="125"/>
      <c r="AF55" s="356">
        <v>-348</v>
      </c>
      <c r="AG55" s="138">
        <v>-245</v>
      </c>
      <c r="AH55" s="138">
        <v>-173</v>
      </c>
      <c r="AI55" s="138">
        <v>-89</v>
      </c>
      <c r="AJ55" s="125"/>
      <c r="AK55" s="356">
        <v>-260</v>
      </c>
      <c r="AL55" s="138">
        <v>-176</v>
      </c>
      <c r="AM55" s="138">
        <v>-120</v>
      </c>
      <c r="AN55" s="138">
        <v>-63</v>
      </c>
      <c r="AO55" s="125"/>
      <c r="AP55" s="356">
        <v>-240</v>
      </c>
      <c r="AQ55" s="138">
        <v>-175</v>
      </c>
      <c r="AR55" s="138">
        <v>-112</v>
      </c>
      <c r="AS55" s="138">
        <v>-68</v>
      </c>
      <c r="AT55" s="125"/>
      <c r="AU55" s="356">
        <v>-212</v>
      </c>
      <c r="AV55" s="138">
        <v>-157</v>
      </c>
      <c r="AW55" s="138">
        <v>-103</v>
      </c>
      <c r="AX55" s="138">
        <v>-45</v>
      </c>
      <c r="AY55" s="125"/>
      <c r="AZ55" s="356">
        <v>-208</v>
      </c>
      <c r="BA55" s="125"/>
      <c r="BB55" s="356">
        <v>-211</v>
      </c>
      <c r="BC55" s="125"/>
      <c r="BD55" s="356">
        <v>-151</v>
      </c>
      <c r="BE55" s="125"/>
      <c r="BF55" s="356">
        <v>-156</v>
      </c>
      <c r="BG55" s="125"/>
      <c r="BH55" s="356">
        <v>-202</v>
      </c>
      <c r="BI55" s="125"/>
      <c r="BJ55" s="356">
        <v>-208</v>
      </c>
      <c r="BK55" s="125"/>
      <c r="BL55" s="356">
        <v>-337</v>
      </c>
      <c r="BN55" s="102"/>
    </row>
    <row r="56" spans="1:78" ht="16.5" customHeight="1" x14ac:dyDescent="0.2">
      <c r="A56" s="346" t="s">
        <v>31</v>
      </c>
      <c r="B56" s="361">
        <v>47</v>
      </c>
      <c r="C56" s="242">
        <v>35</v>
      </c>
      <c r="D56" s="242">
        <v>22</v>
      </c>
      <c r="E56" s="242">
        <v>12</v>
      </c>
      <c r="F56" s="347"/>
      <c r="G56" s="361">
        <v>31</v>
      </c>
      <c r="H56" s="242">
        <v>23</v>
      </c>
      <c r="I56" s="242">
        <v>15</v>
      </c>
      <c r="J56" s="242">
        <v>7</v>
      </c>
      <c r="L56" s="361">
        <v>27</v>
      </c>
      <c r="M56" s="242">
        <v>19</v>
      </c>
      <c r="N56" s="242">
        <v>11</v>
      </c>
      <c r="O56" s="242">
        <v>6</v>
      </c>
      <c r="P56" s="347"/>
      <c r="Q56" s="361">
        <v>23</v>
      </c>
      <c r="R56" s="242">
        <v>14</v>
      </c>
      <c r="S56" s="242">
        <v>9</v>
      </c>
      <c r="T56" s="242">
        <v>5</v>
      </c>
      <c r="U56" s="347"/>
      <c r="V56" s="361">
        <v>19</v>
      </c>
      <c r="W56" s="242">
        <v>17</v>
      </c>
      <c r="X56" s="242">
        <v>11</v>
      </c>
      <c r="Y56" s="242">
        <v>4</v>
      </c>
      <c r="Z56" s="355"/>
      <c r="AA56" s="361">
        <v>17</v>
      </c>
      <c r="AB56" s="242">
        <v>12</v>
      </c>
      <c r="AC56" s="242">
        <v>8</v>
      </c>
      <c r="AD56" s="242">
        <v>6</v>
      </c>
      <c r="AE56" s="125"/>
      <c r="AF56" s="361">
        <v>23</v>
      </c>
      <c r="AG56" s="242">
        <v>12</v>
      </c>
      <c r="AH56" s="242">
        <v>8</v>
      </c>
      <c r="AI56" s="242">
        <v>4</v>
      </c>
      <c r="AJ56" s="125"/>
      <c r="AK56" s="361">
        <v>20</v>
      </c>
      <c r="AL56" s="242">
        <v>13</v>
      </c>
      <c r="AM56" s="242">
        <v>8</v>
      </c>
      <c r="AN56" s="242">
        <v>4</v>
      </c>
      <c r="AO56" s="125"/>
      <c r="AP56" s="361">
        <v>24</v>
      </c>
      <c r="AQ56" s="242">
        <v>18</v>
      </c>
      <c r="AR56" s="242">
        <v>8</v>
      </c>
      <c r="AS56" s="242">
        <v>4</v>
      </c>
      <c r="AT56" s="125"/>
      <c r="AU56" s="361">
        <v>15</v>
      </c>
      <c r="AV56" s="242">
        <v>10</v>
      </c>
      <c r="AW56" s="242">
        <v>6</v>
      </c>
      <c r="AX56" s="242">
        <v>3</v>
      </c>
      <c r="AY56" s="125"/>
      <c r="AZ56" s="361">
        <v>16</v>
      </c>
      <c r="BA56" s="125"/>
      <c r="BB56" s="361">
        <v>17</v>
      </c>
      <c r="BC56" s="125"/>
      <c r="BD56" s="361">
        <v>17</v>
      </c>
      <c r="BE56" s="125"/>
      <c r="BF56" s="361">
        <v>14</v>
      </c>
      <c r="BG56" s="125"/>
      <c r="BH56" s="361">
        <v>19</v>
      </c>
      <c r="BI56" s="125"/>
      <c r="BJ56" s="361">
        <v>33</v>
      </c>
      <c r="BK56" s="125"/>
      <c r="BL56" s="361">
        <v>46</v>
      </c>
      <c r="BN56" s="104"/>
      <c r="BQ56"/>
      <c r="BR56"/>
      <c r="BS56"/>
      <c r="BT56"/>
      <c r="BU56"/>
      <c r="BV56"/>
      <c r="BW56"/>
      <c r="BX56"/>
      <c r="BY56"/>
      <c r="BZ56"/>
    </row>
    <row r="57" spans="1:78" s="36" customFormat="1" ht="16.5" customHeight="1" x14ac:dyDescent="0.2">
      <c r="A57" s="345" t="s">
        <v>32</v>
      </c>
      <c r="B57" s="356">
        <v>-272</v>
      </c>
      <c r="C57" s="138">
        <v>-190</v>
      </c>
      <c r="D57" s="138">
        <v>-129</v>
      </c>
      <c r="E57" s="138">
        <v>-61.999999999899998</v>
      </c>
      <c r="F57" s="347"/>
      <c r="G57" s="356">
        <v>-230.99999999990001</v>
      </c>
      <c r="H57" s="138">
        <v>-164.99999999990001</v>
      </c>
      <c r="I57" s="138">
        <v>-119</v>
      </c>
      <c r="J57" s="138">
        <v>-63.999999999899998</v>
      </c>
      <c r="L57" s="356">
        <v>-231</v>
      </c>
      <c r="M57" s="138">
        <v>-167</v>
      </c>
      <c r="N57" s="138">
        <v>-111</v>
      </c>
      <c r="O57" s="138">
        <v>-58</v>
      </c>
      <c r="P57" s="347"/>
      <c r="Q57" s="356">
        <v>-213</v>
      </c>
      <c r="R57" s="138">
        <v>-158</v>
      </c>
      <c r="S57" s="138">
        <v>-114</v>
      </c>
      <c r="T57" s="138">
        <v>-59.999999999899998</v>
      </c>
      <c r="U57" s="347"/>
      <c r="V57" s="356">
        <v>-208</v>
      </c>
      <c r="W57" s="138">
        <v>-167</v>
      </c>
      <c r="X57" s="138">
        <v>-130</v>
      </c>
      <c r="Y57" s="138">
        <v>-68</v>
      </c>
      <c r="Z57" s="146"/>
      <c r="AA57" s="356">
        <v>-288</v>
      </c>
      <c r="AB57" s="138">
        <v>-204</v>
      </c>
      <c r="AC57" s="138">
        <v>-138</v>
      </c>
      <c r="AD57" s="138">
        <v>-87</v>
      </c>
      <c r="AE57" s="125"/>
      <c r="AF57" s="356">
        <v>-325</v>
      </c>
      <c r="AG57" s="138">
        <v>-233</v>
      </c>
      <c r="AH57" s="138">
        <v>-165</v>
      </c>
      <c r="AI57" s="138">
        <v>-85</v>
      </c>
      <c r="AJ57" s="125"/>
      <c r="AK57" s="356">
        <v>-240</v>
      </c>
      <c r="AL57" s="138">
        <v>-163</v>
      </c>
      <c r="AM57" s="138">
        <v>-112</v>
      </c>
      <c r="AN57" s="138">
        <v>-59</v>
      </c>
      <c r="AO57" s="125"/>
      <c r="AP57" s="356">
        <v>-216</v>
      </c>
      <c r="AQ57" s="138">
        <v>-157</v>
      </c>
      <c r="AR57" s="138">
        <v>-104</v>
      </c>
      <c r="AS57" s="138">
        <v>-64</v>
      </c>
      <c r="AT57" s="125"/>
      <c r="AU57" s="356">
        <v>-197</v>
      </c>
      <c r="AV57" s="138">
        <v>-147</v>
      </c>
      <c r="AW57" s="138">
        <v>-97</v>
      </c>
      <c r="AX57" s="138">
        <v>-42</v>
      </c>
      <c r="AY57" s="125"/>
      <c r="AZ57" s="356">
        <v>-192</v>
      </c>
      <c r="BA57" s="125"/>
      <c r="BB57" s="356">
        <v>-194</v>
      </c>
      <c r="BC57" s="125"/>
      <c r="BD57" s="356">
        <v>-134</v>
      </c>
      <c r="BE57" s="125"/>
      <c r="BF57" s="356">
        <v>-142</v>
      </c>
      <c r="BG57" s="125"/>
      <c r="BH57" s="356">
        <v>-183</v>
      </c>
      <c r="BI57" s="125"/>
      <c r="BJ57" s="356">
        <v>-175</v>
      </c>
      <c r="BK57" s="125"/>
      <c r="BL57" s="356">
        <v>-291</v>
      </c>
      <c r="BN57" s="102"/>
    </row>
    <row r="58" spans="1:78" s="573" customFormat="1" ht="16.5" customHeight="1" x14ac:dyDescent="0.2">
      <c r="A58" s="298" t="s">
        <v>176</v>
      </c>
      <c r="B58" s="360">
        <v>112</v>
      </c>
      <c r="C58" s="141">
        <v>84</v>
      </c>
      <c r="D58" s="141">
        <v>52</v>
      </c>
      <c r="E58" s="141">
        <v>25</v>
      </c>
      <c r="F58" s="347"/>
      <c r="G58" s="360">
        <v>92</v>
      </c>
      <c r="H58" s="141">
        <v>58</v>
      </c>
      <c r="I58" s="141">
        <v>41</v>
      </c>
      <c r="J58" s="141">
        <v>20</v>
      </c>
      <c r="L58" s="360">
        <v>82</v>
      </c>
      <c r="M58" s="141">
        <v>59</v>
      </c>
      <c r="N58" s="141">
        <v>36</v>
      </c>
      <c r="O58" s="141">
        <v>17</v>
      </c>
      <c r="P58" s="347"/>
      <c r="Q58" s="360">
        <v>74</v>
      </c>
      <c r="R58" s="141">
        <v>57</v>
      </c>
      <c r="S58" s="141">
        <v>39</v>
      </c>
      <c r="T58" s="141">
        <v>16</v>
      </c>
      <c r="U58" s="347"/>
      <c r="V58" s="360">
        <v>60</v>
      </c>
      <c r="W58" s="141">
        <v>38</v>
      </c>
      <c r="X58" s="141">
        <v>23</v>
      </c>
      <c r="Y58" s="141">
        <v>10</v>
      </c>
      <c r="Z58" s="141"/>
      <c r="AA58" s="360">
        <v>51</v>
      </c>
      <c r="AB58" s="141">
        <v>29</v>
      </c>
      <c r="AC58" s="141">
        <v>13</v>
      </c>
      <c r="AD58" s="141">
        <v>11</v>
      </c>
      <c r="AE58" s="125"/>
      <c r="AF58" s="360">
        <v>43</v>
      </c>
      <c r="AG58" s="141">
        <v>39</v>
      </c>
      <c r="AH58" s="141">
        <v>24</v>
      </c>
      <c r="AI58" s="141">
        <v>13</v>
      </c>
      <c r="AJ58" s="125"/>
      <c r="AK58" s="360">
        <v>79</v>
      </c>
      <c r="AL58" s="141">
        <v>36</v>
      </c>
      <c r="AM58" s="141">
        <v>18</v>
      </c>
      <c r="AN58" s="141">
        <v>7</v>
      </c>
      <c r="AO58" s="125"/>
      <c r="AP58" s="360">
        <v>45</v>
      </c>
      <c r="AQ58" s="141">
        <v>20</v>
      </c>
      <c r="AR58" s="141">
        <v>7</v>
      </c>
      <c r="AS58" s="141">
        <v>4</v>
      </c>
      <c r="AT58" s="125"/>
      <c r="AU58" s="360">
        <v>17</v>
      </c>
      <c r="AV58" s="141">
        <v>8</v>
      </c>
      <c r="AW58" s="141">
        <v>5</v>
      </c>
      <c r="AX58" s="141">
        <v>3</v>
      </c>
      <c r="AY58" s="125"/>
      <c r="AZ58" s="360">
        <v>18</v>
      </c>
      <c r="BA58" s="125"/>
      <c r="BB58" s="360">
        <v>24</v>
      </c>
      <c r="BC58" s="125"/>
      <c r="BD58" s="360">
        <v>18</v>
      </c>
      <c r="BE58" s="125"/>
      <c r="BF58" s="360">
        <v>24</v>
      </c>
      <c r="BG58" s="125"/>
      <c r="BH58" s="360">
        <v>45</v>
      </c>
      <c r="BI58" s="125"/>
      <c r="BJ58" s="360">
        <v>42</v>
      </c>
      <c r="BK58" s="125"/>
      <c r="BL58" s="360">
        <v>196</v>
      </c>
      <c r="BN58" s="55"/>
    </row>
    <row r="59" spans="1:78" s="11" customFormat="1" ht="16.5" customHeight="1" thickBot="1" x14ac:dyDescent="0.25">
      <c r="A59" s="343" t="s">
        <v>35</v>
      </c>
      <c r="B59" s="358">
        <v>2</v>
      </c>
      <c r="C59" s="142">
        <v>2</v>
      </c>
      <c r="D59" s="142">
        <v>1</v>
      </c>
      <c r="E59" s="142">
        <v>0</v>
      </c>
      <c r="F59" s="347"/>
      <c r="G59" s="358">
        <v>3</v>
      </c>
      <c r="H59" s="142">
        <v>1</v>
      </c>
      <c r="I59" s="142">
        <v>1</v>
      </c>
      <c r="J59" s="142">
        <v>0</v>
      </c>
      <c r="L59" s="358">
        <v>4</v>
      </c>
      <c r="M59" s="142">
        <v>1</v>
      </c>
      <c r="N59" s="142">
        <v>1</v>
      </c>
      <c r="O59" s="142">
        <v>0</v>
      </c>
      <c r="P59" s="347"/>
      <c r="Q59" s="358">
        <v>0</v>
      </c>
      <c r="R59" s="142">
        <v>0</v>
      </c>
      <c r="S59" s="142">
        <v>0</v>
      </c>
      <c r="T59" s="142">
        <v>0</v>
      </c>
      <c r="U59" s="347"/>
      <c r="V59" s="358">
        <v>0</v>
      </c>
      <c r="W59" s="142">
        <v>0</v>
      </c>
      <c r="X59" s="142">
        <v>0</v>
      </c>
      <c r="Y59" s="142">
        <v>0</v>
      </c>
      <c r="Z59" s="141"/>
      <c r="AA59" s="358">
        <v>0</v>
      </c>
      <c r="AB59" s="142">
        <v>0</v>
      </c>
      <c r="AC59" s="142">
        <v>13</v>
      </c>
      <c r="AD59" s="142">
        <v>0</v>
      </c>
      <c r="AE59" s="148"/>
      <c r="AF59" s="358">
        <v>0</v>
      </c>
      <c r="AG59" s="142">
        <v>0</v>
      </c>
      <c r="AH59" s="142">
        <v>0</v>
      </c>
      <c r="AI59" s="142">
        <v>0</v>
      </c>
      <c r="AJ59" s="148"/>
      <c r="AK59" s="358">
        <v>0</v>
      </c>
      <c r="AL59" s="142">
        <v>0</v>
      </c>
      <c r="AM59" s="142">
        <v>0</v>
      </c>
      <c r="AN59" s="142">
        <v>0</v>
      </c>
      <c r="AO59" s="148"/>
      <c r="AP59" s="358">
        <v>0</v>
      </c>
      <c r="AQ59" s="142">
        <v>0</v>
      </c>
      <c r="AR59" s="142">
        <v>0</v>
      </c>
      <c r="AS59" s="142">
        <v>0</v>
      </c>
      <c r="AT59" s="148"/>
      <c r="AU59" s="358">
        <v>0</v>
      </c>
      <c r="AV59" s="142">
        <v>0</v>
      </c>
      <c r="AW59" s="142">
        <v>0</v>
      </c>
      <c r="AX59" s="142">
        <v>0</v>
      </c>
      <c r="AY59" s="148"/>
      <c r="AZ59" s="358">
        <v>1</v>
      </c>
      <c r="BA59" s="148"/>
      <c r="BB59" s="358">
        <v>0</v>
      </c>
      <c r="BC59" s="148"/>
      <c r="BD59" s="358">
        <v>5</v>
      </c>
      <c r="BE59" s="148"/>
      <c r="BF59" s="358">
        <v>0</v>
      </c>
      <c r="BG59" s="148"/>
      <c r="BH59" s="358">
        <v>-2</v>
      </c>
      <c r="BI59" s="148"/>
      <c r="BJ59" s="459">
        <v>8</v>
      </c>
      <c r="BK59" s="148"/>
      <c r="BL59" s="459">
        <v>27</v>
      </c>
      <c r="BN59" s="103"/>
      <c r="BO59" s="51"/>
      <c r="BP59" s="51"/>
      <c r="BQ59" s="51"/>
      <c r="BR59" s="51"/>
      <c r="BS59" s="51"/>
      <c r="BT59" s="51"/>
      <c r="BU59" s="51"/>
      <c r="BV59" s="51"/>
      <c r="BW59" s="51"/>
      <c r="BX59" s="51"/>
    </row>
    <row r="60" spans="1:78" s="6" customFormat="1" ht="16.5" customHeight="1" thickBot="1" x14ac:dyDescent="0.25">
      <c r="A60" s="351" t="s">
        <v>34</v>
      </c>
      <c r="B60" s="458">
        <v>-162</v>
      </c>
      <c r="C60" s="288">
        <v>-108</v>
      </c>
      <c r="D60" s="287">
        <v>-78</v>
      </c>
      <c r="E60" s="287">
        <v>-36.999999999899998</v>
      </c>
      <c r="F60" s="347"/>
      <c r="G60" s="458">
        <v>-141.99999999990001</v>
      </c>
      <c r="H60" s="287">
        <v>-107.99999999990001</v>
      </c>
      <c r="I60" s="287">
        <v>-79</v>
      </c>
      <c r="J60" s="287">
        <v>-43.999999999899998</v>
      </c>
      <c r="L60" s="458">
        <v>-153</v>
      </c>
      <c r="M60" s="287">
        <v>-109</v>
      </c>
      <c r="N60" s="287">
        <v>-76</v>
      </c>
      <c r="O60" s="287">
        <v>-41</v>
      </c>
      <c r="P60" s="347"/>
      <c r="Q60" s="458">
        <v>-139</v>
      </c>
      <c r="R60" s="287">
        <v>-101</v>
      </c>
      <c r="S60" s="287">
        <v>-75</v>
      </c>
      <c r="T60" s="287">
        <v>-43.999999999899998</v>
      </c>
      <c r="U60" s="347"/>
      <c r="V60" s="285">
        <v>-148</v>
      </c>
      <c r="W60" s="287">
        <v>-129</v>
      </c>
      <c r="X60" s="287">
        <v>-107</v>
      </c>
      <c r="Y60" s="287">
        <v>-58</v>
      </c>
      <c r="Z60" s="144"/>
      <c r="AA60" s="458">
        <v>-237</v>
      </c>
      <c r="AB60" s="288">
        <v>-175</v>
      </c>
      <c r="AC60" s="287">
        <v>-125</v>
      </c>
      <c r="AD60" s="287">
        <v>-76</v>
      </c>
      <c r="AE60" s="151"/>
      <c r="AF60" s="458">
        <v>-282</v>
      </c>
      <c r="AG60" s="287">
        <v>-194</v>
      </c>
      <c r="AH60" s="287">
        <v>-141</v>
      </c>
      <c r="AI60" s="287">
        <v>-72</v>
      </c>
      <c r="AJ60" s="151"/>
      <c r="AK60" s="458">
        <v>-161</v>
      </c>
      <c r="AL60" s="287">
        <v>-127</v>
      </c>
      <c r="AM60" s="287">
        <v>-94</v>
      </c>
      <c r="AN60" s="287">
        <v>-52</v>
      </c>
      <c r="AO60" s="151"/>
      <c r="AP60" s="458">
        <v>-171</v>
      </c>
      <c r="AQ60" s="287">
        <v>-137</v>
      </c>
      <c r="AR60" s="287">
        <v>-97</v>
      </c>
      <c r="AS60" s="287">
        <v>-60</v>
      </c>
      <c r="AT60" s="151"/>
      <c r="AU60" s="458">
        <v>-180</v>
      </c>
      <c r="AV60" s="287">
        <v>-139</v>
      </c>
      <c r="AW60" s="287">
        <v>-92</v>
      </c>
      <c r="AX60" s="287">
        <v>-39</v>
      </c>
      <c r="AY60" s="151"/>
      <c r="AZ60" s="458">
        <v>-175</v>
      </c>
      <c r="BA60" s="151"/>
      <c r="BB60" s="458">
        <v>-170</v>
      </c>
      <c r="BC60" s="151"/>
      <c r="BD60" s="458">
        <v>-121</v>
      </c>
      <c r="BE60" s="151"/>
      <c r="BF60" s="458">
        <v>-118</v>
      </c>
      <c r="BG60" s="151"/>
      <c r="BH60" s="458">
        <v>-136</v>
      </c>
      <c r="BI60" s="151"/>
      <c r="BJ60" s="458">
        <v>-141</v>
      </c>
      <c r="BK60" s="151"/>
      <c r="BL60" s="458">
        <v>-122</v>
      </c>
      <c r="BM60" s="74"/>
      <c r="BN60" s="95"/>
      <c r="BO60" s="12"/>
    </row>
    <row r="61" spans="1:78" ht="13.5" thickTop="1" x14ac:dyDescent="0.2">
      <c r="B61" s="348"/>
      <c r="C61" s="348"/>
      <c r="D61" s="348"/>
      <c r="E61" s="348"/>
      <c r="F61" s="348"/>
      <c r="G61" s="348"/>
      <c r="H61" s="348"/>
      <c r="I61" s="348"/>
      <c r="J61" s="348"/>
      <c r="L61" s="348"/>
      <c r="M61" s="348"/>
      <c r="N61" s="348"/>
      <c r="O61" s="348"/>
      <c r="P61" s="348"/>
      <c r="Q61" s="348"/>
      <c r="R61" s="348"/>
      <c r="S61" s="348"/>
      <c r="T61" s="348"/>
      <c r="U61" s="348"/>
      <c r="V61" s="348"/>
      <c r="W61" s="348"/>
      <c r="X61" s="348"/>
      <c r="Y61" s="197"/>
      <c r="Z61" s="349"/>
      <c r="BN61" s="104"/>
    </row>
    <row r="62" spans="1:78" x14ac:dyDescent="0.2">
      <c r="A62" s="210" t="s">
        <v>399</v>
      </c>
      <c r="B62" s="348"/>
      <c r="C62" s="348"/>
      <c r="D62" s="348"/>
      <c r="E62" s="348"/>
      <c r="F62" s="348"/>
      <c r="G62" s="348"/>
      <c r="H62" s="348"/>
      <c r="I62" s="348"/>
      <c r="J62" s="348"/>
      <c r="L62" s="348"/>
      <c r="M62" s="348"/>
      <c r="N62" s="348"/>
      <c r="O62" s="348"/>
      <c r="P62" s="348"/>
      <c r="Q62" s="348"/>
      <c r="R62" s="348"/>
      <c r="S62" s="348"/>
      <c r="T62" s="348"/>
      <c r="U62" s="348"/>
      <c r="V62" s="348"/>
      <c r="W62" s="348"/>
      <c r="X62" s="348"/>
      <c r="Y62" s="197"/>
      <c r="Z62" s="349"/>
      <c r="AF62" s="133"/>
      <c r="AG62" s="133"/>
      <c r="AK62" s="133"/>
      <c r="AL62" s="133"/>
      <c r="BN62" s="104"/>
    </row>
    <row r="63" spans="1:78" x14ac:dyDescent="0.2">
      <c r="A63" s="210"/>
      <c r="B63" s="241"/>
      <c r="C63" s="241"/>
      <c r="D63" s="241"/>
      <c r="E63" s="241"/>
      <c r="F63" s="241"/>
      <c r="G63" s="241"/>
      <c r="H63" s="241"/>
      <c r="I63" s="241"/>
      <c r="J63" s="241"/>
      <c r="L63" s="241"/>
      <c r="M63" s="241"/>
      <c r="N63" s="241"/>
      <c r="O63" s="241"/>
      <c r="P63" s="241"/>
      <c r="Q63" s="241"/>
      <c r="R63" s="241"/>
      <c r="S63" s="241"/>
      <c r="T63" s="241"/>
      <c r="U63" s="241"/>
      <c r="V63" s="241"/>
      <c r="W63" s="241"/>
      <c r="X63" s="241"/>
      <c r="BN63" s="104"/>
    </row>
    <row r="64" spans="1:78" x14ac:dyDescent="0.2">
      <c r="B64" s="241"/>
      <c r="C64" s="241"/>
      <c r="D64" s="241"/>
      <c r="E64" s="241"/>
      <c r="F64" s="241"/>
      <c r="G64" s="241"/>
      <c r="H64" s="241"/>
      <c r="I64" s="241"/>
      <c r="J64" s="241"/>
      <c r="L64" s="241"/>
      <c r="M64" s="241"/>
      <c r="N64" s="241"/>
      <c r="O64" s="241"/>
      <c r="P64" s="241"/>
      <c r="Q64" s="241"/>
      <c r="R64" s="241"/>
      <c r="S64" s="241"/>
      <c r="T64" s="241"/>
      <c r="U64" s="241"/>
      <c r="V64" s="241"/>
      <c r="W64" s="241"/>
      <c r="X64" s="241"/>
      <c r="BN64" s="104"/>
    </row>
    <row r="65" spans="2:66" x14ac:dyDescent="0.2">
      <c r="B65" s="241"/>
      <c r="C65" s="241"/>
      <c r="D65" s="241"/>
      <c r="E65" s="241"/>
      <c r="F65" s="241"/>
      <c r="G65" s="241"/>
      <c r="H65" s="241"/>
      <c r="I65" s="241"/>
      <c r="J65" s="241"/>
      <c r="L65" s="241"/>
      <c r="M65" s="241"/>
      <c r="N65" s="241"/>
      <c r="O65" s="241"/>
      <c r="P65" s="241"/>
      <c r="Q65" s="241"/>
      <c r="R65" s="241"/>
      <c r="S65" s="241"/>
      <c r="T65" s="241"/>
      <c r="U65" s="241"/>
      <c r="V65" s="241"/>
      <c r="W65" s="241"/>
      <c r="X65" s="241"/>
      <c r="BN65" s="104"/>
    </row>
    <row r="66" spans="2:66" x14ac:dyDescent="0.2">
      <c r="BN66" s="104"/>
    </row>
    <row r="67" spans="2:66" x14ac:dyDescent="0.2">
      <c r="BN67" s="104"/>
    </row>
    <row r="68" spans="2:66" x14ac:dyDescent="0.2">
      <c r="BN68" s="104"/>
    </row>
    <row r="69" spans="2:66" x14ac:dyDescent="0.2">
      <c r="BN69" s="104"/>
    </row>
    <row r="70" spans="2:66" x14ac:dyDescent="0.2">
      <c r="BN70" s="104"/>
    </row>
    <row r="71" spans="2:66" x14ac:dyDescent="0.2">
      <c r="BN71" s="104"/>
    </row>
    <row r="72" spans="2:66" x14ac:dyDescent="0.2">
      <c r="BN72" s="104"/>
    </row>
    <row r="73" spans="2:66" x14ac:dyDescent="0.2">
      <c r="BN73" s="104"/>
    </row>
    <row r="74" spans="2:66" x14ac:dyDescent="0.2">
      <c r="BN74" s="104"/>
    </row>
    <row r="75" spans="2:66" x14ac:dyDescent="0.2">
      <c r="BN75" s="104"/>
    </row>
    <row r="76" spans="2:66" x14ac:dyDescent="0.2">
      <c r="BN76" s="104"/>
    </row>
    <row r="77" spans="2:66" x14ac:dyDescent="0.2">
      <c r="BN77" s="104"/>
    </row>
    <row r="78" spans="2:66" x14ac:dyDescent="0.2">
      <c r="BN78" s="104"/>
    </row>
    <row r="79" spans="2:66" x14ac:dyDescent="0.2">
      <c r="BN79" s="104"/>
    </row>
    <row r="80" spans="2:66" x14ac:dyDescent="0.2">
      <c r="BN80" s="104"/>
    </row>
    <row r="81" spans="66:66" x14ac:dyDescent="0.2">
      <c r="BN81" s="104"/>
    </row>
    <row r="82" spans="66:66" x14ac:dyDescent="0.2">
      <c r="BN82" s="104"/>
    </row>
    <row r="83" spans="66:66" x14ac:dyDescent="0.2">
      <c r="BN83" s="104"/>
    </row>
    <row r="84" spans="66:66" x14ac:dyDescent="0.2">
      <c r="BN84" s="104"/>
    </row>
    <row r="85" spans="66:66" x14ac:dyDescent="0.2">
      <c r="BN85" s="104"/>
    </row>
    <row r="86" spans="66:66" x14ac:dyDescent="0.2">
      <c r="BN86" s="104"/>
    </row>
    <row r="87" spans="66:66" x14ac:dyDescent="0.2">
      <c r="BN87" s="104"/>
    </row>
    <row r="88" spans="66:66" x14ac:dyDescent="0.2">
      <c r="BN88" s="104"/>
    </row>
    <row r="89" spans="66:66" x14ac:dyDescent="0.2">
      <c r="BN89" s="104"/>
    </row>
    <row r="90" spans="66:66" x14ac:dyDescent="0.2">
      <c r="BN90" s="104"/>
    </row>
    <row r="91" spans="66:66" x14ac:dyDescent="0.2">
      <c r="BN91" s="104"/>
    </row>
    <row r="92" spans="66:66" x14ac:dyDescent="0.2">
      <c r="BN92" s="104"/>
    </row>
    <row r="93" spans="66:66" x14ac:dyDescent="0.2">
      <c r="BN93" s="104"/>
    </row>
    <row r="94" spans="66:66" x14ac:dyDescent="0.2">
      <c r="BN94" s="104"/>
    </row>
    <row r="95" spans="66:66" x14ac:dyDescent="0.2">
      <c r="BN95" s="104"/>
    </row>
    <row r="96" spans="66:66" x14ac:dyDescent="0.2">
      <c r="BN96" s="104"/>
    </row>
    <row r="97" spans="66:66" x14ac:dyDescent="0.2">
      <c r="BN97" s="104"/>
    </row>
    <row r="98" spans="66:66" x14ac:dyDescent="0.2">
      <c r="BN98" s="104"/>
    </row>
    <row r="99" spans="66:66" x14ac:dyDescent="0.2">
      <c r="BN99" s="104"/>
    </row>
    <row r="100" spans="66:66" x14ac:dyDescent="0.2">
      <c r="BN100" s="104"/>
    </row>
    <row r="101" spans="66:66" x14ac:dyDescent="0.2">
      <c r="BN101" s="104"/>
    </row>
    <row r="102" spans="66:66" x14ac:dyDescent="0.2">
      <c r="BN102" s="104"/>
    </row>
    <row r="103" spans="66:66" x14ac:dyDescent="0.2">
      <c r="BN103" s="104"/>
    </row>
    <row r="104" spans="66:66" x14ac:dyDescent="0.2">
      <c r="BN104" s="104"/>
    </row>
    <row r="105" spans="66:66" x14ac:dyDescent="0.2">
      <c r="BN105" s="104"/>
    </row>
    <row r="106" spans="66:66" x14ac:dyDescent="0.2">
      <c r="BN106" s="104"/>
    </row>
    <row r="107" spans="66:66" x14ac:dyDescent="0.2">
      <c r="BN107" s="104"/>
    </row>
    <row r="108" spans="66:66" x14ac:dyDescent="0.2">
      <c r="BN108" s="104"/>
    </row>
    <row r="109" spans="66:66" x14ac:dyDescent="0.2">
      <c r="BN109" s="104"/>
    </row>
  </sheetData>
  <mergeCells count="6">
    <mergeCell ref="A51:A52"/>
    <mergeCell ref="AD2:AI2"/>
    <mergeCell ref="A3:A4"/>
    <mergeCell ref="A15:A16"/>
    <mergeCell ref="A27:A28"/>
    <mergeCell ref="A39:A40"/>
  </mergeCells>
  <hyperlinks>
    <hyperlink ref="A1" location="'LXS Group - Table of content'!A1" display="Table of content" xr:uid="{00000000-0004-0000-0A00-000000000000}"/>
  </hyperlinks>
  <pageMargins left="0.78740157499999996" right="0.78740157499999996" top="0.984251969" bottom="0.984251969" header="0.4921259845" footer="0.4921259845"/>
  <pageSetup paperSize="8" scale="44" orientation="landscape" r:id="rId1"/>
  <headerFooter alignWithMargins="0">
    <oddFooter>&amp;CINTERNAL</oddFooter>
  </headerFooter>
  <customProperties>
    <customPr name="_pios_id" r:id="rId2"/>
    <customPr name="IbpWorksheetKeyString_GUID" r:id="rId3"/>
  </customProperties>
  <drawing r:id="rId4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1" tint="0.34998626667073579"/>
    <pageSetUpPr fitToPage="1"/>
  </sheetPr>
  <dimension ref="A1:BP121"/>
  <sheetViews>
    <sheetView showGridLines="0" zoomScaleNormal="100" workbookViewId="0">
      <pane xSplit="1" ySplit="2" topLeftCell="B3" activePane="bottomRight" state="frozen"/>
      <selection pane="topRight"/>
      <selection pane="bottomLeft"/>
      <selection pane="bottomRight"/>
    </sheetView>
  </sheetViews>
  <sheetFormatPr baseColWidth="10" defaultColWidth="11.42578125" defaultRowHeight="12.75" outlineLevelCol="1" x14ac:dyDescent="0.2"/>
  <cols>
    <col min="1" max="1" width="45.42578125" customWidth="1"/>
    <col min="2" max="5" width="8.140625" style="185" customWidth="1" outlineLevel="1"/>
    <col min="6" max="6" width="1.7109375" style="185" customWidth="1" outlineLevel="1"/>
    <col min="7" max="9" width="8.140625" style="185" customWidth="1" outlineLevel="1"/>
    <col min="10" max="10" width="7.28515625" style="185" customWidth="1" outlineLevel="1"/>
    <col min="11" max="11" width="1.7109375" style="185" customWidth="1" outlineLevel="1"/>
    <col min="12" max="14" width="7.28515625" style="185" customWidth="1"/>
    <col min="15" max="15" width="7.28515625" style="185" customWidth="1" outlineLevel="1"/>
    <col min="16" max="16" width="1.7109375" style="241" customWidth="1"/>
    <col min="17" max="17" width="7.28515625" customWidth="1"/>
    <col min="18" max="18" width="7.28515625" customWidth="1" outlineLevel="1"/>
    <col min="19" max="20" width="7.28515625" style="44" customWidth="1" outlineLevel="1"/>
    <col min="21" max="21" width="1.7109375" style="53" customWidth="1"/>
    <col min="22" max="22" width="7.28515625" style="53" customWidth="1"/>
    <col min="23" max="25" width="7.28515625" style="44" customWidth="1" outlineLevel="1"/>
    <col min="26" max="26" width="1.7109375" style="53" customWidth="1"/>
    <col min="27" max="27" width="7.28515625" style="53" customWidth="1"/>
    <col min="28" max="30" width="7.28515625" style="44" customWidth="1" outlineLevel="1"/>
    <col min="31" max="31" width="1.7109375" style="53" customWidth="1"/>
    <col min="32" max="32" width="7.28515625" style="53" customWidth="1"/>
    <col min="33" max="35" width="7.28515625" style="44" customWidth="1" outlineLevel="1"/>
    <col min="36" max="36" width="1.7109375" style="53" customWidth="1"/>
    <col min="37" max="37" width="7.28515625" style="44" customWidth="1"/>
    <col min="38" max="40" width="7.28515625" style="44" customWidth="1" outlineLevel="1"/>
    <col min="41" max="41" width="1.7109375" style="53" customWidth="1"/>
    <col min="42" max="42" width="7.28515625" style="44" customWidth="1"/>
    <col min="43" max="43" width="1.7109375" style="53" customWidth="1"/>
    <col min="44" max="44" width="7.28515625" style="44" customWidth="1"/>
    <col min="45" max="45" width="1.7109375" style="53" customWidth="1"/>
    <col min="46" max="46" width="7.28515625" style="44" customWidth="1"/>
    <col min="47" max="47" width="1.7109375" style="53" customWidth="1"/>
    <col min="48" max="48" width="7.28515625" style="44" customWidth="1"/>
    <col min="49" max="49" width="1.7109375" style="53" customWidth="1"/>
    <col min="50" max="50" width="7.28515625" style="44" customWidth="1"/>
    <col min="51" max="51" width="1.7109375" style="53" customWidth="1"/>
    <col min="52" max="52" width="7.28515625" style="45" customWidth="1"/>
    <col min="53" max="53" width="1.7109375" style="53" customWidth="1"/>
    <col min="54" max="54" width="7.28515625" style="38" customWidth="1"/>
    <col min="55" max="55" width="6.7109375" customWidth="1"/>
    <col min="58" max="58" width="31.42578125" customWidth="1"/>
    <col min="59" max="68" width="7.7109375" style="39" customWidth="1"/>
  </cols>
  <sheetData>
    <row r="1" spans="1:60" x14ac:dyDescent="0.2">
      <c r="A1" s="559" t="s">
        <v>354</v>
      </c>
    </row>
    <row r="2" spans="1:60" s="1" customFormat="1" ht="45" customHeight="1" x14ac:dyDescent="0.2"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255"/>
      <c r="Q2" s="188"/>
      <c r="R2" s="188"/>
      <c r="S2" s="165"/>
      <c r="T2" s="660"/>
      <c r="U2" s="661"/>
      <c r="V2" s="661"/>
      <c r="W2" s="661"/>
      <c r="X2" s="661"/>
      <c r="Y2" s="661"/>
      <c r="Z2" s="52"/>
      <c r="AA2" s="52"/>
      <c r="AB2" s="2"/>
      <c r="AC2" s="2"/>
      <c r="AD2" s="2"/>
      <c r="AE2" s="52"/>
      <c r="AF2" s="52"/>
      <c r="AG2" s="2"/>
      <c r="AH2" s="2"/>
      <c r="AI2" s="2"/>
      <c r="AJ2" s="52"/>
      <c r="AK2" s="2"/>
      <c r="AL2" s="2"/>
      <c r="AM2" s="2"/>
      <c r="AN2" s="2"/>
      <c r="AO2" s="52"/>
      <c r="AP2" s="2"/>
      <c r="AQ2" s="52"/>
      <c r="AR2" s="2"/>
      <c r="AS2" s="97"/>
      <c r="AT2" s="2"/>
      <c r="AU2" s="97"/>
      <c r="AV2" s="2"/>
      <c r="AW2" s="52"/>
      <c r="AX2" s="2"/>
      <c r="AY2" s="52"/>
      <c r="AZ2" s="2"/>
      <c r="BA2" s="52"/>
      <c r="BB2" s="2"/>
      <c r="BC2" s="52"/>
      <c r="BD2" s="3"/>
      <c r="BF2" s="4"/>
      <c r="BG2" s="4"/>
      <c r="BH2" s="4"/>
    </row>
    <row r="3" spans="1:60" s="6" customFormat="1" ht="16.5" customHeight="1" x14ac:dyDescent="0.2">
      <c r="A3" s="651" t="s">
        <v>62</v>
      </c>
      <c r="B3" s="353">
        <v>2019</v>
      </c>
      <c r="C3" s="353" t="s">
        <v>336</v>
      </c>
      <c r="D3" s="353" t="s">
        <v>329</v>
      </c>
      <c r="E3" s="353" t="s">
        <v>325</v>
      </c>
      <c r="F3" s="197"/>
      <c r="G3" s="353">
        <v>2018</v>
      </c>
      <c r="H3" s="353" t="s">
        <v>303</v>
      </c>
      <c r="I3" s="353" t="s">
        <v>244</v>
      </c>
      <c r="J3" s="353" t="s">
        <v>240</v>
      </c>
      <c r="K3" s="197"/>
      <c r="L3" s="353">
        <v>2017</v>
      </c>
      <c r="M3" s="353" t="s">
        <v>225</v>
      </c>
      <c r="N3" s="353" t="s">
        <v>219</v>
      </c>
      <c r="O3" s="353" t="s">
        <v>216</v>
      </c>
      <c r="P3" s="156"/>
      <c r="Q3" s="353">
        <v>2016</v>
      </c>
      <c r="R3" s="353" t="s">
        <v>204</v>
      </c>
      <c r="S3" s="353" t="s">
        <v>190</v>
      </c>
      <c r="T3" s="353" t="s">
        <v>173</v>
      </c>
      <c r="U3" s="68"/>
      <c r="V3" s="353">
        <v>2015</v>
      </c>
      <c r="W3" s="353" t="s">
        <v>171</v>
      </c>
      <c r="X3" s="353" t="s">
        <v>166</v>
      </c>
      <c r="Y3" s="353" t="s">
        <v>164</v>
      </c>
      <c r="Z3" s="68"/>
      <c r="AA3" s="353">
        <v>2014</v>
      </c>
      <c r="AB3" s="353" t="s">
        <v>161</v>
      </c>
      <c r="AC3" s="353" t="s">
        <v>157</v>
      </c>
      <c r="AD3" s="353" t="s">
        <v>154</v>
      </c>
      <c r="AE3" s="68"/>
      <c r="AF3" s="353">
        <v>2013</v>
      </c>
      <c r="AG3" s="353" t="s">
        <v>222</v>
      </c>
      <c r="AH3" s="353" t="s">
        <v>146</v>
      </c>
      <c r="AI3" s="353" t="s">
        <v>145</v>
      </c>
      <c r="AJ3" s="68"/>
      <c r="AK3" s="353">
        <v>2012</v>
      </c>
      <c r="AL3" s="353" t="s">
        <v>141</v>
      </c>
      <c r="AM3" s="353" t="s">
        <v>138</v>
      </c>
      <c r="AN3" s="353" t="s">
        <v>135</v>
      </c>
      <c r="AO3" s="68"/>
      <c r="AP3" s="353">
        <v>2011</v>
      </c>
      <c r="AQ3" s="68"/>
      <c r="AR3" s="353">
        <v>2010</v>
      </c>
      <c r="AS3" s="71"/>
      <c r="AT3" s="353">
        <v>2009</v>
      </c>
      <c r="AU3" s="71"/>
      <c r="AV3" s="353">
        <v>2008</v>
      </c>
      <c r="AW3" s="71"/>
      <c r="AX3" s="353">
        <v>2007</v>
      </c>
      <c r="AY3" s="71"/>
      <c r="AZ3" s="353">
        <v>2006</v>
      </c>
      <c r="BA3" s="71"/>
      <c r="BB3" s="353">
        <v>2005</v>
      </c>
      <c r="BC3" s="74"/>
      <c r="BD3" s="95"/>
      <c r="BE3" s="12"/>
    </row>
    <row r="4" spans="1:60" s="6" customFormat="1" ht="16.5" customHeight="1" x14ac:dyDescent="0.2">
      <c r="A4" s="658" t="s">
        <v>53</v>
      </c>
      <c r="F4" s="197"/>
      <c r="K4" s="197"/>
      <c r="P4" s="158"/>
      <c r="U4" s="27"/>
      <c r="Z4" s="27"/>
      <c r="AE4" s="27"/>
      <c r="AJ4" s="27"/>
      <c r="AO4" s="27"/>
      <c r="AQ4" s="27"/>
      <c r="BC4" s="74"/>
      <c r="BD4" s="95"/>
      <c r="BE4" s="12"/>
    </row>
    <row r="5" spans="1:60" s="6" customFormat="1" ht="8.1" customHeight="1" thickBot="1" x14ac:dyDescent="0.25">
      <c r="A5" s="319"/>
      <c r="B5" s="70"/>
      <c r="C5" s="70"/>
      <c r="D5" s="70"/>
      <c r="E5" s="70"/>
      <c r="F5" s="197"/>
      <c r="G5" s="70"/>
      <c r="H5" s="70"/>
      <c r="I5" s="70"/>
      <c r="J5" s="70"/>
      <c r="K5" s="197"/>
      <c r="L5" s="70"/>
      <c r="M5" s="70"/>
      <c r="N5" s="70"/>
      <c r="O5" s="70"/>
      <c r="P5" s="156"/>
      <c r="Q5" s="70"/>
      <c r="R5" s="70"/>
      <c r="S5" s="70"/>
      <c r="T5" s="70"/>
      <c r="U5" s="68"/>
      <c r="V5" s="70"/>
      <c r="W5" s="70"/>
      <c r="X5" s="70"/>
      <c r="Y5" s="70"/>
      <c r="Z5" s="68"/>
      <c r="AA5" s="70"/>
      <c r="AB5" s="70"/>
      <c r="AC5" s="70"/>
      <c r="AD5" s="70"/>
      <c r="AE5" s="68"/>
      <c r="AF5" s="70"/>
      <c r="AG5" s="70"/>
      <c r="AH5" s="70"/>
      <c r="AI5" s="70"/>
      <c r="AJ5" s="68"/>
      <c r="AK5" s="70"/>
      <c r="AL5" s="70"/>
      <c r="AM5" s="70"/>
      <c r="AN5" s="70"/>
      <c r="AO5" s="68"/>
      <c r="AP5" s="70"/>
      <c r="AQ5" s="68"/>
      <c r="AR5" s="70"/>
      <c r="AS5" s="68"/>
      <c r="AT5" s="70"/>
      <c r="AU5" s="68"/>
      <c r="AV5" s="70"/>
      <c r="AW5" s="70"/>
      <c r="AX5" s="68"/>
      <c r="AY5" s="70"/>
      <c r="AZ5" s="70"/>
      <c r="BA5" s="70"/>
      <c r="BB5" s="70"/>
      <c r="BC5" s="74"/>
      <c r="BD5" s="95"/>
      <c r="BE5" s="12"/>
    </row>
    <row r="6" spans="1:60" s="6" customFormat="1" ht="16.5" customHeight="1" thickTop="1" x14ac:dyDescent="0.2">
      <c r="A6" s="350" t="s">
        <v>55</v>
      </c>
      <c r="B6" s="356">
        <v>2249</v>
      </c>
      <c r="C6" s="138">
        <v>1696</v>
      </c>
      <c r="D6" s="138">
        <v>1147</v>
      </c>
      <c r="E6" s="138">
        <v>586</v>
      </c>
      <c r="F6" s="347"/>
      <c r="G6" s="356">
        <v>2207</v>
      </c>
      <c r="H6" s="46">
        <v>1645</v>
      </c>
      <c r="I6" s="46">
        <v>1111</v>
      </c>
      <c r="J6" s="46">
        <v>563</v>
      </c>
      <c r="K6" s="347"/>
      <c r="L6" s="356">
        <v>1975</v>
      </c>
      <c r="M6" s="46">
        <v>1502</v>
      </c>
      <c r="N6" s="46">
        <v>1023</v>
      </c>
      <c r="O6" s="46">
        <v>518</v>
      </c>
      <c r="P6" s="146"/>
      <c r="Q6" s="356">
        <v>1742</v>
      </c>
      <c r="R6" s="138">
        <v>1341</v>
      </c>
      <c r="S6" s="138">
        <v>906</v>
      </c>
      <c r="T6" s="138">
        <v>463</v>
      </c>
      <c r="U6" s="333"/>
      <c r="V6" s="356">
        <v>1826</v>
      </c>
      <c r="W6" s="138">
        <v>1386</v>
      </c>
      <c r="X6" s="138">
        <v>946</v>
      </c>
      <c r="Y6" s="138">
        <v>478</v>
      </c>
      <c r="Z6" s="333"/>
      <c r="AA6" s="356">
        <v>1847</v>
      </c>
      <c r="AB6" s="138">
        <v>1403</v>
      </c>
      <c r="AC6" s="138">
        <v>927</v>
      </c>
      <c r="AD6" s="138">
        <v>473</v>
      </c>
      <c r="AE6" s="333"/>
      <c r="AF6" s="356">
        <v>1858</v>
      </c>
      <c r="AG6" s="138">
        <v>1391</v>
      </c>
      <c r="AH6" s="138">
        <v>933</v>
      </c>
      <c r="AI6" s="138">
        <v>486</v>
      </c>
      <c r="AJ6" s="333"/>
      <c r="AK6" s="356">
        <v>1893</v>
      </c>
      <c r="AL6" s="138">
        <v>1398</v>
      </c>
      <c r="AM6" s="138">
        <v>941</v>
      </c>
      <c r="AN6" s="138">
        <v>485</v>
      </c>
      <c r="AO6" s="333"/>
      <c r="AP6" s="356">
        <v>1786</v>
      </c>
      <c r="AQ6" s="333"/>
      <c r="AR6" s="356">
        <v>1630</v>
      </c>
      <c r="AS6" s="333"/>
      <c r="AT6" s="356">
        <v>1265</v>
      </c>
      <c r="AU6" s="333"/>
      <c r="AV6" s="356">
        <v>1581</v>
      </c>
      <c r="AW6" s="333"/>
      <c r="AX6" s="356">
        <v>1481</v>
      </c>
      <c r="AY6" s="333"/>
      <c r="AZ6" s="356">
        <v>1405</v>
      </c>
      <c r="BA6" s="333"/>
      <c r="BB6" s="356">
        <v>1443</v>
      </c>
      <c r="BC6" s="74"/>
      <c r="BD6" s="95"/>
      <c r="BE6" s="12"/>
    </row>
    <row r="7" spans="1:60" s="6" customFormat="1" ht="16.5" customHeight="1" x14ac:dyDescent="0.2">
      <c r="A7" s="342" t="s">
        <v>30</v>
      </c>
      <c r="B7" s="356">
        <v>191</v>
      </c>
      <c r="C7" s="138">
        <v>201</v>
      </c>
      <c r="D7" s="138">
        <v>148</v>
      </c>
      <c r="E7" s="138">
        <v>80</v>
      </c>
      <c r="F7" s="347"/>
      <c r="G7" s="356">
        <v>232</v>
      </c>
      <c r="H7" s="46">
        <v>191</v>
      </c>
      <c r="I7" s="46">
        <v>136</v>
      </c>
      <c r="J7" s="46">
        <v>71.000000000100002</v>
      </c>
      <c r="K7" s="347"/>
      <c r="L7" s="356">
        <v>211</v>
      </c>
      <c r="M7" s="46">
        <v>186</v>
      </c>
      <c r="N7" s="46">
        <v>130</v>
      </c>
      <c r="O7" s="46">
        <v>65</v>
      </c>
      <c r="P7" s="146"/>
      <c r="Q7" s="356">
        <v>223.00000000009999</v>
      </c>
      <c r="R7" s="138">
        <v>184</v>
      </c>
      <c r="S7" s="138">
        <v>127</v>
      </c>
      <c r="T7" s="138">
        <v>64</v>
      </c>
      <c r="U7" s="333"/>
      <c r="V7" s="359">
        <v>258</v>
      </c>
      <c r="W7" s="138">
        <v>173</v>
      </c>
      <c r="X7" s="138">
        <v>121</v>
      </c>
      <c r="Y7" s="138">
        <v>70</v>
      </c>
      <c r="Z7" s="333"/>
      <c r="AA7" s="359">
        <v>202</v>
      </c>
      <c r="AB7" s="138">
        <v>150</v>
      </c>
      <c r="AC7" s="138">
        <v>99</v>
      </c>
      <c r="AD7" s="138">
        <v>45</v>
      </c>
      <c r="AE7" s="333"/>
      <c r="AF7" s="359">
        <v>146</v>
      </c>
      <c r="AG7" s="138">
        <v>124</v>
      </c>
      <c r="AH7" s="138">
        <v>72</v>
      </c>
      <c r="AI7" s="138">
        <v>49</v>
      </c>
      <c r="AJ7" s="333"/>
      <c r="AK7" s="359">
        <v>224</v>
      </c>
      <c r="AL7" s="138">
        <v>158</v>
      </c>
      <c r="AM7" s="138">
        <v>103</v>
      </c>
      <c r="AN7" s="138">
        <v>57</v>
      </c>
      <c r="AO7" s="333"/>
      <c r="AP7" s="359">
        <v>184</v>
      </c>
      <c r="AQ7" s="333"/>
      <c r="AR7" s="359">
        <v>204</v>
      </c>
      <c r="AS7" s="333"/>
      <c r="AT7" s="359">
        <v>76</v>
      </c>
      <c r="AU7" s="333"/>
      <c r="AV7" s="359">
        <v>154</v>
      </c>
      <c r="AW7" s="333"/>
      <c r="AX7" s="359">
        <v>126</v>
      </c>
      <c r="AY7" s="333"/>
      <c r="AZ7" s="356">
        <v>156</v>
      </c>
      <c r="BA7" s="333"/>
      <c r="BB7" s="356">
        <v>118</v>
      </c>
      <c r="BC7" s="74"/>
      <c r="BD7" s="95"/>
      <c r="BE7" s="12"/>
    </row>
    <row r="8" spans="1:60" s="6" customFormat="1" ht="16.5" customHeight="1" x14ac:dyDescent="0.2">
      <c r="A8" s="297" t="s">
        <v>31</v>
      </c>
      <c r="B8" s="357">
        <v>185</v>
      </c>
      <c r="C8" s="140">
        <v>109</v>
      </c>
      <c r="D8" s="140">
        <v>73</v>
      </c>
      <c r="E8" s="140">
        <v>34</v>
      </c>
      <c r="F8" s="347"/>
      <c r="G8" s="357">
        <v>127</v>
      </c>
      <c r="H8" s="49">
        <v>95</v>
      </c>
      <c r="I8" s="49">
        <v>63</v>
      </c>
      <c r="J8" s="49">
        <v>31</v>
      </c>
      <c r="K8" s="347"/>
      <c r="L8" s="357">
        <v>117</v>
      </c>
      <c r="M8" s="49">
        <v>86</v>
      </c>
      <c r="N8" s="49">
        <v>55</v>
      </c>
      <c r="O8" s="49">
        <v>26</v>
      </c>
      <c r="P8" s="149"/>
      <c r="Q8" s="357">
        <v>105</v>
      </c>
      <c r="R8" s="140">
        <v>76</v>
      </c>
      <c r="S8" s="140">
        <v>50</v>
      </c>
      <c r="T8" s="140">
        <v>25</v>
      </c>
      <c r="U8" s="333"/>
      <c r="V8" s="357">
        <v>80</v>
      </c>
      <c r="W8" s="140">
        <v>74</v>
      </c>
      <c r="X8" s="140">
        <v>50</v>
      </c>
      <c r="Y8" s="140">
        <v>23</v>
      </c>
      <c r="Z8" s="333"/>
      <c r="AA8" s="357">
        <v>93</v>
      </c>
      <c r="AB8" s="140">
        <v>69</v>
      </c>
      <c r="AC8" s="140">
        <v>46</v>
      </c>
      <c r="AD8" s="140">
        <v>23</v>
      </c>
      <c r="AE8" s="333"/>
      <c r="AF8" s="357">
        <v>115</v>
      </c>
      <c r="AG8" s="140">
        <v>67</v>
      </c>
      <c r="AH8" s="140">
        <v>46</v>
      </c>
      <c r="AI8" s="140">
        <v>19</v>
      </c>
      <c r="AJ8" s="333"/>
      <c r="AK8" s="357">
        <v>78</v>
      </c>
      <c r="AL8" s="140">
        <v>58</v>
      </c>
      <c r="AM8" s="140">
        <v>40</v>
      </c>
      <c r="AN8" s="140">
        <v>19</v>
      </c>
      <c r="AO8" s="333"/>
      <c r="AP8" s="357">
        <v>80</v>
      </c>
      <c r="AQ8" s="333"/>
      <c r="AR8" s="357">
        <v>66</v>
      </c>
      <c r="AS8" s="333"/>
      <c r="AT8" s="357">
        <v>56</v>
      </c>
      <c r="AU8" s="333"/>
      <c r="AV8" s="357">
        <v>52</v>
      </c>
      <c r="AW8" s="333"/>
      <c r="AX8" s="357">
        <v>46</v>
      </c>
      <c r="AY8" s="333"/>
      <c r="AZ8" s="357">
        <v>47</v>
      </c>
      <c r="BA8" s="333"/>
      <c r="BB8" s="357">
        <v>65</v>
      </c>
      <c r="BC8" s="74"/>
      <c r="BD8" s="95"/>
      <c r="BE8" s="12"/>
    </row>
    <row r="9" spans="1:60" s="6" customFormat="1" ht="16.5" customHeight="1" x14ac:dyDescent="0.2">
      <c r="A9" s="342" t="s">
        <v>32</v>
      </c>
      <c r="B9" s="356">
        <v>376</v>
      </c>
      <c r="C9" s="138">
        <v>310</v>
      </c>
      <c r="D9" s="138">
        <v>221</v>
      </c>
      <c r="E9" s="138">
        <v>114</v>
      </c>
      <c r="F9" s="347"/>
      <c r="G9" s="356">
        <v>359</v>
      </c>
      <c r="H9" s="46">
        <v>286</v>
      </c>
      <c r="I9" s="46">
        <v>199</v>
      </c>
      <c r="J9" s="46">
        <v>102.0000000001</v>
      </c>
      <c r="K9" s="347"/>
      <c r="L9" s="356">
        <v>328</v>
      </c>
      <c r="M9" s="46">
        <v>272</v>
      </c>
      <c r="N9" s="46">
        <v>185</v>
      </c>
      <c r="O9" s="46">
        <v>91</v>
      </c>
      <c r="P9" s="146"/>
      <c r="Q9" s="356">
        <v>328.00000000009999</v>
      </c>
      <c r="R9" s="138">
        <v>260</v>
      </c>
      <c r="S9" s="138">
        <v>177</v>
      </c>
      <c r="T9" s="138">
        <v>89</v>
      </c>
      <c r="U9" s="333"/>
      <c r="V9" s="359">
        <v>338</v>
      </c>
      <c r="W9" s="138">
        <v>247</v>
      </c>
      <c r="X9" s="138">
        <v>171</v>
      </c>
      <c r="Y9" s="138">
        <v>93</v>
      </c>
      <c r="Z9" s="333"/>
      <c r="AA9" s="359">
        <v>295</v>
      </c>
      <c r="AB9" s="138">
        <v>219</v>
      </c>
      <c r="AC9" s="138">
        <v>145</v>
      </c>
      <c r="AD9" s="138">
        <v>68</v>
      </c>
      <c r="AE9" s="333"/>
      <c r="AF9" s="359">
        <v>261</v>
      </c>
      <c r="AG9" s="138">
        <v>191</v>
      </c>
      <c r="AH9" s="138">
        <v>118</v>
      </c>
      <c r="AI9" s="138">
        <v>68</v>
      </c>
      <c r="AJ9" s="333"/>
      <c r="AK9" s="359">
        <v>302</v>
      </c>
      <c r="AL9" s="138">
        <v>216</v>
      </c>
      <c r="AM9" s="138">
        <v>143</v>
      </c>
      <c r="AN9" s="138">
        <v>76</v>
      </c>
      <c r="AO9" s="333"/>
      <c r="AP9" s="359">
        <v>264</v>
      </c>
      <c r="AQ9" s="333"/>
      <c r="AR9" s="359">
        <v>270</v>
      </c>
      <c r="AS9" s="333"/>
      <c r="AT9" s="359">
        <v>132</v>
      </c>
      <c r="AU9" s="333"/>
      <c r="AV9" s="359">
        <v>206</v>
      </c>
      <c r="AW9" s="333"/>
      <c r="AX9" s="359">
        <v>172</v>
      </c>
      <c r="AY9" s="333"/>
      <c r="AZ9" s="356">
        <v>203</v>
      </c>
      <c r="BA9" s="333"/>
      <c r="BB9" s="356">
        <v>183</v>
      </c>
      <c r="BC9" s="74"/>
      <c r="BD9" s="95"/>
      <c r="BE9" s="12"/>
    </row>
    <row r="10" spans="1:60" s="6" customFormat="1" ht="16.5" customHeight="1" x14ac:dyDescent="0.2">
      <c r="A10" s="298" t="s">
        <v>176</v>
      </c>
      <c r="B10" s="265">
        <v>48</v>
      </c>
      <c r="C10" s="256">
        <v>1E-10</v>
      </c>
      <c r="D10" s="256">
        <v>1E-10</v>
      </c>
      <c r="E10" s="256">
        <v>1E-10</v>
      </c>
      <c r="F10" s="347"/>
      <c r="G10" s="265">
        <v>1E-10</v>
      </c>
      <c r="H10" s="19">
        <v>1E-10</v>
      </c>
      <c r="I10" s="19">
        <v>1E-10</v>
      </c>
      <c r="J10" s="19">
        <v>1E-10</v>
      </c>
      <c r="K10" s="347"/>
      <c r="L10" s="265">
        <v>7</v>
      </c>
      <c r="M10" s="19">
        <v>3</v>
      </c>
      <c r="N10" s="19">
        <v>3</v>
      </c>
      <c r="O10" s="19">
        <v>1E-10</v>
      </c>
      <c r="P10" s="148"/>
      <c r="Q10" s="265">
        <v>-2</v>
      </c>
      <c r="R10" s="256">
        <v>0</v>
      </c>
      <c r="S10" s="256">
        <v>0</v>
      </c>
      <c r="T10" s="256">
        <v>0</v>
      </c>
      <c r="U10" s="333"/>
      <c r="V10" s="360">
        <v>-18</v>
      </c>
      <c r="W10" s="256">
        <v>1</v>
      </c>
      <c r="X10" s="256">
        <v>1</v>
      </c>
      <c r="Y10" s="256">
        <v>-1</v>
      </c>
      <c r="Z10" s="333"/>
      <c r="AA10" s="360">
        <v>13</v>
      </c>
      <c r="AB10" s="256">
        <v>6</v>
      </c>
      <c r="AC10" s="256">
        <v>5</v>
      </c>
      <c r="AD10" s="256">
        <v>4</v>
      </c>
      <c r="AE10" s="333"/>
      <c r="AF10" s="360">
        <v>52</v>
      </c>
      <c r="AG10" s="256">
        <v>25</v>
      </c>
      <c r="AH10" s="256">
        <v>26</v>
      </c>
      <c r="AI10" s="256">
        <v>1</v>
      </c>
      <c r="AJ10" s="333"/>
      <c r="AK10" s="360">
        <v>7</v>
      </c>
      <c r="AL10" s="256">
        <v>13</v>
      </c>
      <c r="AM10" s="256">
        <v>13</v>
      </c>
      <c r="AN10" s="256">
        <v>-1</v>
      </c>
      <c r="AO10" s="333"/>
      <c r="AP10" s="360">
        <v>23</v>
      </c>
      <c r="AQ10" s="333"/>
      <c r="AR10" s="360">
        <v>1</v>
      </c>
      <c r="AS10" s="333"/>
      <c r="AT10" s="360">
        <v>11</v>
      </c>
      <c r="AU10" s="333"/>
      <c r="AV10" s="360">
        <v>0</v>
      </c>
      <c r="AW10" s="333"/>
      <c r="AX10" s="360">
        <v>7</v>
      </c>
      <c r="AY10" s="333"/>
      <c r="AZ10" s="357">
        <v>1</v>
      </c>
      <c r="BA10" s="333"/>
      <c r="BB10" s="357">
        <v>42</v>
      </c>
      <c r="BC10" s="74"/>
      <c r="BD10" s="95"/>
      <c r="BE10" s="12"/>
    </row>
    <row r="11" spans="1:60" s="6" customFormat="1" ht="16.5" customHeight="1" thickBot="1" x14ac:dyDescent="0.25">
      <c r="A11" s="343" t="s">
        <v>35</v>
      </c>
      <c r="B11" s="358">
        <v>35</v>
      </c>
      <c r="C11" s="142">
        <v>0</v>
      </c>
      <c r="D11" s="142">
        <v>0</v>
      </c>
      <c r="E11" s="142">
        <v>0</v>
      </c>
      <c r="F11" s="347"/>
      <c r="G11" s="358">
        <v>0</v>
      </c>
      <c r="H11" s="106">
        <v>0</v>
      </c>
      <c r="I11" s="106">
        <v>0</v>
      </c>
      <c r="J11" s="106">
        <v>0</v>
      </c>
      <c r="K11" s="347"/>
      <c r="L11" s="358">
        <v>0</v>
      </c>
      <c r="M11" s="106">
        <v>0</v>
      </c>
      <c r="N11" s="106">
        <v>0</v>
      </c>
      <c r="O11" s="106">
        <v>0</v>
      </c>
      <c r="P11" s="141"/>
      <c r="Q11" s="358">
        <v>0</v>
      </c>
      <c r="R11" s="142">
        <v>0</v>
      </c>
      <c r="S11" s="142">
        <v>0</v>
      </c>
      <c r="T11" s="142">
        <v>0</v>
      </c>
      <c r="U11" s="148"/>
      <c r="V11" s="358">
        <v>-19</v>
      </c>
      <c r="W11" s="142">
        <v>0</v>
      </c>
      <c r="X11" s="142">
        <v>0</v>
      </c>
      <c r="Y11" s="142">
        <v>0</v>
      </c>
      <c r="Z11" s="148"/>
      <c r="AA11" s="358">
        <v>0</v>
      </c>
      <c r="AB11" s="142">
        <v>0</v>
      </c>
      <c r="AC11" s="142">
        <v>0</v>
      </c>
      <c r="AD11" s="142">
        <v>0</v>
      </c>
      <c r="AE11" s="148"/>
      <c r="AF11" s="358">
        <v>30</v>
      </c>
      <c r="AG11" s="142">
        <v>5</v>
      </c>
      <c r="AH11" s="142">
        <v>5</v>
      </c>
      <c r="AI11" s="142">
        <v>0</v>
      </c>
      <c r="AJ11" s="148"/>
      <c r="AK11" s="358">
        <v>2</v>
      </c>
      <c r="AL11" s="142">
        <v>2</v>
      </c>
      <c r="AM11" s="142">
        <v>2</v>
      </c>
      <c r="AN11" s="142">
        <v>0</v>
      </c>
      <c r="AO11" s="148"/>
      <c r="AP11" s="358">
        <v>4</v>
      </c>
      <c r="AQ11" s="148"/>
      <c r="AR11" s="358">
        <v>0</v>
      </c>
      <c r="AS11" s="148"/>
      <c r="AT11" s="358">
        <v>0</v>
      </c>
      <c r="AU11" s="148"/>
      <c r="AV11" s="358">
        <v>0</v>
      </c>
      <c r="AW11" s="148"/>
      <c r="AX11" s="358">
        <v>0</v>
      </c>
      <c r="AY11" s="148"/>
      <c r="AZ11" s="459">
        <v>0</v>
      </c>
      <c r="BA11" s="148"/>
      <c r="BB11" s="459">
        <v>14</v>
      </c>
      <c r="BC11" s="74"/>
      <c r="BD11" s="95"/>
      <c r="BE11" s="12"/>
    </row>
    <row r="12" spans="1:60" s="6" customFormat="1" ht="16.5" customHeight="1" thickBot="1" x14ac:dyDescent="0.25">
      <c r="A12" s="351" t="s">
        <v>34</v>
      </c>
      <c r="B12" s="458">
        <v>389</v>
      </c>
      <c r="C12" s="287">
        <v>310.00000000009999</v>
      </c>
      <c r="D12" s="287">
        <v>221.00000000009999</v>
      </c>
      <c r="E12" s="287">
        <v>114.0000000001</v>
      </c>
      <c r="F12" s="347"/>
      <c r="G12" s="458">
        <v>359.00000000009999</v>
      </c>
      <c r="H12" s="286">
        <v>286.00000000009999</v>
      </c>
      <c r="I12" s="286">
        <v>199.00000000009999</v>
      </c>
      <c r="J12" s="286">
        <v>102.0000000002</v>
      </c>
      <c r="K12" s="347"/>
      <c r="L12" s="285">
        <v>335</v>
      </c>
      <c r="M12" s="286">
        <v>275</v>
      </c>
      <c r="N12" s="286">
        <v>188</v>
      </c>
      <c r="O12" s="286">
        <v>91.000000000100002</v>
      </c>
      <c r="P12" s="144"/>
      <c r="Q12" s="458">
        <v>326.00000000009999</v>
      </c>
      <c r="R12" s="288">
        <v>260.00000000009999</v>
      </c>
      <c r="S12" s="287">
        <v>177</v>
      </c>
      <c r="T12" s="287">
        <v>89</v>
      </c>
      <c r="U12" s="151"/>
      <c r="V12" s="458">
        <v>339</v>
      </c>
      <c r="W12" s="287">
        <v>248</v>
      </c>
      <c r="X12" s="287">
        <v>172</v>
      </c>
      <c r="Y12" s="287">
        <v>92</v>
      </c>
      <c r="Z12" s="151"/>
      <c r="AA12" s="458">
        <v>308</v>
      </c>
      <c r="AB12" s="287">
        <v>225</v>
      </c>
      <c r="AC12" s="287">
        <v>150</v>
      </c>
      <c r="AD12" s="287">
        <v>72</v>
      </c>
      <c r="AE12" s="151"/>
      <c r="AF12" s="458">
        <v>283</v>
      </c>
      <c r="AG12" s="287">
        <v>211</v>
      </c>
      <c r="AH12" s="287">
        <v>139</v>
      </c>
      <c r="AI12" s="287">
        <v>69</v>
      </c>
      <c r="AJ12" s="151"/>
      <c r="AK12" s="458">
        <v>307</v>
      </c>
      <c r="AL12" s="287">
        <v>227</v>
      </c>
      <c r="AM12" s="287">
        <v>154</v>
      </c>
      <c r="AN12" s="287">
        <v>75</v>
      </c>
      <c r="AO12" s="151"/>
      <c r="AP12" s="458">
        <v>283</v>
      </c>
      <c r="AQ12" s="151"/>
      <c r="AR12" s="458">
        <v>271</v>
      </c>
      <c r="AS12" s="151"/>
      <c r="AT12" s="458">
        <v>143</v>
      </c>
      <c r="AU12" s="151"/>
      <c r="AV12" s="458">
        <v>206</v>
      </c>
      <c r="AW12" s="151"/>
      <c r="AX12" s="458">
        <v>179</v>
      </c>
      <c r="AY12" s="151"/>
      <c r="AZ12" s="458">
        <v>204</v>
      </c>
      <c r="BA12" s="151"/>
      <c r="BB12" s="458">
        <v>211</v>
      </c>
      <c r="BC12" s="74"/>
      <c r="BD12" s="95"/>
      <c r="BE12" s="12"/>
    </row>
    <row r="13" spans="1:60" s="6" customFormat="1" ht="16.5" customHeight="1" thickTop="1" x14ac:dyDescent="0.2">
      <c r="A13" s="134"/>
      <c r="B13" s="144"/>
      <c r="C13" s="144"/>
      <c r="D13" s="144"/>
      <c r="E13" s="144"/>
      <c r="F13" s="348"/>
      <c r="G13" s="95"/>
      <c r="H13" s="95"/>
      <c r="I13" s="95"/>
      <c r="J13" s="95"/>
      <c r="K13" s="348"/>
      <c r="L13" s="95"/>
      <c r="M13" s="95"/>
      <c r="N13" s="95"/>
      <c r="O13" s="95"/>
      <c r="P13" s="144"/>
      <c r="Q13" s="95"/>
      <c r="R13" s="95"/>
      <c r="S13" s="95"/>
      <c r="T13" s="95"/>
      <c r="U13" s="74"/>
      <c r="V13" s="95"/>
      <c r="W13" s="95"/>
      <c r="X13" s="95"/>
      <c r="Y13" s="95"/>
      <c r="Z13" s="95"/>
      <c r="AA13" s="95"/>
      <c r="AB13" s="95"/>
      <c r="AC13" s="95"/>
      <c r="AD13" s="95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74"/>
      <c r="BD13" s="95"/>
      <c r="BE13" s="12"/>
    </row>
    <row r="14" spans="1:60" s="6" customFormat="1" ht="16.5" customHeight="1" x14ac:dyDescent="0.2">
      <c r="A14" s="134"/>
      <c r="B14" s="95"/>
      <c r="C14" s="95"/>
      <c r="D14" s="95"/>
      <c r="E14" s="95"/>
      <c r="F14" s="348"/>
      <c r="G14" s="95"/>
      <c r="H14" s="95"/>
      <c r="I14" s="95"/>
      <c r="J14" s="95"/>
      <c r="K14" s="348"/>
      <c r="L14" s="95"/>
      <c r="M14" s="95"/>
      <c r="N14" s="95"/>
      <c r="O14" s="95"/>
      <c r="P14" s="144"/>
      <c r="Q14" s="95"/>
      <c r="R14" s="95"/>
      <c r="S14" s="95"/>
      <c r="T14" s="95"/>
      <c r="U14" s="74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95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74"/>
      <c r="BD14" s="95"/>
      <c r="BE14" s="12"/>
    </row>
    <row r="15" spans="1:60" s="6" customFormat="1" ht="16.5" customHeight="1" x14ac:dyDescent="0.2">
      <c r="A15" s="651" t="s">
        <v>372</v>
      </c>
      <c r="B15" s="353">
        <v>2019</v>
      </c>
      <c r="C15" s="353" t="s">
        <v>336</v>
      </c>
      <c r="D15" s="353" t="s">
        <v>325</v>
      </c>
      <c r="E15" s="353" t="s">
        <v>325</v>
      </c>
      <c r="F15" s="348"/>
      <c r="G15" s="353">
        <v>2018</v>
      </c>
      <c r="H15" s="353" t="s">
        <v>303</v>
      </c>
      <c r="I15" s="353" t="s">
        <v>244</v>
      </c>
      <c r="J15" s="353" t="s">
        <v>240</v>
      </c>
      <c r="K15" s="348"/>
      <c r="L15" s="353">
        <v>2017</v>
      </c>
      <c r="M15" s="353" t="s">
        <v>225</v>
      </c>
      <c r="N15" s="353" t="s">
        <v>219</v>
      </c>
      <c r="O15" s="353" t="s">
        <v>216</v>
      </c>
      <c r="P15" s="156"/>
      <c r="Q15" s="353">
        <v>2016</v>
      </c>
      <c r="R15" s="353" t="s">
        <v>204</v>
      </c>
      <c r="S15" s="353" t="s">
        <v>190</v>
      </c>
      <c r="T15" s="353" t="s">
        <v>173</v>
      </c>
      <c r="U15" s="68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 s="74"/>
      <c r="BD15" s="95"/>
      <c r="BE15" s="12"/>
    </row>
    <row r="16" spans="1:60" s="6" customFormat="1" ht="16.5" customHeight="1" x14ac:dyDescent="0.2">
      <c r="A16" s="658" t="s">
        <v>53</v>
      </c>
      <c r="F16" s="348"/>
      <c r="K16" s="348"/>
      <c r="P16" s="158"/>
      <c r="U16" s="27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 s="74"/>
      <c r="BD16" s="95"/>
      <c r="BE16" s="12"/>
    </row>
    <row r="17" spans="1:57" s="6" customFormat="1" ht="8.1" customHeight="1" thickBot="1" x14ac:dyDescent="0.25">
      <c r="A17" s="69"/>
      <c r="B17" s="70"/>
      <c r="C17" s="70"/>
      <c r="D17" s="70"/>
      <c r="E17" s="70"/>
      <c r="F17" s="348"/>
      <c r="G17" s="70"/>
      <c r="H17" s="70"/>
      <c r="I17" s="70"/>
      <c r="J17" s="70"/>
      <c r="K17" s="348"/>
      <c r="L17" s="70"/>
      <c r="M17" s="70"/>
      <c r="N17" s="70"/>
      <c r="O17" s="70"/>
      <c r="P17" s="156"/>
      <c r="Q17" s="70"/>
      <c r="R17" s="70"/>
      <c r="S17" s="70"/>
      <c r="T17" s="70"/>
      <c r="U17" s="68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 s="74"/>
      <c r="BD17" s="95"/>
      <c r="BE17" s="12"/>
    </row>
    <row r="18" spans="1:57" s="6" customFormat="1" ht="16.5" customHeight="1" x14ac:dyDescent="0.2">
      <c r="A18" s="341" t="s">
        <v>55</v>
      </c>
      <c r="B18" s="356">
        <v>1965</v>
      </c>
      <c r="C18" s="138">
        <v>1494</v>
      </c>
      <c r="D18" s="138">
        <v>991</v>
      </c>
      <c r="E18" s="138">
        <v>485</v>
      </c>
      <c r="F18" s="347"/>
      <c r="G18" s="356">
        <v>1980</v>
      </c>
      <c r="H18" s="46">
        <v>1510</v>
      </c>
      <c r="I18" s="46">
        <v>1008</v>
      </c>
      <c r="J18" s="46">
        <v>496</v>
      </c>
      <c r="K18" s="347"/>
      <c r="L18" s="356">
        <v>1611</v>
      </c>
      <c r="M18" s="46">
        <v>1157</v>
      </c>
      <c r="N18" s="46">
        <v>679</v>
      </c>
      <c r="O18" s="46">
        <v>239</v>
      </c>
      <c r="P18" s="146"/>
      <c r="Q18" s="356">
        <v>841</v>
      </c>
      <c r="R18" s="138">
        <v>647</v>
      </c>
      <c r="S18" s="138">
        <v>434</v>
      </c>
      <c r="T18" s="46">
        <v>221</v>
      </c>
      <c r="U18" s="37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 s="74"/>
      <c r="BD18" s="95"/>
      <c r="BE18" s="12"/>
    </row>
    <row r="19" spans="1:57" s="6" customFormat="1" ht="16.5" customHeight="1" x14ac:dyDescent="0.2">
      <c r="A19" s="342" t="s">
        <v>30</v>
      </c>
      <c r="B19" s="356">
        <v>179</v>
      </c>
      <c r="C19" s="138">
        <v>143</v>
      </c>
      <c r="D19" s="138">
        <v>91</v>
      </c>
      <c r="E19" s="138">
        <v>45</v>
      </c>
      <c r="F19" s="347"/>
      <c r="G19" s="356">
        <v>204</v>
      </c>
      <c r="H19" s="46">
        <v>156</v>
      </c>
      <c r="I19" s="46">
        <v>105</v>
      </c>
      <c r="J19" s="46">
        <v>50.000000000200004</v>
      </c>
      <c r="K19" s="347"/>
      <c r="L19" s="356">
        <v>56</v>
      </c>
      <c r="M19" s="46">
        <v>30</v>
      </c>
      <c r="N19" s="46">
        <v>29</v>
      </c>
      <c r="O19" s="46">
        <v>37</v>
      </c>
      <c r="P19" s="146"/>
      <c r="Q19" s="356">
        <v>123</v>
      </c>
      <c r="R19" s="138">
        <v>101</v>
      </c>
      <c r="S19" s="138">
        <v>72</v>
      </c>
      <c r="T19" s="46">
        <v>35</v>
      </c>
      <c r="U19" s="37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 s="74"/>
      <c r="BD19" s="95"/>
      <c r="BE19" s="12"/>
    </row>
    <row r="20" spans="1:57" s="6" customFormat="1" ht="16.5" customHeight="1" x14ac:dyDescent="0.2">
      <c r="A20" s="297" t="s">
        <v>31</v>
      </c>
      <c r="B20" s="357">
        <v>158</v>
      </c>
      <c r="C20" s="140">
        <v>117</v>
      </c>
      <c r="D20" s="140">
        <v>77</v>
      </c>
      <c r="E20" s="140">
        <v>37</v>
      </c>
      <c r="F20" s="347"/>
      <c r="G20" s="357">
        <v>136</v>
      </c>
      <c r="H20" s="49">
        <v>99</v>
      </c>
      <c r="I20" s="49">
        <v>65</v>
      </c>
      <c r="J20" s="49">
        <v>31</v>
      </c>
      <c r="K20" s="347"/>
      <c r="L20" s="357">
        <v>136</v>
      </c>
      <c r="M20" s="49">
        <v>98</v>
      </c>
      <c r="N20" s="49">
        <v>39</v>
      </c>
      <c r="O20" s="49">
        <v>7</v>
      </c>
      <c r="P20" s="149"/>
      <c r="Q20" s="357">
        <v>28</v>
      </c>
      <c r="R20" s="140">
        <v>21</v>
      </c>
      <c r="S20" s="140">
        <v>15</v>
      </c>
      <c r="T20" s="49">
        <v>7</v>
      </c>
      <c r="U20" s="37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 s="74"/>
      <c r="BD20" s="95"/>
      <c r="BE20" s="12"/>
    </row>
    <row r="21" spans="1:57" s="6" customFormat="1" ht="16.5" customHeight="1" x14ac:dyDescent="0.2">
      <c r="A21" s="342" t="s">
        <v>32</v>
      </c>
      <c r="B21" s="356">
        <v>337</v>
      </c>
      <c r="C21" s="138">
        <v>260</v>
      </c>
      <c r="D21" s="138">
        <v>168</v>
      </c>
      <c r="E21" s="138">
        <v>82</v>
      </c>
      <c r="F21" s="347"/>
      <c r="G21" s="356">
        <v>340</v>
      </c>
      <c r="H21" s="46">
        <v>255</v>
      </c>
      <c r="I21" s="46">
        <v>170</v>
      </c>
      <c r="J21" s="46">
        <v>81.000000000200004</v>
      </c>
      <c r="K21" s="347"/>
      <c r="L21" s="356">
        <v>192</v>
      </c>
      <c r="M21" s="46">
        <v>128</v>
      </c>
      <c r="N21" s="46">
        <v>68</v>
      </c>
      <c r="O21" s="46">
        <v>44</v>
      </c>
      <c r="P21" s="146"/>
      <c r="Q21" s="356">
        <v>151</v>
      </c>
      <c r="R21" s="138">
        <v>122</v>
      </c>
      <c r="S21" s="138">
        <v>87</v>
      </c>
      <c r="T21" s="46">
        <v>42</v>
      </c>
      <c r="U21" s="37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 s="74"/>
      <c r="BD21" s="95"/>
      <c r="BE21" s="12"/>
    </row>
    <row r="22" spans="1:57" s="6" customFormat="1" ht="16.5" customHeight="1" x14ac:dyDescent="0.2">
      <c r="A22" s="298" t="s">
        <v>176</v>
      </c>
      <c r="B22" s="265">
        <v>18</v>
      </c>
      <c r="C22" s="256">
        <v>11</v>
      </c>
      <c r="D22" s="256">
        <v>6</v>
      </c>
      <c r="E22" s="256">
        <v>1</v>
      </c>
      <c r="F22" s="347"/>
      <c r="G22" s="265">
        <v>3</v>
      </c>
      <c r="H22" s="19">
        <v>9</v>
      </c>
      <c r="I22" s="19">
        <v>2</v>
      </c>
      <c r="J22" s="19">
        <v>1E-10</v>
      </c>
      <c r="K22" s="347"/>
      <c r="L22" s="265">
        <v>111</v>
      </c>
      <c r="M22" s="19">
        <v>103</v>
      </c>
      <c r="N22" s="19">
        <v>57</v>
      </c>
      <c r="O22" s="19">
        <v>0</v>
      </c>
      <c r="P22" s="148"/>
      <c r="Q22" s="265">
        <v>0</v>
      </c>
      <c r="R22" s="256">
        <v>0</v>
      </c>
      <c r="S22" s="256">
        <v>0</v>
      </c>
      <c r="T22" s="19">
        <v>0</v>
      </c>
      <c r="U22" s="37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 s="74"/>
      <c r="BD22" s="95"/>
      <c r="BE22" s="12"/>
    </row>
    <row r="23" spans="1:57" s="6" customFormat="1" ht="16.5" customHeight="1" thickBot="1" x14ac:dyDescent="0.25">
      <c r="A23" s="343" t="s">
        <v>35</v>
      </c>
      <c r="B23" s="358">
        <v>2</v>
      </c>
      <c r="C23" s="142">
        <v>2</v>
      </c>
      <c r="D23" s="142">
        <v>2</v>
      </c>
      <c r="E23" s="142">
        <v>0</v>
      </c>
      <c r="F23" s="347"/>
      <c r="G23" s="358">
        <v>0</v>
      </c>
      <c r="H23" s="106">
        <v>-1</v>
      </c>
      <c r="I23" s="106">
        <v>0</v>
      </c>
      <c r="J23" s="106">
        <v>0</v>
      </c>
      <c r="K23" s="347"/>
      <c r="L23" s="358">
        <v>36</v>
      </c>
      <c r="M23" s="106">
        <v>35</v>
      </c>
      <c r="N23" s="106">
        <v>6</v>
      </c>
      <c r="O23" s="106">
        <v>0</v>
      </c>
      <c r="P23" s="141"/>
      <c r="Q23" s="358">
        <v>0</v>
      </c>
      <c r="R23" s="142">
        <v>0</v>
      </c>
      <c r="S23" s="142">
        <v>0</v>
      </c>
      <c r="T23" s="106">
        <v>0</v>
      </c>
      <c r="U23" s="16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 s="74"/>
      <c r="BD23" s="95"/>
      <c r="BE23" s="12"/>
    </row>
    <row r="24" spans="1:57" s="6" customFormat="1" ht="16.5" customHeight="1" thickBot="1" x14ac:dyDescent="0.25">
      <c r="A24" s="351" t="s">
        <v>34</v>
      </c>
      <c r="B24" s="458">
        <v>353</v>
      </c>
      <c r="C24" s="287">
        <v>269</v>
      </c>
      <c r="D24" s="287">
        <v>172</v>
      </c>
      <c r="E24" s="287">
        <v>83</v>
      </c>
      <c r="F24" s="347"/>
      <c r="G24" s="458">
        <v>343</v>
      </c>
      <c r="H24" s="286">
        <v>265</v>
      </c>
      <c r="I24" s="286">
        <v>172</v>
      </c>
      <c r="J24" s="286">
        <v>81.000000000300005</v>
      </c>
      <c r="K24" s="347"/>
      <c r="L24" s="285">
        <v>267</v>
      </c>
      <c r="M24" s="286">
        <v>196</v>
      </c>
      <c r="N24" s="286">
        <v>119</v>
      </c>
      <c r="O24" s="286">
        <v>44</v>
      </c>
      <c r="P24" s="144"/>
      <c r="Q24" s="458">
        <v>151</v>
      </c>
      <c r="R24" s="288">
        <v>122</v>
      </c>
      <c r="S24" s="287">
        <v>87</v>
      </c>
      <c r="T24" s="286">
        <v>42</v>
      </c>
      <c r="U24" s="7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 s="74"/>
      <c r="BD24" s="95"/>
      <c r="BE24" s="12"/>
    </row>
    <row r="25" spans="1:57" s="6" customFormat="1" ht="16.5" customHeight="1" thickTop="1" x14ac:dyDescent="0.2">
      <c r="A25" s="134"/>
      <c r="B25" s="95"/>
      <c r="C25" s="95"/>
      <c r="D25" s="95"/>
      <c r="E25" s="95"/>
      <c r="F25" s="348"/>
      <c r="G25" s="95"/>
      <c r="H25" s="95"/>
      <c r="I25" s="95"/>
      <c r="J25" s="95"/>
      <c r="K25" s="348"/>
      <c r="L25" s="95"/>
      <c r="M25" s="95"/>
      <c r="N25" s="95"/>
      <c r="O25" s="95"/>
      <c r="P25" s="144"/>
      <c r="Q25" s="95"/>
      <c r="R25" s="95"/>
      <c r="S25" s="95"/>
      <c r="T25" s="95"/>
      <c r="U25" s="74"/>
      <c r="V25" s="95"/>
      <c r="W25" s="95"/>
      <c r="X25" s="95"/>
      <c r="Y25" s="95"/>
      <c r="Z25" s="95"/>
      <c r="AA25" s="95"/>
      <c r="AB25" s="95"/>
      <c r="AC25" s="95"/>
      <c r="AD25" s="95"/>
      <c r="AE25" s="95"/>
      <c r="AF25" s="95"/>
      <c r="AG25" s="95"/>
      <c r="AH25" s="95"/>
      <c r="AI25" s="95"/>
      <c r="AJ25" s="95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74"/>
      <c r="BD25" s="95"/>
      <c r="BE25" s="12"/>
    </row>
    <row r="26" spans="1:57" s="6" customFormat="1" ht="16.5" customHeight="1" x14ac:dyDescent="0.2">
      <c r="A26" s="134"/>
      <c r="B26" s="95"/>
      <c r="C26" s="95"/>
      <c r="D26" s="95"/>
      <c r="E26" s="95"/>
      <c r="F26" s="348"/>
      <c r="G26" s="95"/>
      <c r="H26" s="95"/>
      <c r="I26" s="95"/>
      <c r="J26" s="95"/>
      <c r="K26" s="348"/>
      <c r="L26" s="95"/>
      <c r="M26" s="95"/>
      <c r="N26" s="95"/>
      <c r="O26" s="95"/>
      <c r="P26" s="144"/>
      <c r="Q26" s="95"/>
      <c r="R26" s="95"/>
      <c r="S26" s="95"/>
      <c r="T26" s="95"/>
      <c r="U26" s="74"/>
      <c r="V26" s="95"/>
      <c r="W26" s="95"/>
      <c r="X26" s="95"/>
      <c r="Y26" s="95"/>
      <c r="Z26" s="95"/>
      <c r="AA26" s="95"/>
      <c r="AB26" s="95"/>
      <c r="AC26" s="95"/>
      <c r="AD26" s="95"/>
      <c r="AE26" s="95"/>
      <c r="AF26" s="95"/>
      <c r="AG26" s="95"/>
      <c r="AH26" s="95"/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74"/>
      <c r="BD26" s="95"/>
      <c r="BE26" s="12"/>
    </row>
    <row r="27" spans="1:57" s="6" customFormat="1" ht="16.5" customHeight="1" x14ac:dyDescent="0.2">
      <c r="A27" s="662" t="s">
        <v>373</v>
      </c>
      <c r="B27" s="353">
        <v>2019</v>
      </c>
      <c r="C27" s="353" t="s">
        <v>336</v>
      </c>
      <c r="D27" s="353" t="s">
        <v>325</v>
      </c>
      <c r="E27" s="353" t="s">
        <v>325</v>
      </c>
      <c r="F27" s="348"/>
      <c r="G27" s="353">
        <v>2018</v>
      </c>
      <c r="H27" s="353" t="s">
        <v>303</v>
      </c>
      <c r="I27" s="353" t="s">
        <v>244</v>
      </c>
      <c r="J27" s="353" t="s">
        <v>240</v>
      </c>
      <c r="K27" s="348"/>
      <c r="L27" s="353">
        <v>2017</v>
      </c>
      <c r="M27" s="353" t="s">
        <v>225</v>
      </c>
      <c r="N27" s="353" t="s">
        <v>219</v>
      </c>
      <c r="O27" s="353" t="s">
        <v>216</v>
      </c>
      <c r="P27" s="156"/>
      <c r="Q27" s="353">
        <v>2016</v>
      </c>
      <c r="R27" s="353" t="s">
        <v>204</v>
      </c>
      <c r="S27" s="353" t="s">
        <v>190</v>
      </c>
      <c r="T27" s="353" t="s">
        <v>173</v>
      </c>
      <c r="U27" s="68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 s="74"/>
      <c r="BD27" s="95"/>
      <c r="BE27" s="12"/>
    </row>
    <row r="28" spans="1:57" s="6" customFormat="1" ht="16.5" customHeight="1" x14ac:dyDescent="0.2">
      <c r="A28" s="663"/>
      <c r="F28" s="348"/>
      <c r="K28" s="348"/>
      <c r="P28" s="158"/>
      <c r="U28" s="27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 s="74"/>
      <c r="BD28" s="95"/>
      <c r="BE28" s="12"/>
    </row>
    <row r="29" spans="1:57" s="6" customFormat="1" ht="8.1" customHeight="1" thickBot="1" x14ac:dyDescent="0.25">
      <c r="A29" s="69"/>
      <c r="B29" s="70"/>
      <c r="C29" s="70"/>
      <c r="D29" s="70"/>
      <c r="E29" s="70"/>
      <c r="F29" s="348"/>
      <c r="G29" s="70"/>
      <c r="H29" s="70"/>
      <c r="I29" s="70"/>
      <c r="J29" s="70"/>
      <c r="K29" s="348"/>
      <c r="L29" s="70"/>
      <c r="M29" s="70"/>
      <c r="N29" s="70"/>
      <c r="O29" s="70"/>
      <c r="P29" s="156"/>
      <c r="Q29" s="70"/>
      <c r="R29" s="70"/>
      <c r="S29" s="70"/>
      <c r="T29" s="70"/>
      <c r="U29" s="68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 s="74"/>
      <c r="BD29" s="95"/>
      <c r="BE29" s="12"/>
    </row>
    <row r="30" spans="1:57" s="6" customFormat="1" ht="16.5" customHeight="1" x14ac:dyDescent="0.2">
      <c r="A30" s="344" t="s">
        <v>55</v>
      </c>
      <c r="B30" s="560" t="s">
        <v>56</v>
      </c>
      <c r="C30" s="138">
        <v>1057</v>
      </c>
      <c r="D30" s="138">
        <v>703</v>
      </c>
      <c r="E30" s="138">
        <v>347</v>
      </c>
      <c r="F30" s="347"/>
      <c r="G30" s="356">
        <v>1349</v>
      </c>
      <c r="H30" s="46">
        <v>1026</v>
      </c>
      <c r="I30" s="46">
        <v>692</v>
      </c>
      <c r="J30" s="46">
        <v>336</v>
      </c>
      <c r="K30" s="347"/>
      <c r="L30" s="356">
        <v>1439</v>
      </c>
      <c r="M30" s="46">
        <v>1099</v>
      </c>
      <c r="N30" s="46">
        <v>735</v>
      </c>
      <c r="O30" s="46">
        <v>368</v>
      </c>
      <c r="P30" s="146"/>
      <c r="Q30" s="356">
        <v>1301</v>
      </c>
      <c r="R30" s="46">
        <v>970</v>
      </c>
      <c r="S30" s="46">
        <v>642</v>
      </c>
      <c r="T30" s="46">
        <v>312</v>
      </c>
      <c r="U30" s="4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 s="74"/>
      <c r="BD30" s="95"/>
      <c r="BE30" s="12"/>
    </row>
    <row r="31" spans="1:57" s="6" customFormat="1" ht="16.5" customHeight="1" x14ac:dyDescent="0.2">
      <c r="A31" s="345" t="s">
        <v>30</v>
      </c>
      <c r="B31" s="561" t="s">
        <v>56</v>
      </c>
      <c r="C31" s="138">
        <v>100</v>
      </c>
      <c r="D31" s="138">
        <v>67</v>
      </c>
      <c r="E31" s="138">
        <v>29.000000000099998</v>
      </c>
      <c r="F31" s="347"/>
      <c r="G31" s="356">
        <v>99</v>
      </c>
      <c r="H31" s="46">
        <v>105</v>
      </c>
      <c r="I31" s="46">
        <v>71</v>
      </c>
      <c r="J31" s="46">
        <v>32.000000000100002</v>
      </c>
      <c r="K31" s="347"/>
      <c r="L31" s="356">
        <v>108</v>
      </c>
      <c r="M31" s="46">
        <v>77</v>
      </c>
      <c r="N31" s="46">
        <v>31</v>
      </c>
      <c r="O31" s="46">
        <v>40</v>
      </c>
      <c r="P31" s="146"/>
      <c r="Q31" s="356">
        <v>154</v>
      </c>
      <c r="R31" s="46">
        <v>134</v>
      </c>
      <c r="S31" s="46">
        <v>95</v>
      </c>
      <c r="T31" s="46">
        <v>41</v>
      </c>
      <c r="U31" s="40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 s="74"/>
      <c r="BD31" s="95"/>
      <c r="BE31" s="12"/>
    </row>
    <row r="32" spans="1:57" s="6" customFormat="1" ht="16.5" customHeight="1" x14ac:dyDescent="0.2">
      <c r="A32" s="346" t="s">
        <v>31</v>
      </c>
      <c r="B32" s="562" t="s">
        <v>56</v>
      </c>
      <c r="C32" s="140">
        <v>64</v>
      </c>
      <c r="D32" s="140">
        <v>42</v>
      </c>
      <c r="E32" s="140">
        <v>21</v>
      </c>
      <c r="F32" s="347"/>
      <c r="G32" s="357">
        <v>85</v>
      </c>
      <c r="H32" s="49">
        <v>57</v>
      </c>
      <c r="I32" s="49">
        <v>38</v>
      </c>
      <c r="J32" s="49">
        <v>19</v>
      </c>
      <c r="K32" s="347"/>
      <c r="L32" s="357">
        <v>82</v>
      </c>
      <c r="M32" s="49">
        <v>63</v>
      </c>
      <c r="N32" s="49">
        <v>44</v>
      </c>
      <c r="O32" s="49">
        <v>19</v>
      </c>
      <c r="P32" s="149"/>
      <c r="Q32" s="357">
        <v>66</v>
      </c>
      <c r="R32" s="49">
        <v>47</v>
      </c>
      <c r="S32" s="49">
        <v>30</v>
      </c>
      <c r="T32" s="49">
        <v>15</v>
      </c>
      <c r="U32" s="40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 s="74"/>
      <c r="BD32" s="95"/>
      <c r="BE32" s="12"/>
    </row>
    <row r="33" spans="1:57" s="6" customFormat="1" ht="16.5" customHeight="1" x14ac:dyDescent="0.2">
      <c r="A33" s="345" t="s">
        <v>32</v>
      </c>
      <c r="B33" s="561" t="s">
        <v>56</v>
      </c>
      <c r="C33" s="138">
        <v>164</v>
      </c>
      <c r="D33" s="138">
        <v>109</v>
      </c>
      <c r="E33" s="138">
        <v>50.000000000100002</v>
      </c>
      <c r="F33" s="347"/>
      <c r="G33" s="356">
        <v>184</v>
      </c>
      <c r="H33" s="46">
        <v>162</v>
      </c>
      <c r="I33" s="46">
        <v>109</v>
      </c>
      <c r="J33" s="46">
        <v>51.000000000100002</v>
      </c>
      <c r="K33" s="347"/>
      <c r="L33" s="356">
        <v>190</v>
      </c>
      <c r="M33" s="46">
        <v>140</v>
      </c>
      <c r="N33" s="46">
        <v>75</v>
      </c>
      <c r="O33" s="46">
        <v>59</v>
      </c>
      <c r="P33" s="146"/>
      <c r="Q33" s="356">
        <v>220</v>
      </c>
      <c r="R33" s="46">
        <v>181</v>
      </c>
      <c r="S33" s="46">
        <v>125</v>
      </c>
      <c r="T33" s="46">
        <v>56</v>
      </c>
      <c r="U33" s="40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 s="74"/>
      <c r="BD33" s="95"/>
      <c r="BE33" s="12"/>
    </row>
    <row r="34" spans="1:57" s="6" customFormat="1" ht="16.5" customHeight="1" x14ac:dyDescent="0.25">
      <c r="A34" s="298" t="s">
        <v>176</v>
      </c>
      <c r="B34" s="563" t="s">
        <v>56</v>
      </c>
      <c r="C34" s="256">
        <v>6</v>
      </c>
      <c r="D34" s="256">
        <v>5</v>
      </c>
      <c r="E34" s="256">
        <v>4</v>
      </c>
      <c r="F34" s="347"/>
      <c r="G34" s="265">
        <v>13</v>
      </c>
      <c r="H34" s="19">
        <v>1</v>
      </c>
      <c r="I34" s="19">
        <v>1</v>
      </c>
      <c r="J34" s="19">
        <v>1</v>
      </c>
      <c r="K34" s="347"/>
      <c r="L34" s="265">
        <v>68</v>
      </c>
      <c r="M34" s="19">
        <v>70</v>
      </c>
      <c r="N34" s="19">
        <v>70</v>
      </c>
      <c r="O34" s="19">
        <v>0</v>
      </c>
      <c r="P34" s="148"/>
      <c r="Q34" s="265">
        <v>3</v>
      </c>
      <c r="R34" s="19">
        <v>0</v>
      </c>
      <c r="S34" s="19">
        <v>0</v>
      </c>
      <c r="T34" s="19">
        <v>0</v>
      </c>
      <c r="U34" s="41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 s="74"/>
      <c r="BD34" s="95"/>
      <c r="BE34" s="12"/>
    </row>
    <row r="35" spans="1:57" s="6" customFormat="1" ht="16.5" customHeight="1" thickBot="1" x14ac:dyDescent="0.25">
      <c r="A35" s="343" t="s">
        <v>35</v>
      </c>
      <c r="B35" s="564" t="s">
        <v>56</v>
      </c>
      <c r="C35" s="142">
        <v>0</v>
      </c>
      <c r="D35" s="142">
        <v>0</v>
      </c>
      <c r="E35" s="142">
        <v>0</v>
      </c>
      <c r="F35" s="347"/>
      <c r="G35" s="358">
        <v>10</v>
      </c>
      <c r="H35" s="106">
        <v>0</v>
      </c>
      <c r="I35" s="106">
        <v>0</v>
      </c>
      <c r="J35" s="106">
        <v>0</v>
      </c>
      <c r="K35" s="347"/>
      <c r="L35" s="358">
        <v>6</v>
      </c>
      <c r="M35" s="106">
        <v>6</v>
      </c>
      <c r="N35" s="106">
        <v>6</v>
      </c>
      <c r="O35" s="106">
        <v>0</v>
      </c>
      <c r="P35" s="141"/>
      <c r="Q35" s="358">
        <v>0</v>
      </c>
      <c r="R35" s="106">
        <v>0</v>
      </c>
      <c r="S35" s="106">
        <v>0</v>
      </c>
      <c r="T35" s="106">
        <v>0</v>
      </c>
      <c r="U35" s="16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 s="74"/>
      <c r="BD35" s="95"/>
      <c r="BE35" s="12"/>
    </row>
    <row r="36" spans="1:57" s="6" customFormat="1" ht="16.5" customHeight="1" thickBot="1" x14ac:dyDescent="0.25">
      <c r="A36" s="351" t="s">
        <v>34</v>
      </c>
      <c r="B36" s="565" t="s">
        <v>56</v>
      </c>
      <c r="C36" s="287">
        <v>170</v>
      </c>
      <c r="D36" s="287">
        <v>114</v>
      </c>
      <c r="E36" s="287">
        <v>54.000000000100002</v>
      </c>
      <c r="F36" s="347"/>
      <c r="G36" s="458">
        <v>187</v>
      </c>
      <c r="H36" s="286">
        <v>163</v>
      </c>
      <c r="I36" s="286">
        <v>110</v>
      </c>
      <c r="J36" s="286">
        <v>52.000000000100002</v>
      </c>
      <c r="K36" s="347"/>
      <c r="L36" s="285">
        <v>252</v>
      </c>
      <c r="M36" s="286">
        <v>204</v>
      </c>
      <c r="N36" s="286">
        <v>139</v>
      </c>
      <c r="O36" s="286">
        <v>59</v>
      </c>
      <c r="P36" s="144"/>
      <c r="Q36" s="458">
        <v>223</v>
      </c>
      <c r="R36" s="352">
        <v>181</v>
      </c>
      <c r="S36" s="286">
        <v>125</v>
      </c>
      <c r="T36" s="286">
        <v>56</v>
      </c>
      <c r="U36" s="74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 s="74"/>
      <c r="BD36" s="95"/>
      <c r="BE36" s="12"/>
    </row>
    <row r="37" spans="1:57" s="6" customFormat="1" ht="16.5" customHeight="1" thickTop="1" x14ac:dyDescent="0.2">
      <c r="A37" s="134"/>
      <c r="B37" s="95"/>
      <c r="C37" s="95"/>
      <c r="D37" s="95"/>
      <c r="E37" s="95"/>
      <c r="F37" s="348"/>
      <c r="G37" s="95"/>
      <c r="H37" s="95"/>
      <c r="I37" s="95"/>
      <c r="J37" s="95"/>
      <c r="K37" s="348"/>
      <c r="L37" s="95"/>
      <c r="M37" s="95"/>
      <c r="N37" s="95"/>
      <c r="O37" s="95"/>
      <c r="P37" s="144"/>
      <c r="Q37" s="95"/>
      <c r="R37" s="95"/>
      <c r="S37" s="95"/>
      <c r="T37" s="95"/>
      <c r="U37" s="74"/>
      <c r="V37" s="95"/>
      <c r="W37" s="95"/>
      <c r="X37" s="95"/>
      <c r="Y37" s="95"/>
      <c r="Z37" s="95"/>
      <c r="AA37" s="95"/>
      <c r="AB37" s="95"/>
      <c r="AC37" s="95"/>
      <c r="AD37" s="95"/>
      <c r="AE37" s="95"/>
      <c r="AF37" s="95"/>
      <c r="AG37" s="95"/>
      <c r="AH37" s="95"/>
      <c r="AI37" s="95"/>
      <c r="AJ37" s="95"/>
      <c r="AK37" s="95"/>
      <c r="AL37" s="95"/>
      <c r="AM37" s="95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74"/>
      <c r="BD37" s="95"/>
      <c r="BE37" s="12"/>
    </row>
    <row r="38" spans="1:57" s="6" customFormat="1" ht="16.5" customHeight="1" x14ac:dyDescent="0.2">
      <c r="A38" s="134"/>
      <c r="B38" s="95"/>
      <c r="C38" s="95"/>
      <c r="D38" s="95"/>
      <c r="E38" s="95"/>
      <c r="F38" s="348"/>
      <c r="G38" s="95"/>
      <c r="H38" s="95"/>
      <c r="I38" s="95"/>
      <c r="J38" s="95"/>
      <c r="K38" s="348"/>
      <c r="L38" s="95"/>
      <c r="M38" s="95"/>
      <c r="N38" s="95"/>
      <c r="O38" s="95"/>
      <c r="P38" s="144"/>
      <c r="Q38" s="95"/>
      <c r="R38" s="95"/>
      <c r="S38" s="95"/>
      <c r="T38" s="95"/>
      <c r="U38" s="74"/>
      <c r="V38" s="95"/>
      <c r="W38" s="95"/>
      <c r="X38" s="95"/>
      <c r="Y38" s="95"/>
      <c r="Z38" s="95"/>
      <c r="AA38" s="95"/>
      <c r="AB38" s="95"/>
      <c r="AC38" s="95"/>
      <c r="AD38" s="95"/>
      <c r="AE38" s="95"/>
      <c r="AF38" s="95"/>
      <c r="AG38" s="95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74"/>
      <c r="BD38" s="95"/>
      <c r="BE38" s="12"/>
    </row>
    <row r="39" spans="1:57" s="6" customFormat="1" ht="16.5" customHeight="1" x14ac:dyDescent="0.2">
      <c r="A39" s="651" t="s">
        <v>221</v>
      </c>
      <c r="B39" s="353">
        <v>2019</v>
      </c>
      <c r="C39" s="353" t="s">
        <v>365</v>
      </c>
      <c r="D39" s="353"/>
      <c r="E39" s="353"/>
      <c r="F39" s="348"/>
      <c r="G39" s="353">
        <v>2018</v>
      </c>
      <c r="H39" s="353" t="s">
        <v>309</v>
      </c>
      <c r="I39" s="353"/>
      <c r="J39" s="353"/>
      <c r="K39" s="348"/>
      <c r="L39" s="95"/>
      <c r="M39" s="95"/>
      <c r="N39" s="95"/>
      <c r="O39" s="95"/>
      <c r="P39" s="144"/>
      <c r="Q39" s="95"/>
      <c r="R39" s="95"/>
      <c r="S39" s="95"/>
      <c r="T39" s="95"/>
      <c r="U39" s="74"/>
      <c r="V39" s="95"/>
      <c r="W39" s="95"/>
      <c r="X39" s="95"/>
      <c r="Y39" s="95"/>
      <c r="Z39" s="95"/>
      <c r="AA39" s="95"/>
      <c r="AB39" s="95"/>
      <c r="AC39" s="95"/>
      <c r="AD39" s="95"/>
      <c r="AE39" s="95"/>
      <c r="AF39" s="95"/>
      <c r="AG39" s="95"/>
      <c r="AH39" s="95"/>
      <c r="AI39" s="95"/>
      <c r="AJ39" s="95"/>
      <c r="AK39" s="95"/>
      <c r="AL39" s="95"/>
      <c r="AM39" s="95"/>
      <c r="AN39" s="95"/>
      <c r="AO39" s="95"/>
      <c r="AP39" s="95"/>
      <c r="AQ39" s="95"/>
      <c r="AR39" s="95"/>
      <c r="AS39" s="95"/>
      <c r="AT39" s="95"/>
      <c r="AU39" s="95"/>
      <c r="AV39" s="95"/>
      <c r="AW39" s="95"/>
      <c r="AX39" s="95"/>
      <c r="AY39" s="95"/>
      <c r="AZ39" s="95"/>
      <c r="BA39" s="95"/>
      <c r="BB39" s="95"/>
      <c r="BC39" s="74"/>
      <c r="BD39" s="95"/>
      <c r="BE39" s="12"/>
    </row>
    <row r="40" spans="1:57" s="6" customFormat="1" ht="16.5" customHeight="1" x14ac:dyDescent="0.2">
      <c r="A40" s="658"/>
      <c r="F40" s="348"/>
      <c r="K40" s="348"/>
      <c r="L40" s="95"/>
      <c r="M40" s="95"/>
      <c r="N40" s="95"/>
      <c r="O40" s="95"/>
      <c r="P40" s="144"/>
      <c r="Q40" s="95"/>
      <c r="R40" s="95"/>
      <c r="S40" s="95"/>
      <c r="T40" s="95"/>
      <c r="U40" s="74"/>
      <c r="V40" s="95"/>
      <c r="W40" s="95"/>
      <c r="X40" s="95"/>
      <c r="Y40" s="95"/>
      <c r="Z40" s="95"/>
      <c r="AA40" s="95"/>
      <c r="AB40" s="95"/>
      <c r="AC40" s="95"/>
      <c r="AD40" s="95"/>
      <c r="AE40" s="95"/>
      <c r="AF40" s="95"/>
      <c r="AG40" s="95"/>
      <c r="AH40" s="95"/>
      <c r="AI40" s="95"/>
      <c r="AJ40" s="95"/>
      <c r="AK40" s="95"/>
      <c r="AL40" s="95"/>
      <c r="AM40" s="95"/>
      <c r="AN40" s="95"/>
      <c r="AO40" s="95"/>
      <c r="AP40" s="95"/>
      <c r="AQ40" s="95"/>
      <c r="AR40" s="95"/>
      <c r="AS40" s="95"/>
      <c r="AT40" s="95"/>
      <c r="AU40" s="95"/>
      <c r="AV40" s="95"/>
      <c r="AW40" s="95"/>
      <c r="AX40" s="95"/>
      <c r="AY40" s="95"/>
      <c r="AZ40" s="95"/>
      <c r="BA40" s="95"/>
      <c r="BB40" s="95"/>
      <c r="BC40" s="74"/>
      <c r="BD40" s="95"/>
      <c r="BE40" s="12"/>
    </row>
    <row r="41" spans="1:57" s="6" customFormat="1" ht="16.5" customHeight="1" thickBot="1" x14ac:dyDescent="0.25">
      <c r="A41" s="69"/>
      <c r="B41" s="70"/>
      <c r="C41" s="70"/>
      <c r="D41" s="70"/>
      <c r="E41" s="70"/>
      <c r="F41" s="348"/>
      <c r="G41" s="70"/>
      <c r="H41" s="70"/>
      <c r="I41" s="70"/>
      <c r="J41" s="70"/>
      <c r="K41" s="348"/>
      <c r="L41" s="95"/>
      <c r="M41" s="95"/>
      <c r="N41" s="95"/>
      <c r="O41" s="95"/>
      <c r="P41" s="144"/>
      <c r="Q41" s="95"/>
      <c r="R41" s="95"/>
      <c r="S41" s="95"/>
      <c r="T41" s="95"/>
      <c r="U41" s="74"/>
      <c r="V41" s="95"/>
      <c r="W41" s="95"/>
      <c r="X41" s="95"/>
      <c r="Y41" s="95"/>
      <c r="Z41" s="95"/>
      <c r="AA41" s="95"/>
      <c r="AB41" s="95"/>
      <c r="AC41" s="95"/>
      <c r="AD41" s="95"/>
      <c r="AE41" s="95"/>
      <c r="AF41" s="95"/>
      <c r="AG41" s="95"/>
      <c r="AH41" s="95"/>
      <c r="AI41" s="95"/>
      <c r="AJ41" s="95"/>
      <c r="AK41" s="95"/>
      <c r="AL41" s="95"/>
      <c r="AM41" s="95"/>
      <c r="AN41" s="95"/>
      <c r="AO41" s="95"/>
      <c r="AP41" s="95"/>
      <c r="AQ41" s="95"/>
      <c r="AR41" s="95"/>
      <c r="AS41" s="95"/>
      <c r="AT41" s="95"/>
      <c r="AU41" s="95"/>
      <c r="AV41" s="95"/>
      <c r="AW41" s="95"/>
      <c r="AX41" s="95"/>
      <c r="AY41" s="95"/>
      <c r="AZ41" s="95"/>
      <c r="BA41" s="95"/>
      <c r="BB41" s="95"/>
      <c r="BC41" s="74"/>
      <c r="BD41" s="95"/>
      <c r="BE41" s="12"/>
    </row>
    <row r="42" spans="1:57" s="6" customFormat="1" ht="16.5" customHeight="1" x14ac:dyDescent="0.2">
      <c r="A42" s="344" t="s">
        <v>55</v>
      </c>
      <c r="B42" s="356">
        <v>1052</v>
      </c>
      <c r="C42" s="138">
        <v>242</v>
      </c>
      <c r="D42" s="138"/>
      <c r="E42" s="138"/>
      <c r="F42" s="347"/>
      <c r="G42" s="356">
        <v>976</v>
      </c>
      <c r="H42" s="46">
        <v>231</v>
      </c>
      <c r="I42" s="46"/>
      <c r="J42" s="46"/>
      <c r="K42" s="348"/>
      <c r="L42" s="95"/>
      <c r="M42" s="95"/>
      <c r="N42" s="95"/>
      <c r="O42" s="95"/>
      <c r="P42" s="144"/>
      <c r="Q42" s="95"/>
      <c r="R42" s="95"/>
      <c r="S42" s="95"/>
      <c r="T42" s="95"/>
      <c r="U42" s="74"/>
      <c r="V42" s="95"/>
      <c r="W42" s="95"/>
      <c r="X42" s="95"/>
      <c r="Y42" s="95"/>
      <c r="Z42" s="95"/>
      <c r="AA42" s="95"/>
      <c r="AB42" s="95"/>
      <c r="AC42" s="95"/>
      <c r="AD42" s="95"/>
      <c r="AE42" s="95"/>
      <c r="AF42" s="95"/>
      <c r="AG42" s="95"/>
      <c r="AH42" s="95"/>
      <c r="AI42" s="95"/>
      <c r="AJ42" s="95"/>
      <c r="AK42" s="95"/>
      <c r="AL42" s="95"/>
      <c r="AM42" s="95"/>
      <c r="AN42" s="95"/>
      <c r="AO42" s="95"/>
      <c r="AP42" s="95"/>
      <c r="AQ42" s="95"/>
      <c r="AR42" s="95"/>
      <c r="AS42" s="95"/>
      <c r="AT42" s="95"/>
      <c r="AU42" s="95"/>
      <c r="AV42" s="95"/>
      <c r="AW42" s="95"/>
      <c r="AX42" s="95"/>
      <c r="AY42" s="95"/>
      <c r="AZ42" s="95"/>
      <c r="BA42" s="95"/>
      <c r="BB42" s="95"/>
      <c r="BC42" s="74"/>
      <c r="BD42" s="95"/>
      <c r="BE42" s="12"/>
    </row>
    <row r="43" spans="1:57" s="6" customFormat="1" ht="16.5" customHeight="1" x14ac:dyDescent="0.2">
      <c r="A43" s="345" t="s">
        <v>30</v>
      </c>
      <c r="B43" s="356">
        <v>123</v>
      </c>
      <c r="C43" s="138">
        <v>15</v>
      </c>
      <c r="D43" s="138"/>
      <c r="E43" s="138"/>
      <c r="F43" s="347"/>
      <c r="G43" s="356">
        <v>86</v>
      </c>
      <c r="H43" s="46">
        <v>-6</v>
      </c>
      <c r="I43" s="46"/>
      <c r="J43" s="46"/>
      <c r="K43" s="348"/>
      <c r="L43" s="95"/>
      <c r="M43" s="95"/>
      <c r="N43" s="95"/>
      <c r="O43" s="95"/>
      <c r="P43" s="144"/>
      <c r="Q43" s="95"/>
      <c r="R43" s="95"/>
      <c r="S43" s="95"/>
      <c r="T43" s="95"/>
      <c r="U43" s="74"/>
      <c r="V43" s="95"/>
      <c r="W43" s="95"/>
      <c r="X43" s="95"/>
      <c r="Y43" s="95"/>
      <c r="Z43" s="95"/>
      <c r="AA43" s="95"/>
      <c r="AB43" s="95"/>
      <c r="AC43" s="95"/>
      <c r="AD43" s="95"/>
      <c r="AE43" s="95"/>
      <c r="AF43" s="95"/>
      <c r="AG43" s="95"/>
      <c r="AH43" s="95"/>
      <c r="AI43" s="95"/>
      <c r="AJ43" s="95"/>
      <c r="AK43" s="95"/>
      <c r="AL43" s="95"/>
      <c r="AM43" s="95"/>
      <c r="AN43" s="95"/>
      <c r="AO43" s="95"/>
      <c r="AP43" s="95"/>
      <c r="AQ43" s="95"/>
      <c r="AR43" s="95"/>
      <c r="AS43" s="95"/>
      <c r="AT43" s="95"/>
      <c r="AU43" s="95"/>
      <c r="AV43" s="95"/>
      <c r="AW43" s="95"/>
      <c r="AX43" s="95"/>
      <c r="AY43" s="95"/>
      <c r="AZ43" s="95"/>
      <c r="BA43" s="95"/>
      <c r="BB43" s="95"/>
      <c r="BC43" s="74"/>
      <c r="BD43" s="95"/>
      <c r="BE43" s="12"/>
    </row>
    <row r="44" spans="1:57" s="6" customFormat="1" ht="16.5" customHeight="1" x14ac:dyDescent="0.2">
      <c r="A44" s="346" t="s">
        <v>31</v>
      </c>
      <c r="B44" s="357">
        <v>67</v>
      </c>
      <c r="C44" s="140">
        <v>17</v>
      </c>
      <c r="D44" s="140"/>
      <c r="E44" s="140"/>
      <c r="F44" s="347"/>
      <c r="G44" s="357">
        <v>68</v>
      </c>
      <c r="H44" s="49">
        <v>24</v>
      </c>
      <c r="I44" s="49"/>
      <c r="J44" s="49"/>
      <c r="K44" s="348"/>
      <c r="L44" s="95"/>
      <c r="M44" s="95"/>
      <c r="N44" s="95"/>
      <c r="O44" s="95"/>
      <c r="P44" s="144"/>
      <c r="Q44" s="95"/>
      <c r="R44" s="95"/>
      <c r="S44" s="95"/>
      <c r="T44" s="95"/>
      <c r="U44" s="74"/>
      <c r="V44" s="95"/>
      <c r="W44" s="95"/>
      <c r="X44" s="95"/>
      <c r="Y44" s="95"/>
      <c r="Z44" s="95"/>
      <c r="AA44" s="95"/>
      <c r="AB44" s="95"/>
      <c r="AC44" s="95"/>
      <c r="AD44" s="95"/>
      <c r="AE44" s="95"/>
      <c r="AF44" s="95"/>
      <c r="AG44" s="95"/>
      <c r="AH44" s="95"/>
      <c r="AI44" s="95"/>
      <c r="AJ44" s="95"/>
      <c r="AK44" s="95"/>
      <c r="AL44" s="95"/>
      <c r="AM44" s="95"/>
      <c r="AN44" s="95"/>
      <c r="AO44" s="95"/>
      <c r="AP44" s="95"/>
      <c r="AQ44" s="95"/>
      <c r="AR44" s="95"/>
      <c r="AS44" s="95"/>
      <c r="AT44" s="95"/>
      <c r="AU44" s="95"/>
      <c r="AV44" s="95"/>
      <c r="AW44" s="95"/>
      <c r="AX44" s="95"/>
      <c r="AY44" s="95"/>
      <c r="AZ44" s="95"/>
      <c r="BA44" s="95"/>
      <c r="BB44" s="95"/>
      <c r="BC44" s="74"/>
      <c r="BD44" s="95"/>
      <c r="BE44" s="12"/>
    </row>
    <row r="45" spans="1:57" s="6" customFormat="1" ht="16.5" customHeight="1" x14ac:dyDescent="0.2">
      <c r="A45" s="345" t="s">
        <v>32</v>
      </c>
      <c r="B45" s="356">
        <v>190</v>
      </c>
      <c r="C45" s="138">
        <v>32</v>
      </c>
      <c r="D45" s="138"/>
      <c r="E45" s="138"/>
      <c r="F45" s="347"/>
      <c r="G45" s="356">
        <v>154</v>
      </c>
      <c r="H45" s="46">
        <v>18</v>
      </c>
      <c r="I45" s="46"/>
      <c r="J45" s="46"/>
      <c r="K45" s="348"/>
      <c r="L45" s="95"/>
      <c r="M45" s="95"/>
      <c r="N45" s="95"/>
      <c r="O45" s="95"/>
      <c r="P45" s="144"/>
      <c r="Q45" s="95"/>
      <c r="R45" s="95"/>
      <c r="S45" s="95"/>
      <c r="T45" s="95"/>
      <c r="U45" s="74"/>
      <c r="V45" s="95"/>
      <c r="W45" s="95"/>
      <c r="X45" s="95"/>
      <c r="Y45" s="95"/>
      <c r="Z45" s="95"/>
      <c r="AA45" s="95"/>
      <c r="AB45" s="95"/>
      <c r="AC45" s="95"/>
      <c r="AD45" s="95"/>
      <c r="AE45" s="95"/>
      <c r="AF45" s="95"/>
      <c r="AG45" s="95"/>
      <c r="AH45" s="95"/>
      <c r="AI45" s="95"/>
      <c r="AJ45" s="95"/>
      <c r="AK45" s="95"/>
      <c r="AL45" s="95"/>
      <c r="AM45" s="95"/>
      <c r="AN45" s="95"/>
      <c r="AO45" s="95"/>
      <c r="AP45" s="95"/>
      <c r="AQ45" s="95"/>
      <c r="AR45" s="95"/>
      <c r="AS45" s="95"/>
      <c r="AT45" s="95"/>
      <c r="AU45" s="95"/>
      <c r="AV45" s="95"/>
      <c r="AW45" s="95"/>
      <c r="AX45" s="95"/>
      <c r="AY45" s="95"/>
      <c r="AZ45" s="95"/>
      <c r="BA45" s="95"/>
      <c r="BB45" s="95"/>
      <c r="BC45" s="74"/>
      <c r="BD45" s="95"/>
      <c r="BE45" s="12"/>
    </row>
    <row r="46" spans="1:57" s="6" customFormat="1" ht="16.5" customHeight="1" x14ac:dyDescent="0.2">
      <c r="A46" s="298" t="s">
        <v>176</v>
      </c>
      <c r="B46" s="265">
        <v>2</v>
      </c>
      <c r="C46" s="256">
        <v>-3</v>
      </c>
      <c r="D46" s="256"/>
      <c r="E46" s="256"/>
      <c r="F46" s="347"/>
      <c r="G46" s="265">
        <v>12</v>
      </c>
      <c r="H46" s="19">
        <v>11.9999999999</v>
      </c>
      <c r="I46" s="19"/>
      <c r="J46" s="19"/>
      <c r="K46" s="348"/>
      <c r="L46" s="95"/>
      <c r="M46" s="95"/>
      <c r="N46" s="95"/>
      <c r="O46" s="95"/>
      <c r="P46" s="144"/>
      <c r="Q46" s="95"/>
      <c r="R46" s="95"/>
      <c r="S46" s="95"/>
      <c r="T46" s="95"/>
      <c r="U46" s="74"/>
      <c r="V46" s="95"/>
      <c r="W46" s="95"/>
      <c r="X46" s="95"/>
      <c r="Y46" s="95"/>
      <c r="Z46" s="95"/>
      <c r="AA46" s="95"/>
      <c r="AB46" s="95"/>
      <c r="AC46" s="95"/>
      <c r="AD46" s="95"/>
      <c r="AE46" s="95"/>
      <c r="AF46" s="95"/>
      <c r="AG46" s="95"/>
      <c r="AH46" s="95"/>
      <c r="AI46" s="95"/>
      <c r="AJ46" s="95"/>
      <c r="AK46" s="95"/>
      <c r="AL46" s="95"/>
      <c r="AM46" s="95"/>
      <c r="AN46" s="95"/>
      <c r="AO46" s="95"/>
      <c r="AP46" s="95"/>
      <c r="AQ46" s="95"/>
      <c r="AR46" s="95"/>
      <c r="AS46" s="95"/>
      <c r="AT46" s="95"/>
      <c r="AU46" s="95"/>
      <c r="AV46" s="95"/>
      <c r="AW46" s="95"/>
      <c r="AX46" s="95"/>
      <c r="AY46" s="95"/>
      <c r="AZ46" s="95"/>
      <c r="BA46" s="95"/>
      <c r="BB46" s="95"/>
      <c r="BC46" s="74"/>
      <c r="BD46" s="95"/>
      <c r="BE46" s="12"/>
    </row>
    <row r="47" spans="1:57" s="6" customFormat="1" ht="16.5" customHeight="1" thickBot="1" x14ac:dyDescent="0.25">
      <c r="A47" s="343" t="s">
        <v>35</v>
      </c>
      <c r="B47" s="358">
        <v>0</v>
      </c>
      <c r="C47" s="142">
        <v>0</v>
      </c>
      <c r="D47" s="142"/>
      <c r="E47" s="142"/>
      <c r="F47" s="347"/>
      <c r="G47" s="358">
        <v>10</v>
      </c>
      <c r="H47" s="106">
        <v>10</v>
      </c>
      <c r="I47" s="106"/>
      <c r="J47" s="106"/>
      <c r="K47" s="348"/>
      <c r="L47" s="95"/>
      <c r="M47" s="95"/>
      <c r="N47" s="95"/>
      <c r="O47" s="95"/>
      <c r="P47" s="144"/>
      <c r="Q47" s="95"/>
      <c r="R47" s="95"/>
      <c r="S47" s="95"/>
      <c r="T47" s="95"/>
      <c r="U47" s="74"/>
      <c r="V47" s="95"/>
      <c r="W47" s="95"/>
      <c r="X47" s="95"/>
      <c r="Y47" s="95"/>
      <c r="Z47" s="95"/>
      <c r="AA47" s="95"/>
      <c r="AB47" s="95"/>
      <c r="AC47" s="95"/>
      <c r="AD47" s="95"/>
      <c r="AE47" s="95"/>
      <c r="AF47" s="95"/>
      <c r="AG47" s="95"/>
      <c r="AH47" s="95"/>
      <c r="AI47" s="95"/>
      <c r="AJ47" s="95"/>
      <c r="AK47" s="95"/>
      <c r="AL47" s="95"/>
      <c r="AM47" s="95"/>
      <c r="AN47" s="95"/>
      <c r="AO47" s="95"/>
      <c r="AP47" s="95"/>
      <c r="AQ47" s="95"/>
      <c r="AR47" s="95"/>
      <c r="AS47" s="95"/>
      <c r="AT47" s="95"/>
      <c r="AU47" s="95"/>
      <c r="AV47" s="95"/>
      <c r="AW47" s="95"/>
      <c r="AX47" s="95"/>
      <c r="AY47" s="95"/>
      <c r="AZ47" s="95"/>
      <c r="BA47" s="95"/>
      <c r="BB47" s="95"/>
      <c r="BC47" s="74"/>
      <c r="BD47" s="95"/>
      <c r="BE47" s="12"/>
    </row>
    <row r="48" spans="1:57" s="6" customFormat="1" ht="16.5" customHeight="1" thickBot="1" x14ac:dyDescent="0.25">
      <c r="A48" s="351" t="s">
        <v>34</v>
      </c>
      <c r="B48" s="458">
        <v>192</v>
      </c>
      <c r="C48" s="288">
        <v>29</v>
      </c>
      <c r="D48" s="287"/>
      <c r="E48" s="287"/>
      <c r="F48" s="347"/>
      <c r="G48" s="285">
        <v>156</v>
      </c>
      <c r="H48" s="352">
        <v>19.999999999900012</v>
      </c>
      <c r="I48" s="286"/>
      <c r="J48" s="286"/>
      <c r="K48" s="348"/>
      <c r="L48" s="95"/>
      <c r="M48" s="95"/>
      <c r="N48" s="95"/>
      <c r="O48" s="95"/>
      <c r="P48" s="144"/>
      <c r="Q48" s="95"/>
      <c r="R48" s="95"/>
      <c r="S48" s="95"/>
      <c r="T48" s="95"/>
      <c r="U48" s="74"/>
      <c r="V48" s="95"/>
      <c r="W48" s="95"/>
      <c r="X48" s="95"/>
      <c r="Y48" s="95"/>
      <c r="Z48" s="95"/>
      <c r="AA48" s="95"/>
      <c r="AB48" s="95"/>
      <c r="AC48" s="95"/>
      <c r="AD48" s="95"/>
      <c r="AE48" s="95"/>
      <c r="AF48" s="95"/>
      <c r="AG48" s="95"/>
      <c r="AH48" s="95"/>
      <c r="AI48" s="95"/>
      <c r="AJ48" s="95"/>
      <c r="AK48" s="95"/>
      <c r="AL48" s="95"/>
      <c r="AM48" s="95"/>
      <c r="AN48" s="95"/>
      <c r="AO48" s="95"/>
      <c r="AP48" s="95"/>
      <c r="AQ48" s="95"/>
      <c r="AR48" s="95"/>
      <c r="AS48" s="95"/>
      <c r="AT48" s="95"/>
      <c r="AU48" s="95"/>
      <c r="AV48" s="95"/>
      <c r="AW48" s="95"/>
      <c r="AX48" s="95"/>
      <c r="AY48" s="95"/>
      <c r="AZ48" s="95"/>
      <c r="BA48" s="95"/>
      <c r="BB48" s="95"/>
      <c r="BC48" s="74"/>
      <c r="BD48" s="95"/>
      <c r="BE48" s="12"/>
    </row>
    <row r="49" spans="1:68" s="6" customFormat="1" ht="16.5" customHeight="1" thickTop="1" x14ac:dyDescent="0.2">
      <c r="A49" s="134"/>
      <c r="B49" s="95"/>
      <c r="C49" s="95"/>
      <c r="D49" s="95"/>
      <c r="E49" s="95"/>
      <c r="F49" s="348"/>
      <c r="G49" s="95"/>
      <c r="H49" s="95"/>
      <c r="I49" s="95"/>
      <c r="J49" s="95"/>
      <c r="K49" s="348"/>
      <c r="L49" s="95"/>
      <c r="M49" s="95"/>
      <c r="N49" s="95"/>
      <c r="O49" s="95"/>
      <c r="P49" s="144"/>
      <c r="Q49" s="95"/>
      <c r="R49" s="95"/>
      <c r="S49" s="95"/>
      <c r="T49" s="95"/>
      <c r="U49" s="74"/>
      <c r="V49" s="95"/>
      <c r="W49" s="95"/>
      <c r="X49" s="95"/>
      <c r="Y49" s="95"/>
      <c r="Z49" s="95"/>
      <c r="AA49" s="95"/>
      <c r="AB49" s="95"/>
      <c r="AC49" s="95"/>
      <c r="AD49" s="95"/>
      <c r="AE49" s="95"/>
      <c r="AF49" s="95"/>
      <c r="AG49" s="95"/>
      <c r="AH49" s="95"/>
      <c r="AI49" s="95"/>
      <c r="AJ49" s="95"/>
      <c r="AK49" s="95"/>
      <c r="AL49" s="95"/>
      <c r="AM49" s="95"/>
      <c r="AN49" s="95"/>
      <c r="AO49" s="95"/>
      <c r="AP49" s="95"/>
      <c r="AQ49" s="95"/>
      <c r="AR49" s="95"/>
      <c r="AS49" s="95"/>
      <c r="AT49" s="95"/>
      <c r="AU49" s="95"/>
      <c r="AV49" s="95"/>
      <c r="AW49" s="95"/>
      <c r="AX49" s="95"/>
      <c r="AY49" s="95"/>
      <c r="AZ49" s="95"/>
      <c r="BA49" s="95"/>
      <c r="BB49" s="95"/>
      <c r="BC49" s="74"/>
      <c r="BD49" s="95"/>
      <c r="BE49" s="12"/>
    </row>
    <row r="50" spans="1:68" s="6" customFormat="1" ht="16.5" customHeight="1" x14ac:dyDescent="0.2">
      <c r="A50" s="134"/>
      <c r="B50" s="95"/>
      <c r="C50" s="95"/>
      <c r="D50" s="95"/>
      <c r="E50" s="95"/>
      <c r="F50" s="348"/>
      <c r="G50" s="95"/>
      <c r="H50" s="95"/>
      <c r="I50" s="95"/>
      <c r="J50" s="95"/>
      <c r="K50" s="348"/>
      <c r="L50" s="95"/>
      <c r="M50" s="95"/>
      <c r="N50" s="95"/>
      <c r="O50" s="95"/>
      <c r="P50" s="144"/>
      <c r="Q50" s="95"/>
      <c r="R50" s="95"/>
      <c r="S50" s="95"/>
      <c r="T50" s="95"/>
      <c r="U50" s="74"/>
      <c r="V50" s="95"/>
      <c r="W50" s="95"/>
      <c r="X50" s="95"/>
      <c r="Y50" s="95"/>
      <c r="Z50" s="95"/>
      <c r="AA50" s="95"/>
      <c r="AB50" s="95"/>
      <c r="AC50" s="95"/>
      <c r="AD50" s="95"/>
      <c r="AE50" s="95"/>
      <c r="AF50" s="95"/>
      <c r="AG50" s="95"/>
      <c r="AH50" s="95"/>
      <c r="AI50" s="95"/>
      <c r="AJ50" s="95"/>
      <c r="AK50" s="95"/>
      <c r="AL50" s="95"/>
      <c r="AM50" s="95"/>
      <c r="AN50" s="95"/>
      <c r="AO50" s="95"/>
      <c r="AP50" s="95"/>
      <c r="AQ50" s="95"/>
      <c r="AR50" s="95"/>
      <c r="AS50" s="95"/>
      <c r="AT50" s="95"/>
      <c r="AU50" s="95"/>
      <c r="AV50" s="95"/>
      <c r="AW50" s="95"/>
      <c r="AX50" s="95"/>
      <c r="AY50" s="95"/>
      <c r="AZ50" s="95"/>
      <c r="BA50" s="95"/>
      <c r="BB50" s="95"/>
      <c r="BC50" s="74"/>
      <c r="BD50" s="95"/>
      <c r="BE50" s="12"/>
    </row>
    <row r="51" spans="1:68" ht="16.5" customHeight="1" x14ac:dyDescent="0.2">
      <c r="A51" s="651" t="s">
        <v>220</v>
      </c>
      <c r="B51" s="353">
        <v>2019</v>
      </c>
      <c r="C51" s="353" t="s">
        <v>336</v>
      </c>
      <c r="D51" s="353" t="s">
        <v>325</v>
      </c>
      <c r="E51" s="353" t="s">
        <v>325</v>
      </c>
      <c r="F51" s="348"/>
      <c r="G51" s="353">
        <v>2018</v>
      </c>
      <c r="H51" s="353" t="s">
        <v>303</v>
      </c>
      <c r="I51" s="353" t="s">
        <v>244</v>
      </c>
      <c r="J51" s="353" t="s">
        <v>240</v>
      </c>
      <c r="K51" s="348"/>
      <c r="L51" s="353">
        <v>2017</v>
      </c>
      <c r="M51" s="353" t="s">
        <v>225</v>
      </c>
      <c r="N51" s="353" t="s">
        <v>219</v>
      </c>
      <c r="O51" s="353" t="s">
        <v>216</v>
      </c>
      <c r="P51" s="156"/>
      <c r="Q51" s="353">
        <v>2016</v>
      </c>
      <c r="R51" s="353" t="s">
        <v>204</v>
      </c>
      <c r="S51" s="353" t="s">
        <v>190</v>
      </c>
      <c r="T51" s="353" t="s">
        <v>173</v>
      </c>
      <c r="U51" s="68"/>
      <c r="V51" s="353">
        <v>2015</v>
      </c>
      <c r="W51" s="353" t="s">
        <v>171</v>
      </c>
      <c r="X51" s="353" t="s">
        <v>166</v>
      </c>
      <c r="Y51" s="353" t="s">
        <v>164</v>
      </c>
      <c r="Z51" s="68"/>
      <c r="AA51" s="70"/>
      <c r="AB51" s="70"/>
      <c r="AC51" s="70"/>
      <c r="AD51" s="70"/>
      <c r="AE51" s="72"/>
      <c r="AF51" s="70"/>
      <c r="AG51" s="70"/>
      <c r="AH51" s="70"/>
      <c r="AI51" s="70"/>
      <c r="AJ51" s="72"/>
      <c r="AK51" s="70"/>
      <c r="AL51" s="70"/>
      <c r="AM51" s="70"/>
      <c r="AN51" s="70"/>
      <c r="AO51" s="72"/>
      <c r="AP51" s="70"/>
      <c r="AQ51" s="72"/>
      <c r="AR51" s="70"/>
      <c r="AS51" s="135"/>
      <c r="AT51" s="70"/>
      <c r="AU51" s="135"/>
      <c r="AV51" s="70"/>
      <c r="AW51" s="135"/>
      <c r="AX51" s="70"/>
      <c r="AY51" s="135"/>
      <c r="AZ51" s="70"/>
      <c r="BA51" s="135"/>
      <c r="BB51" s="70"/>
      <c r="BF51" s="39"/>
      <c r="BP51"/>
    </row>
    <row r="52" spans="1:68" s="6" customFormat="1" ht="16.5" customHeight="1" x14ac:dyDescent="0.2">
      <c r="A52" s="658" t="s">
        <v>53</v>
      </c>
      <c r="F52" s="348"/>
      <c r="K52" s="348"/>
      <c r="P52" s="158"/>
      <c r="U52" s="27"/>
      <c r="Z52" s="27"/>
      <c r="AA52" s="64"/>
      <c r="AB52" s="64"/>
      <c r="AC52" s="64"/>
      <c r="AD52" s="64"/>
      <c r="AE52" s="135"/>
      <c r="AF52" s="64"/>
      <c r="AG52" s="64"/>
      <c r="AH52" s="64"/>
      <c r="AI52" s="64"/>
      <c r="AJ52" s="135"/>
      <c r="AK52" s="64"/>
      <c r="AL52" s="64"/>
      <c r="AM52" s="64"/>
      <c r="AN52" s="64"/>
      <c r="AO52" s="135"/>
      <c r="AP52" s="64"/>
      <c r="AQ52" s="135"/>
      <c r="AR52" s="64"/>
      <c r="AS52" s="64"/>
      <c r="AT52" s="64"/>
      <c r="AU52" s="64"/>
      <c r="AV52" s="64"/>
      <c r="AW52" s="64"/>
      <c r="AX52" s="64"/>
      <c r="AY52" s="64"/>
      <c r="AZ52" s="64"/>
      <c r="BA52" s="64"/>
      <c r="BB52" s="64"/>
      <c r="BC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</row>
    <row r="53" spans="1:68" s="71" customFormat="1" ht="8.1" customHeight="1" thickBot="1" x14ac:dyDescent="0.25">
      <c r="A53" s="69"/>
      <c r="B53" s="156"/>
      <c r="C53" s="156"/>
      <c r="D53" s="156"/>
      <c r="E53" s="156"/>
      <c r="F53" s="348"/>
      <c r="G53" s="70"/>
      <c r="H53" s="70"/>
      <c r="I53" s="70"/>
      <c r="J53" s="70"/>
      <c r="K53" s="348"/>
      <c r="L53" s="70"/>
      <c r="M53" s="70"/>
      <c r="N53" s="70"/>
      <c r="O53" s="70"/>
      <c r="P53" s="156"/>
      <c r="Q53" s="70"/>
      <c r="R53" s="70"/>
      <c r="S53" s="70"/>
      <c r="T53" s="70"/>
      <c r="U53" s="68"/>
      <c r="V53" s="70"/>
      <c r="W53" s="70"/>
      <c r="X53" s="70"/>
      <c r="Y53" s="70"/>
      <c r="Z53" s="68"/>
      <c r="AA53" s="70"/>
      <c r="AB53" s="70"/>
      <c r="AC53" s="70"/>
      <c r="AD53" s="70"/>
      <c r="AE53" s="72"/>
      <c r="AF53" s="70"/>
      <c r="AG53" s="70"/>
      <c r="AH53" s="70"/>
      <c r="AI53" s="70"/>
      <c r="AJ53" s="72"/>
      <c r="AK53" s="70"/>
      <c r="AL53" s="70"/>
      <c r="AM53" s="70"/>
      <c r="AN53" s="70"/>
      <c r="AO53" s="72"/>
      <c r="AP53" s="70"/>
      <c r="AQ53" s="72"/>
      <c r="AR53" s="70"/>
      <c r="AS53" s="72"/>
      <c r="AT53" s="70"/>
      <c r="AU53" s="72"/>
      <c r="AV53" s="70"/>
      <c r="AW53" s="70"/>
      <c r="AX53" s="72"/>
      <c r="AY53" s="70"/>
      <c r="AZ53" s="70"/>
      <c r="BA53" s="70"/>
      <c r="BB53" s="70"/>
      <c r="BC53" s="70"/>
      <c r="BD53" s="70"/>
      <c r="BE53" s="70"/>
      <c r="BF53" s="70"/>
      <c r="BG53" s="68"/>
      <c r="BH53" s="70"/>
      <c r="BI53" s="29"/>
      <c r="BJ53" s="30"/>
      <c r="BK53" s="30"/>
      <c r="BL53" s="30"/>
      <c r="BM53" s="30"/>
      <c r="BN53" s="30"/>
    </row>
    <row r="54" spans="1:68" s="36" customFormat="1" ht="16.5" customHeight="1" x14ac:dyDescent="0.2">
      <c r="A54" s="341" t="s">
        <v>55</v>
      </c>
      <c r="B54" s="356">
        <v>1450</v>
      </c>
      <c r="C54" s="138">
        <v>1100</v>
      </c>
      <c r="D54" s="138">
        <v>747</v>
      </c>
      <c r="E54" s="138">
        <v>382</v>
      </c>
      <c r="F54" s="347"/>
      <c r="G54" s="356">
        <v>1576</v>
      </c>
      <c r="H54" s="138">
        <v>1185</v>
      </c>
      <c r="I54" s="138">
        <v>791</v>
      </c>
      <c r="J54" s="138">
        <v>393</v>
      </c>
      <c r="K54" s="347"/>
      <c r="L54" s="356">
        <v>1366</v>
      </c>
      <c r="M54" s="138">
        <v>1027</v>
      </c>
      <c r="N54" s="138">
        <v>676</v>
      </c>
      <c r="O54" s="138">
        <v>315</v>
      </c>
      <c r="P54" s="146"/>
      <c r="Q54" s="356">
        <v>1056</v>
      </c>
      <c r="R54" s="138">
        <v>805</v>
      </c>
      <c r="S54" s="138">
        <v>548</v>
      </c>
      <c r="T54" s="138">
        <v>273</v>
      </c>
      <c r="U54" s="145"/>
      <c r="V54" s="356">
        <v>1085</v>
      </c>
      <c r="W54" s="138">
        <v>847</v>
      </c>
      <c r="X54" s="138">
        <v>584</v>
      </c>
      <c r="Y54" s="138">
        <v>292</v>
      </c>
      <c r="Z54" s="68"/>
      <c r="AA54" s="146"/>
      <c r="AB54" s="146"/>
      <c r="AC54" s="146"/>
      <c r="AD54" s="146"/>
      <c r="AE54" s="72"/>
      <c r="AF54" s="136"/>
      <c r="AG54" s="136"/>
      <c r="AH54" s="136"/>
      <c r="AI54" s="136"/>
      <c r="AJ54" s="72"/>
      <c r="AK54" s="136"/>
      <c r="AL54" s="136"/>
      <c r="AM54" s="136"/>
      <c r="AN54" s="136"/>
      <c r="AO54" s="72"/>
      <c r="AP54" s="136"/>
      <c r="AQ54" s="72"/>
      <c r="AR54" s="136"/>
      <c r="AS54" s="72"/>
      <c r="AT54" s="136"/>
      <c r="AU54" s="72"/>
      <c r="AV54" s="136"/>
      <c r="AW54" s="72"/>
      <c r="AX54" s="136"/>
      <c r="AY54" s="72"/>
      <c r="AZ54" s="136"/>
      <c r="BA54" s="72"/>
      <c r="BB54" s="136"/>
      <c r="BE54" s="48"/>
      <c r="BF54" s="48"/>
      <c r="BG54" s="48"/>
      <c r="BH54" s="48"/>
      <c r="BI54" s="48"/>
      <c r="BJ54" s="48"/>
      <c r="BK54" s="48"/>
      <c r="BL54" s="48"/>
      <c r="BM54" s="48"/>
      <c r="BN54" s="48"/>
    </row>
    <row r="55" spans="1:68" s="36" customFormat="1" ht="16.5" customHeight="1" x14ac:dyDescent="0.2">
      <c r="A55" s="342" t="s">
        <v>30</v>
      </c>
      <c r="B55" s="359">
        <v>172</v>
      </c>
      <c r="C55" s="139">
        <v>141</v>
      </c>
      <c r="D55" s="139">
        <v>98</v>
      </c>
      <c r="E55" s="139">
        <v>49</v>
      </c>
      <c r="F55" s="347"/>
      <c r="G55" s="359">
        <v>205.00000000009999</v>
      </c>
      <c r="H55" s="139">
        <v>179</v>
      </c>
      <c r="I55" s="139">
        <v>124</v>
      </c>
      <c r="J55" s="139">
        <v>58.000000000100002</v>
      </c>
      <c r="K55" s="347"/>
      <c r="L55" s="359">
        <v>151</v>
      </c>
      <c r="M55" s="139">
        <v>132</v>
      </c>
      <c r="N55" s="139">
        <v>82</v>
      </c>
      <c r="O55" s="139">
        <v>37.000000000100002</v>
      </c>
      <c r="P55" s="139"/>
      <c r="Q55" s="359">
        <v>114.0000000001</v>
      </c>
      <c r="R55" s="139">
        <v>92</v>
      </c>
      <c r="S55" s="139">
        <v>61</v>
      </c>
      <c r="T55" s="139">
        <v>27</v>
      </c>
      <c r="U55" s="147"/>
      <c r="V55" s="359">
        <v>85</v>
      </c>
      <c r="W55" s="139">
        <v>76</v>
      </c>
      <c r="X55" s="139">
        <v>55</v>
      </c>
      <c r="Y55" s="139">
        <v>14</v>
      </c>
      <c r="Z55" s="14"/>
      <c r="AA55" s="146"/>
      <c r="AB55" s="146"/>
      <c r="AC55" s="146"/>
      <c r="AD55" s="139"/>
      <c r="AE55" s="14"/>
      <c r="AF55" s="136"/>
      <c r="AG55" s="136"/>
      <c r="AH55" s="136"/>
      <c r="AI55" s="136"/>
      <c r="AJ55" s="14"/>
      <c r="AK55" s="47"/>
      <c r="AL55" s="47"/>
      <c r="AM55" s="47"/>
      <c r="AN55" s="47"/>
      <c r="AO55" s="14"/>
      <c r="AP55" s="47"/>
      <c r="AQ55" s="14"/>
      <c r="AR55" s="47"/>
      <c r="AS55" s="14"/>
      <c r="AT55" s="47"/>
      <c r="AU55" s="14"/>
      <c r="AV55" s="47"/>
      <c r="AW55" s="14"/>
      <c r="AX55" s="47"/>
      <c r="AY55" s="14"/>
      <c r="AZ55" s="136"/>
      <c r="BA55" s="14"/>
      <c r="BB55" s="136"/>
      <c r="BE55" s="48"/>
      <c r="BF55" s="48"/>
      <c r="BG55" s="48"/>
      <c r="BH55" s="48"/>
      <c r="BI55" s="48"/>
      <c r="BJ55" s="48"/>
      <c r="BK55" s="48"/>
      <c r="BL55" s="48"/>
      <c r="BM55" s="48"/>
      <c r="BN55" s="48"/>
    </row>
    <row r="56" spans="1:68" s="43" customFormat="1" ht="16.5" customHeight="1" x14ac:dyDescent="0.2">
      <c r="A56" s="297" t="s">
        <v>31</v>
      </c>
      <c r="B56" s="357">
        <v>66</v>
      </c>
      <c r="C56" s="140">
        <v>48</v>
      </c>
      <c r="D56" s="140">
        <v>32</v>
      </c>
      <c r="E56" s="140">
        <v>16</v>
      </c>
      <c r="F56" s="347"/>
      <c r="G56" s="357">
        <v>61</v>
      </c>
      <c r="H56" s="140">
        <v>45</v>
      </c>
      <c r="I56" s="140">
        <v>30</v>
      </c>
      <c r="J56" s="140">
        <v>15</v>
      </c>
      <c r="K56" s="347"/>
      <c r="L56" s="357">
        <v>56</v>
      </c>
      <c r="M56" s="140">
        <v>40</v>
      </c>
      <c r="N56" s="140">
        <v>26</v>
      </c>
      <c r="O56" s="140">
        <v>11</v>
      </c>
      <c r="P56" s="149"/>
      <c r="Q56" s="357">
        <v>45</v>
      </c>
      <c r="R56" s="140">
        <v>33</v>
      </c>
      <c r="S56" s="140">
        <v>22</v>
      </c>
      <c r="T56" s="140">
        <v>11</v>
      </c>
      <c r="U56" s="148"/>
      <c r="V56" s="357">
        <v>46</v>
      </c>
      <c r="W56" s="140">
        <v>34</v>
      </c>
      <c r="X56" s="140">
        <v>23</v>
      </c>
      <c r="Y56" s="140">
        <v>10</v>
      </c>
      <c r="Z56" s="16"/>
      <c r="AA56" s="146"/>
      <c r="AB56" s="146"/>
      <c r="AC56" s="146"/>
      <c r="AD56" s="149"/>
      <c r="AE56" s="16"/>
      <c r="AF56" s="136"/>
      <c r="AG56" s="136"/>
      <c r="AH56" s="136"/>
      <c r="AI56" s="136"/>
      <c r="AJ56" s="16"/>
      <c r="AK56" s="137"/>
      <c r="AL56" s="137"/>
      <c r="AM56" s="137"/>
      <c r="AN56" s="137"/>
      <c r="AO56" s="16"/>
      <c r="AP56" s="137"/>
      <c r="AQ56" s="16"/>
      <c r="AR56" s="137"/>
      <c r="AS56" s="16"/>
      <c r="AT56" s="137"/>
      <c r="AU56" s="16"/>
      <c r="AV56" s="137"/>
      <c r="AW56" s="16"/>
      <c r="AX56" s="137"/>
      <c r="AY56" s="16"/>
      <c r="AZ56" s="137"/>
      <c r="BA56" s="16"/>
      <c r="BB56" s="137"/>
      <c r="BE56" s="42"/>
      <c r="BF56" s="42"/>
      <c r="BG56" s="42"/>
      <c r="BH56" s="42"/>
      <c r="BI56" s="42"/>
      <c r="BJ56" s="42"/>
      <c r="BK56" s="42"/>
      <c r="BL56" s="42"/>
      <c r="BM56" s="42"/>
      <c r="BN56" s="42"/>
    </row>
    <row r="57" spans="1:68" s="36" customFormat="1" ht="16.5" customHeight="1" x14ac:dyDescent="0.2">
      <c r="A57" s="342" t="s">
        <v>32</v>
      </c>
      <c r="B57" s="359">
        <v>238</v>
      </c>
      <c r="C57" s="139">
        <v>189</v>
      </c>
      <c r="D57" s="139">
        <v>130</v>
      </c>
      <c r="E57" s="139">
        <v>65</v>
      </c>
      <c r="F57" s="347"/>
      <c r="G57" s="359">
        <v>266.00000000009999</v>
      </c>
      <c r="H57" s="139">
        <v>224</v>
      </c>
      <c r="I57" s="139">
        <v>154</v>
      </c>
      <c r="J57" s="139">
        <v>73.000000000100002</v>
      </c>
      <c r="K57" s="347"/>
      <c r="L57" s="359">
        <v>207</v>
      </c>
      <c r="M57" s="139">
        <v>172</v>
      </c>
      <c r="N57" s="139">
        <v>108</v>
      </c>
      <c r="O57" s="139">
        <v>48.000000000100002</v>
      </c>
      <c r="P57" s="139"/>
      <c r="Q57" s="359">
        <v>159.00000000009999</v>
      </c>
      <c r="R57" s="139">
        <v>125</v>
      </c>
      <c r="S57" s="139">
        <v>83</v>
      </c>
      <c r="T57" s="139">
        <v>38</v>
      </c>
      <c r="U57" s="147"/>
      <c r="V57" s="359">
        <v>131</v>
      </c>
      <c r="W57" s="139">
        <v>110</v>
      </c>
      <c r="X57" s="139">
        <v>78</v>
      </c>
      <c r="Y57" s="139">
        <v>24</v>
      </c>
      <c r="Z57" s="14"/>
      <c r="AA57" s="146"/>
      <c r="AB57" s="146"/>
      <c r="AC57" s="146"/>
      <c r="AD57" s="139"/>
      <c r="AE57" s="14"/>
      <c r="AF57" s="136"/>
      <c r="AG57" s="136"/>
      <c r="AH57" s="136"/>
      <c r="AI57" s="136"/>
      <c r="AJ57" s="14"/>
      <c r="AK57" s="47"/>
      <c r="AL57" s="47"/>
      <c r="AM57" s="47"/>
      <c r="AN57" s="47"/>
      <c r="AO57" s="14"/>
      <c r="AP57" s="47"/>
      <c r="AQ57" s="14"/>
      <c r="AR57" s="47"/>
      <c r="AS57" s="14"/>
      <c r="AT57" s="47"/>
      <c r="AU57" s="14"/>
      <c r="AV57" s="47"/>
      <c r="AW57" s="14"/>
      <c r="AX57" s="47"/>
      <c r="AY57" s="14"/>
      <c r="AZ57" s="136"/>
      <c r="BA57" s="14"/>
      <c r="BB57" s="136"/>
      <c r="BD57" s="102"/>
      <c r="BE57" s="48"/>
      <c r="BF57" s="48"/>
      <c r="BG57" s="48"/>
      <c r="BH57" s="48"/>
      <c r="BI57" s="48"/>
      <c r="BJ57" s="48"/>
      <c r="BK57" s="48"/>
      <c r="BL57" s="48"/>
      <c r="BM57" s="48"/>
      <c r="BN57" s="48"/>
    </row>
    <row r="58" spans="1:68" s="11" customFormat="1" ht="16.5" customHeight="1" x14ac:dyDescent="0.2">
      <c r="A58" s="298" t="s">
        <v>176</v>
      </c>
      <c r="B58" s="360">
        <v>1E-10</v>
      </c>
      <c r="C58" s="141">
        <v>1E-10</v>
      </c>
      <c r="D58" s="141">
        <v>1E-10</v>
      </c>
      <c r="E58" s="141">
        <v>1E-10</v>
      </c>
      <c r="F58" s="347"/>
      <c r="G58" s="360">
        <v>1</v>
      </c>
      <c r="H58" s="141">
        <v>1</v>
      </c>
      <c r="I58" s="141">
        <v>1</v>
      </c>
      <c r="J58" s="141">
        <v>1E-10</v>
      </c>
      <c r="K58" s="347"/>
      <c r="L58" s="360">
        <v>13</v>
      </c>
      <c r="M58" s="141">
        <v>13</v>
      </c>
      <c r="N58" s="141">
        <v>13</v>
      </c>
      <c r="O58" s="141">
        <v>0</v>
      </c>
      <c r="P58" s="141"/>
      <c r="Q58" s="360">
        <v>0</v>
      </c>
      <c r="R58" s="141">
        <v>0</v>
      </c>
      <c r="S58" s="141">
        <v>0</v>
      </c>
      <c r="T58" s="141">
        <v>0</v>
      </c>
      <c r="U58" s="150"/>
      <c r="V58" s="360">
        <v>-19</v>
      </c>
      <c r="W58" s="141">
        <v>-19</v>
      </c>
      <c r="X58" s="141">
        <v>-19</v>
      </c>
      <c r="Y58" s="141">
        <v>1</v>
      </c>
      <c r="Z58" s="17"/>
      <c r="AA58" s="146"/>
      <c r="AB58" s="146"/>
      <c r="AC58" s="146"/>
      <c r="AD58" s="141"/>
      <c r="AE58" s="17"/>
      <c r="AF58" s="136"/>
      <c r="AG58" s="136"/>
      <c r="AH58" s="136"/>
      <c r="AI58" s="136"/>
      <c r="AJ58" s="17"/>
      <c r="AK58" s="50"/>
      <c r="AL58" s="50"/>
      <c r="AM58" s="50"/>
      <c r="AN58" s="50"/>
      <c r="AO58" s="17"/>
      <c r="AP58" s="50"/>
      <c r="AQ58" s="17"/>
      <c r="AR58" s="50"/>
      <c r="AS58" s="78"/>
      <c r="AT58" s="50"/>
      <c r="AU58" s="78"/>
      <c r="AV58" s="50"/>
      <c r="AW58" s="78"/>
      <c r="AX58" s="50"/>
      <c r="AY58" s="78"/>
      <c r="AZ58" s="137"/>
      <c r="BA58" s="78"/>
      <c r="BB58" s="137"/>
      <c r="BD58" s="103"/>
      <c r="BE58" s="51"/>
      <c r="BF58" s="51"/>
      <c r="BG58" s="51"/>
      <c r="BH58" s="51"/>
      <c r="BI58" s="51"/>
      <c r="BJ58" s="51"/>
      <c r="BK58" s="51"/>
      <c r="BL58" s="51"/>
      <c r="BM58" s="51"/>
      <c r="BN58" s="51"/>
    </row>
    <row r="59" spans="1:68" s="11" customFormat="1" ht="16.5" customHeight="1" thickBot="1" x14ac:dyDescent="0.25">
      <c r="A59" s="343" t="s">
        <v>35</v>
      </c>
      <c r="B59" s="358">
        <v>0</v>
      </c>
      <c r="C59" s="142">
        <v>0</v>
      </c>
      <c r="D59" s="142">
        <v>0</v>
      </c>
      <c r="E59" s="142">
        <v>0</v>
      </c>
      <c r="F59" s="347"/>
      <c r="G59" s="358">
        <v>0</v>
      </c>
      <c r="H59" s="142">
        <v>0.99999999989999999</v>
      </c>
      <c r="I59" s="142">
        <v>0.99999999989999999</v>
      </c>
      <c r="J59" s="142">
        <v>0</v>
      </c>
      <c r="K59" s="347"/>
      <c r="L59" s="358">
        <v>1</v>
      </c>
      <c r="M59" s="142">
        <v>1</v>
      </c>
      <c r="N59" s="142">
        <v>1</v>
      </c>
      <c r="O59" s="142">
        <v>0</v>
      </c>
      <c r="P59" s="141"/>
      <c r="Q59" s="358">
        <v>0</v>
      </c>
      <c r="R59" s="142">
        <v>0</v>
      </c>
      <c r="S59" s="142">
        <v>0</v>
      </c>
      <c r="T59" s="142">
        <v>0</v>
      </c>
      <c r="U59" s="148"/>
      <c r="V59" s="358">
        <v>1</v>
      </c>
      <c r="W59" s="142">
        <v>1</v>
      </c>
      <c r="X59" s="142">
        <v>1</v>
      </c>
      <c r="Y59" s="142">
        <v>0</v>
      </c>
      <c r="Z59" s="16"/>
      <c r="AA59" s="146"/>
      <c r="AB59" s="146"/>
      <c r="AC59" s="146"/>
      <c r="AD59" s="141"/>
      <c r="AE59" s="16"/>
      <c r="AF59" s="136"/>
      <c r="AG59" s="136"/>
      <c r="AH59" s="136"/>
      <c r="AI59" s="136"/>
      <c r="AJ59" s="16"/>
      <c r="AK59" s="50"/>
      <c r="AL59" s="50"/>
      <c r="AM59" s="50"/>
      <c r="AN59" s="50"/>
      <c r="AO59" s="16"/>
      <c r="AP59" s="50"/>
      <c r="AQ59" s="16"/>
      <c r="AR59" s="50"/>
      <c r="AS59" s="16"/>
      <c r="AT59" s="50"/>
      <c r="AU59" s="16"/>
      <c r="AV59" s="50"/>
      <c r="AW59" s="16"/>
      <c r="AX59" s="50"/>
      <c r="AY59" s="16"/>
      <c r="AZ59" s="137"/>
      <c r="BA59" s="16"/>
      <c r="BB59" s="137"/>
      <c r="BD59" s="103"/>
      <c r="BE59" s="51"/>
      <c r="BF59" s="51"/>
      <c r="BG59" s="51"/>
      <c r="BH59" s="51"/>
      <c r="BI59" s="51"/>
      <c r="BJ59" s="51"/>
      <c r="BK59" s="51"/>
      <c r="BL59" s="51"/>
      <c r="BM59" s="51"/>
      <c r="BN59" s="51"/>
    </row>
    <row r="60" spans="1:68" s="6" customFormat="1" ht="16.5" customHeight="1" thickBot="1" x14ac:dyDescent="0.25">
      <c r="A60" s="351" t="s">
        <v>34</v>
      </c>
      <c r="B60" s="458">
        <v>238.00000000009999</v>
      </c>
      <c r="C60" s="287">
        <v>189.00000000009999</v>
      </c>
      <c r="D60" s="287">
        <v>130.00000000009999</v>
      </c>
      <c r="E60" s="287">
        <v>65.000000000100002</v>
      </c>
      <c r="F60" s="347"/>
      <c r="G60" s="458">
        <v>267.00000000009999</v>
      </c>
      <c r="H60" s="287">
        <v>224.00000000009999</v>
      </c>
      <c r="I60" s="287">
        <v>154.00000000009999</v>
      </c>
      <c r="J60" s="287">
        <v>73.000000000200004</v>
      </c>
      <c r="K60" s="347"/>
      <c r="L60" s="285">
        <v>219</v>
      </c>
      <c r="M60" s="287">
        <v>184</v>
      </c>
      <c r="N60" s="287">
        <v>120</v>
      </c>
      <c r="O60" s="287">
        <v>48.000000000100002</v>
      </c>
      <c r="P60" s="144"/>
      <c r="Q60" s="458">
        <v>159.00000000009999</v>
      </c>
      <c r="R60" s="288">
        <v>125</v>
      </c>
      <c r="S60" s="287">
        <v>83</v>
      </c>
      <c r="T60" s="287">
        <v>38</v>
      </c>
      <c r="U60" s="151"/>
      <c r="V60" s="458">
        <v>111</v>
      </c>
      <c r="W60" s="287">
        <v>90</v>
      </c>
      <c r="X60" s="287">
        <v>58</v>
      </c>
      <c r="Y60" s="287">
        <v>25</v>
      </c>
      <c r="Z60" s="74"/>
      <c r="AA60" s="146"/>
      <c r="AB60" s="146"/>
      <c r="AC60" s="146"/>
      <c r="AD60" s="144"/>
      <c r="AE60" s="95"/>
      <c r="AF60" s="136"/>
      <c r="AG60" s="136"/>
      <c r="AH60" s="136"/>
      <c r="AI60" s="136"/>
      <c r="AJ60" s="95"/>
      <c r="AK60" s="95"/>
      <c r="AL60" s="95"/>
      <c r="AM60" s="95"/>
      <c r="AN60" s="95"/>
      <c r="AO60" s="95"/>
      <c r="AP60" s="95"/>
      <c r="AQ60" s="95"/>
      <c r="AR60" s="95"/>
      <c r="AS60" s="95"/>
      <c r="AT60" s="95"/>
      <c r="AU60" s="95"/>
      <c r="AV60" s="95"/>
      <c r="AW60" s="95"/>
      <c r="AX60" s="95"/>
      <c r="AY60" s="95"/>
      <c r="AZ60" s="95"/>
      <c r="BA60" s="95"/>
      <c r="BB60" s="95"/>
      <c r="BC60" s="74"/>
      <c r="BD60" s="95"/>
      <c r="BE60" s="12"/>
    </row>
    <row r="61" spans="1:68" ht="16.5" customHeight="1" thickTop="1" x14ac:dyDescent="0.2">
      <c r="B61" s="44"/>
      <c r="C61" s="44"/>
      <c r="D61" s="44"/>
      <c r="E61" s="44"/>
      <c r="F61" s="348"/>
      <c r="G61" s="44"/>
      <c r="H61" s="44"/>
      <c r="I61" s="44"/>
      <c r="J61" s="44"/>
      <c r="K61" s="348"/>
      <c r="L61" s="44"/>
      <c r="M61" s="44"/>
      <c r="N61" s="44"/>
      <c r="O61" s="44"/>
      <c r="P61" s="354"/>
      <c r="Q61" s="44"/>
      <c r="R61" s="44"/>
      <c r="U61" s="16"/>
      <c r="V61" s="44"/>
      <c r="Z61" s="16"/>
      <c r="AA61" s="44"/>
      <c r="AE61" s="16"/>
      <c r="AF61" s="44"/>
      <c r="AJ61" s="16"/>
      <c r="AO61" s="16"/>
      <c r="AQ61" s="16"/>
      <c r="AS61" s="16"/>
      <c r="AU61" s="16"/>
      <c r="AW61" s="16"/>
      <c r="AY61" s="16"/>
      <c r="BA61" s="16"/>
      <c r="BD61" s="104"/>
    </row>
    <row r="62" spans="1:68" ht="16.5" customHeight="1" x14ac:dyDescent="0.2">
      <c r="B62" s="44"/>
      <c r="C62" s="44"/>
      <c r="D62" s="44"/>
      <c r="E62" s="44"/>
      <c r="F62" s="348"/>
      <c r="G62" s="44"/>
      <c r="H62" s="44"/>
      <c r="I62" s="44"/>
      <c r="J62" s="44"/>
      <c r="K62" s="348"/>
      <c r="L62" s="44"/>
      <c r="M62" s="44"/>
      <c r="N62" s="44"/>
      <c r="O62" s="44"/>
      <c r="P62" s="354"/>
      <c r="Q62" s="44"/>
      <c r="R62" s="44"/>
      <c r="U62" s="2"/>
      <c r="V62" s="44"/>
      <c r="Z62" s="2"/>
      <c r="AA62" s="44"/>
      <c r="AE62" s="2"/>
      <c r="AF62" s="44"/>
      <c r="AJ62" s="2"/>
      <c r="AO62" s="2"/>
      <c r="AQ62" s="2"/>
      <c r="AS62" s="2"/>
      <c r="AU62" s="2"/>
      <c r="AW62" s="2"/>
      <c r="AY62" s="2"/>
      <c r="BA62" s="2"/>
      <c r="BD62" s="104"/>
    </row>
    <row r="63" spans="1:68" ht="16.5" customHeight="1" x14ac:dyDescent="0.2">
      <c r="A63" s="651" t="s">
        <v>63</v>
      </c>
      <c r="B63" s="353">
        <v>2019</v>
      </c>
      <c r="C63" s="353" t="s">
        <v>336</v>
      </c>
      <c r="D63" s="353" t="s">
        <v>325</v>
      </c>
      <c r="E63" s="353" t="s">
        <v>325</v>
      </c>
      <c r="F63" s="348"/>
      <c r="G63" s="353">
        <v>2018</v>
      </c>
      <c r="H63" s="353" t="s">
        <v>303</v>
      </c>
      <c r="I63" s="353" t="s">
        <v>244</v>
      </c>
      <c r="J63" s="353" t="s">
        <v>240</v>
      </c>
      <c r="K63" s="348"/>
      <c r="L63" s="353">
        <v>2017</v>
      </c>
      <c r="M63" s="353" t="s">
        <v>225</v>
      </c>
      <c r="N63" s="353" t="s">
        <v>219</v>
      </c>
      <c r="O63" s="353" t="s">
        <v>216</v>
      </c>
      <c r="P63" s="156"/>
      <c r="Q63" s="353">
        <v>2016</v>
      </c>
      <c r="R63" s="353" t="s">
        <v>204</v>
      </c>
      <c r="S63" s="353" t="s">
        <v>190</v>
      </c>
      <c r="T63" s="353" t="s">
        <v>173</v>
      </c>
      <c r="U63" s="68"/>
      <c r="V63" s="353">
        <v>2015</v>
      </c>
      <c r="W63" s="353" t="s">
        <v>161</v>
      </c>
      <c r="X63" s="353" t="s">
        <v>166</v>
      </c>
      <c r="Y63" s="353" t="s">
        <v>164</v>
      </c>
      <c r="Z63" s="68"/>
      <c r="AA63" s="353">
        <v>2014</v>
      </c>
      <c r="AB63" s="353" t="s">
        <v>161</v>
      </c>
      <c r="AC63" s="353" t="s">
        <v>157</v>
      </c>
      <c r="AD63" s="353" t="s">
        <v>154</v>
      </c>
      <c r="AE63" s="68"/>
      <c r="AF63" s="353">
        <v>2013</v>
      </c>
      <c r="AG63" s="353" t="s">
        <v>222</v>
      </c>
      <c r="AH63" s="353" t="s">
        <v>146</v>
      </c>
      <c r="AI63" s="353" t="s">
        <v>145</v>
      </c>
      <c r="AJ63" s="68"/>
      <c r="AK63" s="353">
        <v>2012</v>
      </c>
      <c r="AL63" s="353" t="s">
        <v>141</v>
      </c>
      <c r="AM63" s="353" t="s">
        <v>138</v>
      </c>
      <c r="AN63" s="353" t="s">
        <v>135</v>
      </c>
      <c r="AO63" s="68"/>
      <c r="AP63" s="353">
        <v>2011</v>
      </c>
      <c r="AQ63" s="68"/>
      <c r="AR63" s="353">
        <v>2010</v>
      </c>
      <c r="AS63" s="71"/>
      <c r="AT63" s="353">
        <v>2009</v>
      </c>
      <c r="AU63" s="71"/>
      <c r="AV63" s="353">
        <v>2008</v>
      </c>
      <c r="AW63" s="71"/>
      <c r="AX63" s="353">
        <v>2007</v>
      </c>
      <c r="AY63" s="71"/>
      <c r="AZ63" s="353">
        <v>2006</v>
      </c>
      <c r="BA63" s="71"/>
      <c r="BB63" s="353">
        <v>2005</v>
      </c>
      <c r="BD63" s="104"/>
      <c r="BF63" s="39"/>
      <c r="BP63"/>
    </row>
    <row r="64" spans="1:68" s="6" customFormat="1" ht="16.5" customHeight="1" x14ac:dyDescent="0.2">
      <c r="A64" s="651" t="s">
        <v>53</v>
      </c>
      <c r="F64" s="348"/>
      <c r="K64" s="348"/>
      <c r="P64" s="158"/>
      <c r="U64" s="27"/>
      <c r="Z64" s="27"/>
      <c r="AE64" s="27"/>
      <c r="AJ64" s="27"/>
      <c r="AO64" s="27"/>
      <c r="AQ64" s="27"/>
      <c r="BC64" s="12"/>
      <c r="BD64" s="57"/>
      <c r="BE64" s="12"/>
      <c r="BF64" s="12"/>
      <c r="BG64" s="12"/>
      <c r="BH64" s="12"/>
      <c r="BI64" s="12"/>
      <c r="BJ64" s="12"/>
      <c r="BK64" s="12"/>
      <c r="BL64" s="12"/>
      <c r="BM64" s="12"/>
      <c r="BN64" s="12"/>
    </row>
    <row r="65" spans="1:68" s="71" customFormat="1" ht="8.1" customHeight="1" thickBot="1" x14ac:dyDescent="0.25">
      <c r="A65" s="69"/>
      <c r="B65" s="70"/>
      <c r="C65" s="70"/>
      <c r="D65" s="70"/>
      <c r="E65" s="70"/>
      <c r="F65" s="348"/>
      <c r="G65" s="70"/>
      <c r="H65" s="70"/>
      <c r="I65" s="70"/>
      <c r="J65" s="70"/>
      <c r="K65" s="348"/>
      <c r="L65" s="70"/>
      <c r="M65" s="70"/>
      <c r="N65" s="70"/>
      <c r="O65" s="70"/>
      <c r="P65" s="156"/>
      <c r="Q65" s="70"/>
      <c r="R65" s="70"/>
      <c r="S65" s="70"/>
      <c r="T65" s="70"/>
      <c r="U65" s="68"/>
      <c r="V65" s="70"/>
      <c r="W65" s="70"/>
      <c r="X65" s="70"/>
      <c r="Y65" s="70"/>
      <c r="Z65" s="68"/>
      <c r="AA65" s="70"/>
      <c r="AB65" s="70"/>
      <c r="AC65" s="70"/>
      <c r="AD65" s="70"/>
      <c r="AE65" s="68"/>
      <c r="AF65" s="70"/>
      <c r="AG65" s="70"/>
      <c r="AH65" s="70"/>
      <c r="AI65" s="70"/>
      <c r="AJ65" s="68"/>
      <c r="AK65" s="70"/>
      <c r="AL65" s="70"/>
      <c r="AM65" s="70"/>
      <c r="AN65" s="70"/>
      <c r="AO65" s="68"/>
      <c r="AP65" s="70"/>
      <c r="AQ65" s="68"/>
      <c r="AR65" s="70"/>
      <c r="AS65" s="68"/>
      <c r="AT65" s="70"/>
      <c r="AU65" s="68"/>
      <c r="AV65" s="70"/>
      <c r="AW65" s="70"/>
      <c r="AX65" s="68"/>
      <c r="AY65" s="70"/>
      <c r="AZ65" s="70"/>
      <c r="BA65" s="70"/>
      <c r="BB65" s="70"/>
      <c r="BC65" s="70"/>
      <c r="BD65" s="70"/>
      <c r="BE65" s="70"/>
      <c r="BF65" s="70"/>
      <c r="BG65" s="68"/>
      <c r="BH65" s="70"/>
      <c r="BI65" s="29"/>
      <c r="BJ65" s="30"/>
      <c r="BK65" s="30"/>
      <c r="BL65" s="30"/>
      <c r="BM65" s="30"/>
      <c r="BN65" s="30"/>
    </row>
    <row r="66" spans="1:68" s="36" customFormat="1" ht="16.5" customHeight="1" x14ac:dyDescent="0.2">
      <c r="A66" s="344" t="s">
        <v>55</v>
      </c>
      <c r="B66" s="356">
        <v>86</v>
      </c>
      <c r="C66" s="138">
        <v>66</v>
      </c>
      <c r="D66" s="138">
        <v>44</v>
      </c>
      <c r="E66" s="138">
        <v>22</v>
      </c>
      <c r="F66" s="347"/>
      <c r="G66" s="356">
        <v>85</v>
      </c>
      <c r="H66" s="138">
        <v>65</v>
      </c>
      <c r="I66" s="138">
        <v>43</v>
      </c>
      <c r="J66" s="138">
        <v>20</v>
      </c>
      <c r="K66" s="347"/>
      <c r="L66" s="356">
        <v>139</v>
      </c>
      <c r="M66" s="138">
        <v>42</v>
      </c>
      <c r="N66" s="138">
        <v>27</v>
      </c>
      <c r="O66" s="138">
        <v>13</v>
      </c>
      <c r="P66" s="146"/>
      <c r="Q66" s="356">
        <v>49</v>
      </c>
      <c r="R66" s="138">
        <v>36</v>
      </c>
      <c r="S66" s="138">
        <v>23</v>
      </c>
      <c r="T66" s="138">
        <v>11</v>
      </c>
      <c r="U66" s="125"/>
      <c r="V66" s="356">
        <v>47</v>
      </c>
      <c r="W66" s="138">
        <v>37</v>
      </c>
      <c r="X66" s="138">
        <v>24</v>
      </c>
      <c r="Y66" s="138">
        <v>12</v>
      </c>
      <c r="Z66" s="125"/>
      <c r="AA66" s="356">
        <v>42</v>
      </c>
      <c r="AB66" s="138">
        <v>32</v>
      </c>
      <c r="AC66" s="138">
        <v>22</v>
      </c>
      <c r="AD66" s="138">
        <v>11</v>
      </c>
      <c r="AE66" s="125"/>
      <c r="AF66" s="356">
        <v>35</v>
      </c>
      <c r="AG66" s="138">
        <v>26</v>
      </c>
      <c r="AH66" s="138">
        <v>17</v>
      </c>
      <c r="AI66" s="138">
        <v>8</v>
      </c>
      <c r="AJ66" s="125"/>
      <c r="AK66" s="356">
        <v>41</v>
      </c>
      <c r="AL66" s="138">
        <v>32</v>
      </c>
      <c r="AM66" s="138">
        <v>23</v>
      </c>
      <c r="AN66" s="138">
        <v>10</v>
      </c>
      <c r="AO66" s="125"/>
      <c r="AP66" s="356">
        <v>41</v>
      </c>
      <c r="AQ66" s="125"/>
      <c r="AR66" s="356">
        <v>39</v>
      </c>
      <c r="AS66" s="125"/>
      <c r="AT66" s="356">
        <v>35</v>
      </c>
      <c r="AU66" s="125"/>
      <c r="AV66" s="356">
        <v>56</v>
      </c>
      <c r="AW66" s="125"/>
      <c r="AX66" s="356">
        <v>86</v>
      </c>
      <c r="AY66" s="125"/>
      <c r="AZ66" s="356">
        <v>115</v>
      </c>
      <c r="BA66" s="125"/>
      <c r="BB66" s="356">
        <v>223</v>
      </c>
      <c r="BD66" s="102"/>
    </row>
    <row r="67" spans="1:68" s="36" customFormat="1" ht="16.5" customHeight="1" x14ac:dyDescent="0.2">
      <c r="A67" s="345" t="s">
        <v>30</v>
      </c>
      <c r="B67" s="356">
        <v>-258</v>
      </c>
      <c r="C67" s="138">
        <v>-186</v>
      </c>
      <c r="D67" s="138">
        <v>-122</v>
      </c>
      <c r="E67" s="138">
        <v>-64</v>
      </c>
      <c r="F67" s="347"/>
      <c r="G67" s="356">
        <v>-236</v>
      </c>
      <c r="H67" s="138">
        <v>-172</v>
      </c>
      <c r="I67" s="138">
        <v>-123</v>
      </c>
      <c r="J67" s="138">
        <v>-64.999999999899998</v>
      </c>
      <c r="K67" s="347"/>
      <c r="L67" s="356">
        <v>-227</v>
      </c>
      <c r="M67" s="138">
        <v>-184</v>
      </c>
      <c r="N67" s="138">
        <v>-141</v>
      </c>
      <c r="O67" s="138">
        <v>-72</v>
      </c>
      <c r="P67" s="146"/>
      <c r="Q67" s="356">
        <v>-305</v>
      </c>
      <c r="R67" s="138">
        <v>-216</v>
      </c>
      <c r="S67" s="138">
        <v>-146</v>
      </c>
      <c r="T67" s="138">
        <v>-93</v>
      </c>
      <c r="U67" s="125"/>
      <c r="V67" s="356">
        <v>-348</v>
      </c>
      <c r="W67" s="138">
        <v>-245</v>
      </c>
      <c r="X67" s="138">
        <v>-173</v>
      </c>
      <c r="Y67" s="138">
        <v>-89</v>
      </c>
      <c r="Z67" s="125"/>
      <c r="AA67" s="356">
        <v>-260</v>
      </c>
      <c r="AB67" s="138">
        <v>-176</v>
      </c>
      <c r="AC67" s="138">
        <v>-120</v>
      </c>
      <c r="AD67" s="138">
        <v>-63</v>
      </c>
      <c r="AE67" s="125"/>
      <c r="AF67" s="356">
        <v>-240</v>
      </c>
      <c r="AG67" s="138">
        <v>-175</v>
      </c>
      <c r="AH67" s="138">
        <v>-112</v>
      </c>
      <c r="AI67" s="138">
        <v>-68</v>
      </c>
      <c r="AJ67" s="125"/>
      <c r="AK67" s="356">
        <v>-212</v>
      </c>
      <c r="AL67" s="138">
        <v>-157</v>
      </c>
      <c r="AM67" s="138">
        <v>-103</v>
      </c>
      <c r="AN67" s="138">
        <v>-45</v>
      </c>
      <c r="AO67" s="125"/>
      <c r="AP67" s="356">
        <v>-208</v>
      </c>
      <c r="AQ67" s="125"/>
      <c r="AR67" s="356">
        <v>-211</v>
      </c>
      <c r="AS67" s="125"/>
      <c r="AT67" s="356">
        <v>-151</v>
      </c>
      <c r="AU67" s="125"/>
      <c r="AV67" s="356">
        <v>-156</v>
      </c>
      <c r="AW67" s="125"/>
      <c r="AX67" s="356">
        <v>-202</v>
      </c>
      <c r="AY67" s="125"/>
      <c r="AZ67" s="356">
        <v>-208</v>
      </c>
      <c r="BA67" s="125"/>
      <c r="BB67" s="356">
        <v>-337</v>
      </c>
      <c r="BD67" s="102"/>
    </row>
    <row r="68" spans="1:68" ht="16.5" customHeight="1" x14ac:dyDescent="0.2">
      <c r="A68" s="346" t="s">
        <v>31</v>
      </c>
      <c r="B68" s="361">
        <v>27</v>
      </c>
      <c r="C68" s="242">
        <v>18</v>
      </c>
      <c r="D68" s="242">
        <v>11</v>
      </c>
      <c r="E68" s="242">
        <v>6</v>
      </c>
      <c r="F68" s="347"/>
      <c r="G68" s="361">
        <v>23</v>
      </c>
      <c r="H68" s="242">
        <v>14</v>
      </c>
      <c r="I68" s="242">
        <v>9</v>
      </c>
      <c r="J68" s="242">
        <v>5</v>
      </c>
      <c r="K68" s="347"/>
      <c r="L68" s="361">
        <v>19</v>
      </c>
      <c r="M68" s="242">
        <v>17</v>
      </c>
      <c r="N68" s="242">
        <v>11</v>
      </c>
      <c r="O68" s="242">
        <v>4</v>
      </c>
      <c r="P68" s="355"/>
      <c r="Q68" s="361">
        <v>17</v>
      </c>
      <c r="R68" s="242">
        <v>12</v>
      </c>
      <c r="S68" s="242">
        <v>8</v>
      </c>
      <c r="T68" s="242">
        <v>6</v>
      </c>
      <c r="U68" s="125"/>
      <c r="V68" s="361">
        <v>23</v>
      </c>
      <c r="W68" s="242">
        <v>12</v>
      </c>
      <c r="X68" s="242">
        <v>8</v>
      </c>
      <c r="Y68" s="242">
        <v>4</v>
      </c>
      <c r="Z68" s="125"/>
      <c r="AA68" s="361">
        <v>20</v>
      </c>
      <c r="AB68" s="242">
        <v>13</v>
      </c>
      <c r="AC68" s="242">
        <v>8</v>
      </c>
      <c r="AD68" s="242">
        <v>4</v>
      </c>
      <c r="AE68" s="125"/>
      <c r="AF68" s="361">
        <v>24</v>
      </c>
      <c r="AG68" s="242">
        <v>18</v>
      </c>
      <c r="AH68" s="242">
        <v>8</v>
      </c>
      <c r="AI68" s="242">
        <v>4</v>
      </c>
      <c r="AJ68" s="125"/>
      <c r="AK68" s="361">
        <v>15</v>
      </c>
      <c r="AL68" s="242">
        <v>10</v>
      </c>
      <c r="AM68" s="242">
        <v>6</v>
      </c>
      <c r="AN68" s="242">
        <v>3</v>
      </c>
      <c r="AO68" s="125"/>
      <c r="AP68" s="361">
        <v>16</v>
      </c>
      <c r="AQ68" s="125"/>
      <c r="AR68" s="361">
        <v>17</v>
      </c>
      <c r="AS68" s="125"/>
      <c r="AT68" s="361">
        <v>17</v>
      </c>
      <c r="AU68" s="125"/>
      <c r="AV68" s="361">
        <v>14</v>
      </c>
      <c r="AW68" s="125"/>
      <c r="AX68" s="361">
        <v>19</v>
      </c>
      <c r="AY68" s="125"/>
      <c r="AZ68" s="361">
        <v>33</v>
      </c>
      <c r="BA68" s="125"/>
      <c r="BB68" s="361">
        <v>46</v>
      </c>
      <c r="BD68" s="104"/>
      <c r="BG68"/>
      <c r="BH68"/>
      <c r="BI68"/>
      <c r="BJ68"/>
      <c r="BK68"/>
      <c r="BL68"/>
      <c r="BM68"/>
      <c r="BN68"/>
      <c r="BO68"/>
      <c r="BP68"/>
    </row>
    <row r="69" spans="1:68" s="36" customFormat="1" ht="16.5" customHeight="1" x14ac:dyDescent="0.2">
      <c r="A69" s="345" t="s">
        <v>32</v>
      </c>
      <c r="B69" s="356">
        <v>-231</v>
      </c>
      <c r="C69" s="138">
        <v>-168</v>
      </c>
      <c r="D69" s="138">
        <v>-111</v>
      </c>
      <c r="E69" s="138">
        <v>-58</v>
      </c>
      <c r="F69" s="347"/>
      <c r="G69" s="356">
        <v>-213</v>
      </c>
      <c r="H69" s="138">
        <v>-158</v>
      </c>
      <c r="I69" s="138">
        <v>-114</v>
      </c>
      <c r="J69" s="138">
        <v>-59.999999999899998</v>
      </c>
      <c r="K69" s="347"/>
      <c r="L69" s="356">
        <v>-208</v>
      </c>
      <c r="M69" s="138">
        <v>-167</v>
      </c>
      <c r="N69" s="138">
        <v>-130</v>
      </c>
      <c r="O69" s="138">
        <v>-68</v>
      </c>
      <c r="P69" s="146"/>
      <c r="Q69" s="356">
        <v>-288</v>
      </c>
      <c r="R69" s="138">
        <v>-204</v>
      </c>
      <c r="S69" s="138">
        <v>-138</v>
      </c>
      <c r="T69" s="138">
        <v>-87</v>
      </c>
      <c r="U69" s="125"/>
      <c r="V69" s="356">
        <v>-325</v>
      </c>
      <c r="W69" s="138">
        <v>-233</v>
      </c>
      <c r="X69" s="138">
        <v>-165</v>
      </c>
      <c r="Y69" s="138">
        <v>-85</v>
      </c>
      <c r="Z69" s="125"/>
      <c r="AA69" s="356">
        <v>-240</v>
      </c>
      <c r="AB69" s="138">
        <v>-163</v>
      </c>
      <c r="AC69" s="138">
        <v>-112</v>
      </c>
      <c r="AD69" s="138">
        <v>-59</v>
      </c>
      <c r="AE69" s="125"/>
      <c r="AF69" s="356">
        <v>-216</v>
      </c>
      <c r="AG69" s="138">
        <v>-157</v>
      </c>
      <c r="AH69" s="138">
        <v>-104</v>
      </c>
      <c r="AI69" s="138">
        <v>-64</v>
      </c>
      <c r="AJ69" s="125"/>
      <c r="AK69" s="356">
        <v>-197</v>
      </c>
      <c r="AL69" s="138">
        <v>-147</v>
      </c>
      <c r="AM69" s="138">
        <v>-97</v>
      </c>
      <c r="AN69" s="138">
        <v>-42</v>
      </c>
      <c r="AO69" s="125"/>
      <c r="AP69" s="356">
        <v>-192</v>
      </c>
      <c r="AQ69" s="125"/>
      <c r="AR69" s="356">
        <v>-194</v>
      </c>
      <c r="AS69" s="125"/>
      <c r="AT69" s="356">
        <v>-134</v>
      </c>
      <c r="AU69" s="125"/>
      <c r="AV69" s="356">
        <v>-142</v>
      </c>
      <c r="AW69" s="125"/>
      <c r="AX69" s="356">
        <v>-183</v>
      </c>
      <c r="AY69" s="125"/>
      <c r="AZ69" s="356">
        <v>-175</v>
      </c>
      <c r="BA69" s="125"/>
      <c r="BB69" s="356">
        <v>-291</v>
      </c>
      <c r="BD69" s="102"/>
    </row>
    <row r="70" spans="1:68" s="1" customFormat="1" ht="16.5" customHeight="1" x14ac:dyDescent="0.2">
      <c r="A70" s="298" t="s">
        <v>176</v>
      </c>
      <c r="B70" s="360">
        <v>82</v>
      </c>
      <c r="C70" s="141">
        <v>59</v>
      </c>
      <c r="D70" s="141">
        <v>36</v>
      </c>
      <c r="E70" s="141">
        <v>17</v>
      </c>
      <c r="F70" s="347"/>
      <c r="G70" s="360">
        <v>74</v>
      </c>
      <c r="H70" s="141">
        <v>57</v>
      </c>
      <c r="I70" s="141">
        <v>39</v>
      </c>
      <c r="J70" s="141">
        <v>16</v>
      </c>
      <c r="K70" s="347"/>
      <c r="L70" s="360">
        <v>60</v>
      </c>
      <c r="M70" s="141">
        <v>38</v>
      </c>
      <c r="N70" s="141">
        <v>23</v>
      </c>
      <c r="O70" s="141">
        <v>10</v>
      </c>
      <c r="P70" s="141"/>
      <c r="Q70" s="360">
        <v>51</v>
      </c>
      <c r="R70" s="141">
        <v>29</v>
      </c>
      <c r="S70" s="141">
        <v>13</v>
      </c>
      <c r="T70" s="141">
        <v>11</v>
      </c>
      <c r="U70" s="125"/>
      <c r="V70" s="360">
        <v>43</v>
      </c>
      <c r="W70" s="141">
        <v>39</v>
      </c>
      <c r="X70" s="141">
        <v>24</v>
      </c>
      <c r="Y70" s="141">
        <v>13</v>
      </c>
      <c r="Z70" s="125"/>
      <c r="AA70" s="360">
        <v>79</v>
      </c>
      <c r="AB70" s="141">
        <v>36</v>
      </c>
      <c r="AC70" s="141">
        <v>18</v>
      </c>
      <c r="AD70" s="141">
        <v>7</v>
      </c>
      <c r="AE70" s="125"/>
      <c r="AF70" s="360">
        <v>45</v>
      </c>
      <c r="AG70" s="141">
        <v>20</v>
      </c>
      <c r="AH70" s="141">
        <v>7</v>
      </c>
      <c r="AI70" s="141">
        <v>4</v>
      </c>
      <c r="AJ70" s="125"/>
      <c r="AK70" s="360">
        <v>17</v>
      </c>
      <c r="AL70" s="141">
        <v>8</v>
      </c>
      <c r="AM70" s="141">
        <v>5</v>
      </c>
      <c r="AN70" s="141">
        <v>3</v>
      </c>
      <c r="AO70" s="125"/>
      <c r="AP70" s="360">
        <v>18</v>
      </c>
      <c r="AQ70" s="125"/>
      <c r="AR70" s="360">
        <v>24</v>
      </c>
      <c r="AS70" s="125"/>
      <c r="AT70" s="360">
        <v>18</v>
      </c>
      <c r="AU70" s="125"/>
      <c r="AV70" s="360">
        <v>24</v>
      </c>
      <c r="AW70" s="125"/>
      <c r="AX70" s="360">
        <v>45</v>
      </c>
      <c r="AY70" s="125"/>
      <c r="AZ70" s="360">
        <v>42</v>
      </c>
      <c r="BA70" s="125"/>
      <c r="BB70" s="360">
        <v>196</v>
      </c>
      <c r="BD70" s="55"/>
    </row>
    <row r="71" spans="1:68" s="11" customFormat="1" ht="16.5" customHeight="1" thickBot="1" x14ac:dyDescent="0.25">
      <c r="A71" s="343" t="s">
        <v>35</v>
      </c>
      <c r="B71" s="358">
        <v>4</v>
      </c>
      <c r="C71" s="142">
        <v>1</v>
      </c>
      <c r="D71" s="142">
        <v>1</v>
      </c>
      <c r="E71" s="142">
        <v>0</v>
      </c>
      <c r="F71" s="347"/>
      <c r="G71" s="358">
        <v>0</v>
      </c>
      <c r="H71" s="142">
        <v>0</v>
      </c>
      <c r="I71" s="142">
        <v>0</v>
      </c>
      <c r="J71" s="142">
        <v>0</v>
      </c>
      <c r="K71" s="347"/>
      <c r="L71" s="358">
        <v>0</v>
      </c>
      <c r="M71" s="142">
        <v>0</v>
      </c>
      <c r="N71" s="142">
        <v>0</v>
      </c>
      <c r="O71" s="142">
        <v>0</v>
      </c>
      <c r="P71" s="141"/>
      <c r="Q71" s="358">
        <v>0</v>
      </c>
      <c r="R71" s="142">
        <v>0</v>
      </c>
      <c r="S71" s="142">
        <v>13</v>
      </c>
      <c r="T71" s="142">
        <v>0</v>
      </c>
      <c r="U71" s="148"/>
      <c r="V71" s="358">
        <v>0</v>
      </c>
      <c r="W71" s="142">
        <v>0</v>
      </c>
      <c r="X71" s="142">
        <v>0</v>
      </c>
      <c r="Y71" s="142">
        <v>0</v>
      </c>
      <c r="Z71" s="148"/>
      <c r="AA71" s="358">
        <v>0</v>
      </c>
      <c r="AB71" s="142">
        <v>0</v>
      </c>
      <c r="AC71" s="142">
        <v>0</v>
      </c>
      <c r="AD71" s="142">
        <v>0</v>
      </c>
      <c r="AE71" s="148"/>
      <c r="AF71" s="358">
        <v>0</v>
      </c>
      <c r="AG71" s="142">
        <v>0</v>
      </c>
      <c r="AH71" s="142">
        <v>0</v>
      </c>
      <c r="AI71" s="142">
        <v>0</v>
      </c>
      <c r="AJ71" s="148"/>
      <c r="AK71" s="358">
        <v>0</v>
      </c>
      <c r="AL71" s="142">
        <v>0</v>
      </c>
      <c r="AM71" s="142">
        <v>0</v>
      </c>
      <c r="AN71" s="142">
        <v>0</v>
      </c>
      <c r="AO71" s="148"/>
      <c r="AP71" s="358">
        <v>1</v>
      </c>
      <c r="AQ71" s="148"/>
      <c r="AR71" s="358">
        <v>0</v>
      </c>
      <c r="AS71" s="148"/>
      <c r="AT71" s="358">
        <v>5</v>
      </c>
      <c r="AU71" s="148"/>
      <c r="AV71" s="358">
        <v>0</v>
      </c>
      <c r="AW71" s="148"/>
      <c r="AX71" s="358">
        <v>-2</v>
      </c>
      <c r="AY71" s="148"/>
      <c r="AZ71" s="459">
        <v>8</v>
      </c>
      <c r="BA71" s="148"/>
      <c r="BB71" s="459">
        <v>27</v>
      </c>
      <c r="BD71" s="103"/>
      <c r="BE71" s="51"/>
      <c r="BF71" s="51"/>
      <c r="BG71" s="51"/>
      <c r="BH71" s="51"/>
      <c r="BI71" s="51"/>
      <c r="BJ71" s="51"/>
      <c r="BK71" s="51"/>
      <c r="BL71" s="51"/>
      <c r="BM71" s="51"/>
      <c r="BN71" s="51"/>
    </row>
    <row r="72" spans="1:68" s="6" customFormat="1" ht="16.5" customHeight="1" thickBot="1" x14ac:dyDescent="0.25">
      <c r="A72" s="351" t="s">
        <v>34</v>
      </c>
      <c r="B72" s="458">
        <v>-153</v>
      </c>
      <c r="C72" s="287">
        <v>-110</v>
      </c>
      <c r="D72" s="287">
        <v>-76</v>
      </c>
      <c r="E72" s="287">
        <v>-41</v>
      </c>
      <c r="F72" s="347"/>
      <c r="G72" s="458">
        <v>-139</v>
      </c>
      <c r="H72" s="287">
        <v>-101</v>
      </c>
      <c r="I72" s="287">
        <v>-75</v>
      </c>
      <c r="J72" s="287">
        <v>-43.999999999899998</v>
      </c>
      <c r="K72" s="347"/>
      <c r="L72" s="285">
        <v>-148</v>
      </c>
      <c r="M72" s="287">
        <v>-129</v>
      </c>
      <c r="N72" s="287">
        <v>-107</v>
      </c>
      <c r="O72" s="287">
        <v>-58</v>
      </c>
      <c r="P72" s="144"/>
      <c r="Q72" s="458">
        <v>-237</v>
      </c>
      <c r="R72" s="288">
        <v>-175</v>
      </c>
      <c r="S72" s="287">
        <v>-125</v>
      </c>
      <c r="T72" s="287">
        <v>-76</v>
      </c>
      <c r="U72" s="151"/>
      <c r="V72" s="458">
        <v>-282</v>
      </c>
      <c r="W72" s="287">
        <v>-194</v>
      </c>
      <c r="X72" s="287">
        <v>-141</v>
      </c>
      <c r="Y72" s="287">
        <v>-72</v>
      </c>
      <c r="Z72" s="151"/>
      <c r="AA72" s="458">
        <v>-161</v>
      </c>
      <c r="AB72" s="287">
        <v>-127</v>
      </c>
      <c r="AC72" s="287">
        <v>-94</v>
      </c>
      <c r="AD72" s="287">
        <v>-52</v>
      </c>
      <c r="AE72" s="151"/>
      <c r="AF72" s="458">
        <v>-171</v>
      </c>
      <c r="AG72" s="287">
        <v>-137</v>
      </c>
      <c r="AH72" s="287">
        <v>-97</v>
      </c>
      <c r="AI72" s="287">
        <v>-60</v>
      </c>
      <c r="AJ72" s="151"/>
      <c r="AK72" s="458">
        <v>-180</v>
      </c>
      <c r="AL72" s="287">
        <v>-139</v>
      </c>
      <c r="AM72" s="287">
        <v>-92</v>
      </c>
      <c r="AN72" s="287">
        <v>-39</v>
      </c>
      <c r="AO72" s="151"/>
      <c r="AP72" s="458">
        <v>-175</v>
      </c>
      <c r="AQ72" s="151"/>
      <c r="AR72" s="458">
        <v>-170</v>
      </c>
      <c r="AS72" s="151"/>
      <c r="AT72" s="458">
        <v>-121</v>
      </c>
      <c r="AU72" s="151"/>
      <c r="AV72" s="458">
        <v>-118</v>
      </c>
      <c r="AW72" s="151"/>
      <c r="AX72" s="458">
        <v>-136</v>
      </c>
      <c r="AY72" s="151"/>
      <c r="AZ72" s="458">
        <v>-141</v>
      </c>
      <c r="BA72" s="151"/>
      <c r="BB72" s="458">
        <v>-122</v>
      </c>
      <c r="BC72" s="74"/>
      <c r="BD72" s="95"/>
      <c r="BE72" s="12"/>
    </row>
    <row r="73" spans="1:68" ht="13.5" thickTop="1" x14ac:dyDescent="0.2">
      <c r="B73" s="348"/>
      <c r="C73" s="348"/>
      <c r="D73" s="348"/>
      <c r="E73" s="348"/>
      <c r="F73" s="348"/>
      <c r="G73" s="348"/>
      <c r="H73" s="348"/>
      <c r="I73" s="348"/>
      <c r="J73" s="348"/>
      <c r="K73" s="348"/>
      <c r="L73" s="348"/>
      <c r="M73" s="348"/>
      <c r="N73" s="348"/>
      <c r="O73" s="197"/>
      <c r="P73" s="349"/>
      <c r="BD73" s="104"/>
    </row>
    <row r="74" spans="1:68" x14ac:dyDescent="0.2">
      <c r="B74" s="348"/>
      <c r="C74" s="348"/>
      <c r="D74" s="348"/>
      <c r="E74" s="348"/>
      <c r="F74" s="348"/>
      <c r="G74" s="348"/>
      <c r="H74" s="348"/>
      <c r="I74" s="348"/>
      <c r="J74" s="348"/>
      <c r="K74" s="348"/>
      <c r="L74" s="348"/>
      <c r="M74" s="348"/>
      <c r="N74" s="348"/>
      <c r="O74" s="197"/>
      <c r="P74" s="349"/>
      <c r="V74" s="133"/>
      <c r="W74" s="133"/>
      <c r="AA74" s="133"/>
      <c r="AB74" s="133"/>
      <c r="BD74" s="104"/>
    </row>
    <row r="75" spans="1:68" x14ac:dyDescent="0.2">
      <c r="A75" s="210"/>
      <c r="B75" s="241"/>
      <c r="C75" s="241"/>
      <c r="D75" s="241"/>
      <c r="E75" s="241"/>
      <c r="F75" s="241"/>
      <c r="G75" s="241"/>
      <c r="H75" s="241"/>
      <c r="I75" s="241"/>
      <c r="J75" s="241"/>
      <c r="K75" s="241"/>
      <c r="L75" s="241"/>
      <c r="M75" s="241"/>
      <c r="N75" s="241"/>
      <c r="BD75" s="104"/>
    </row>
    <row r="76" spans="1:68" x14ac:dyDescent="0.2">
      <c r="B76" s="241"/>
      <c r="C76" s="241"/>
      <c r="D76" s="241"/>
      <c r="E76" s="241"/>
      <c r="F76" s="241"/>
      <c r="G76" s="241"/>
      <c r="H76" s="241"/>
      <c r="I76" s="241"/>
      <c r="J76" s="241"/>
      <c r="K76" s="241"/>
      <c r="L76" s="241"/>
      <c r="M76" s="241"/>
      <c r="N76" s="241"/>
      <c r="BD76" s="104"/>
    </row>
    <row r="77" spans="1:68" x14ac:dyDescent="0.2">
      <c r="B77" s="241"/>
      <c r="C77" s="241"/>
      <c r="D77" s="241"/>
      <c r="E77" s="241"/>
      <c r="F77" s="241"/>
      <c r="G77" s="241"/>
      <c r="H77" s="241"/>
      <c r="I77" s="241"/>
      <c r="J77" s="241"/>
      <c r="K77" s="241"/>
      <c r="L77" s="241"/>
      <c r="M77" s="241"/>
      <c r="N77" s="241"/>
      <c r="BD77" s="104"/>
    </row>
    <row r="78" spans="1:68" x14ac:dyDescent="0.2">
      <c r="BD78" s="104"/>
    </row>
    <row r="79" spans="1:68" x14ac:dyDescent="0.2">
      <c r="BD79" s="104"/>
    </row>
    <row r="80" spans="1:68" x14ac:dyDescent="0.2">
      <c r="BD80" s="104"/>
    </row>
    <row r="81" spans="56:56" x14ac:dyDescent="0.2">
      <c r="BD81" s="104"/>
    </row>
    <row r="82" spans="56:56" x14ac:dyDescent="0.2">
      <c r="BD82" s="104"/>
    </row>
    <row r="83" spans="56:56" x14ac:dyDescent="0.2">
      <c r="BD83" s="104"/>
    </row>
    <row r="84" spans="56:56" x14ac:dyDescent="0.2">
      <c r="BD84" s="104"/>
    </row>
    <row r="85" spans="56:56" x14ac:dyDescent="0.2">
      <c r="BD85" s="104"/>
    </row>
    <row r="86" spans="56:56" x14ac:dyDescent="0.2">
      <c r="BD86" s="104"/>
    </row>
    <row r="87" spans="56:56" x14ac:dyDescent="0.2">
      <c r="BD87" s="104"/>
    </row>
    <row r="88" spans="56:56" x14ac:dyDescent="0.2">
      <c r="BD88" s="104"/>
    </row>
    <row r="89" spans="56:56" x14ac:dyDescent="0.2">
      <c r="BD89" s="104"/>
    </row>
    <row r="90" spans="56:56" x14ac:dyDescent="0.2">
      <c r="BD90" s="104"/>
    </row>
    <row r="91" spans="56:56" x14ac:dyDescent="0.2">
      <c r="BD91" s="104"/>
    </row>
    <row r="92" spans="56:56" x14ac:dyDescent="0.2">
      <c r="BD92" s="104"/>
    </row>
    <row r="93" spans="56:56" x14ac:dyDescent="0.2">
      <c r="BD93" s="104"/>
    </row>
    <row r="94" spans="56:56" x14ac:dyDescent="0.2">
      <c r="BD94" s="104"/>
    </row>
    <row r="95" spans="56:56" x14ac:dyDescent="0.2">
      <c r="BD95" s="104"/>
    </row>
    <row r="96" spans="56:56" x14ac:dyDescent="0.2">
      <c r="BD96" s="104"/>
    </row>
    <row r="97" spans="56:56" x14ac:dyDescent="0.2">
      <c r="BD97" s="104"/>
    </row>
    <row r="98" spans="56:56" x14ac:dyDescent="0.2">
      <c r="BD98" s="104"/>
    </row>
    <row r="99" spans="56:56" x14ac:dyDescent="0.2">
      <c r="BD99" s="104"/>
    </row>
    <row r="100" spans="56:56" x14ac:dyDescent="0.2">
      <c r="BD100" s="104"/>
    </row>
    <row r="101" spans="56:56" x14ac:dyDescent="0.2">
      <c r="BD101" s="104"/>
    </row>
    <row r="102" spans="56:56" x14ac:dyDescent="0.2">
      <c r="BD102" s="104"/>
    </row>
    <row r="103" spans="56:56" x14ac:dyDescent="0.2">
      <c r="BD103" s="104"/>
    </row>
    <row r="104" spans="56:56" x14ac:dyDescent="0.2">
      <c r="BD104" s="104"/>
    </row>
    <row r="105" spans="56:56" x14ac:dyDescent="0.2">
      <c r="BD105" s="104"/>
    </row>
    <row r="106" spans="56:56" x14ac:dyDescent="0.2">
      <c r="BD106" s="104"/>
    </row>
    <row r="107" spans="56:56" x14ac:dyDescent="0.2">
      <c r="BD107" s="104"/>
    </row>
    <row r="108" spans="56:56" x14ac:dyDescent="0.2">
      <c r="BD108" s="104"/>
    </row>
    <row r="109" spans="56:56" x14ac:dyDescent="0.2">
      <c r="BD109" s="104"/>
    </row>
    <row r="110" spans="56:56" x14ac:dyDescent="0.2">
      <c r="BD110" s="104"/>
    </row>
    <row r="111" spans="56:56" x14ac:dyDescent="0.2">
      <c r="BD111" s="104"/>
    </row>
    <row r="112" spans="56:56" x14ac:dyDescent="0.2">
      <c r="BD112" s="104"/>
    </row>
    <row r="113" spans="56:56" x14ac:dyDescent="0.2">
      <c r="BD113" s="104"/>
    </row>
    <row r="114" spans="56:56" x14ac:dyDescent="0.2">
      <c r="BD114" s="104"/>
    </row>
    <row r="115" spans="56:56" x14ac:dyDescent="0.2">
      <c r="BD115" s="104"/>
    </row>
    <row r="116" spans="56:56" x14ac:dyDescent="0.2">
      <c r="BD116" s="104"/>
    </row>
    <row r="117" spans="56:56" x14ac:dyDescent="0.2">
      <c r="BD117" s="104"/>
    </row>
    <row r="118" spans="56:56" x14ac:dyDescent="0.2">
      <c r="BD118" s="104"/>
    </row>
    <row r="119" spans="56:56" x14ac:dyDescent="0.2">
      <c r="BD119" s="104"/>
    </row>
    <row r="120" spans="56:56" x14ac:dyDescent="0.2">
      <c r="BD120" s="104"/>
    </row>
    <row r="121" spans="56:56" x14ac:dyDescent="0.2">
      <c r="BD121" s="104"/>
    </row>
  </sheetData>
  <mergeCells count="7">
    <mergeCell ref="T2:Y2"/>
    <mergeCell ref="A51:A52"/>
    <mergeCell ref="A63:A64"/>
    <mergeCell ref="A3:A4"/>
    <mergeCell ref="A27:A28"/>
    <mergeCell ref="A15:A16"/>
    <mergeCell ref="A39:A40"/>
  </mergeCells>
  <hyperlinks>
    <hyperlink ref="A1" location="'LXS Group - Table of content'!A1" display="Table of content" xr:uid="{00000000-0004-0000-0B00-000000000000}"/>
  </hyperlink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</oddFooter>
  </headerFooter>
  <customProperties>
    <customPr name="_pios_id" r:id="rId2"/>
    <customPr name="IbpWorksheetKeyString_GUID" r:id="rId3"/>
  </customProperties>
  <drawing r:id="rId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00"/>
    <pageSetUpPr fitToPage="1"/>
  </sheetPr>
  <dimension ref="A1:AY81"/>
  <sheetViews>
    <sheetView showGridLines="0" zoomScale="85" zoomScaleNormal="85" workbookViewId="0">
      <pane xSplit="1" ySplit="1" topLeftCell="B2" activePane="bottomRight" state="frozen"/>
      <selection activeCell="F44" sqref="F44"/>
      <selection pane="topRight" activeCell="F44" sqref="F44"/>
      <selection pane="bottomLeft" activeCell="F44" sqref="F44"/>
      <selection pane="bottomRight" activeCell="C1" sqref="C1:H1"/>
    </sheetView>
  </sheetViews>
  <sheetFormatPr baseColWidth="10" defaultColWidth="11.42578125" defaultRowHeight="12.75" outlineLevelCol="1" x14ac:dyDescent="0.2"/>
  <cols>
    <col min="1" max="1" width="27.85546875" customWidth="1"/>
    <col min="2" max="2" width="6.42578125" style="185" customWidth="1"/>
    <col min="3" max="3" width="6.42578125" style="44" customWidth="1"/>
    <col min="4" max="4" width="1.42578125" style="53" customWidth="1"/>
    <col min="5" max="5" width="6.85546875" style="53" customWidth="1"/>
    <col min="6" max="8" width="6.42578125" style="44" customWidth="1"/>
    <col min="9" max="9" width="1.42578125" style="53" customWidth="1"/>
    <col min="10" max="10" width="6.85546875" style="53" customWidth="1"/>
    <col min="11" max="13" width="6.42578125" style="44" hidden="1" customWidth="1" outlineLevel="1"/>
    <col min="14" max="14" width="1.42578125" style="53" customWidth="1" collapsed="1"/>
    <col min="15" max="15" width="6.85546875" style="53" customWidth="1"/>
    <col min="16" max="18" width="6.42578125" style="44" hidden="1" customWidth="1" outlineLevel="1"/>
    <col min="19" max="19" width="6.85546875" style="53" customWidth="1" collapsed="1"/>
    <col min="20" max="20" width="6.42578125" style="44" customWidth="1"/>
    <col min="21" max="23" width="6.42578125" style="44" customWidth="1" outlineLevel="1"/>
    <col min="24" max="24" width="1.42578125" style="53" customWidth="1"/>
    <col min="25" max="25" width="6.42578125" style="44" customWidth="1"/>
    <col min="26" max="26" width="1.42578125" style="53" customWidth="1"/>
    <col min="27" max="27" width="6.42578125" style="44" customWidth="1"/>
    <col min="28" max="28" width="1.42578125" style="53" customWidth="1"/>
    <col min="29" max="29" width="6.42578125" style="44" customWidth="1"/>
    <col min="30" max="30" width="1.42578125" style="53" customWidth="1"/>
    <col min="31" max="31" width="6.42578125" style="44" customWidth="1"/>
    <col min="32" max="32" width="1.42578125" style="53" customWidth="1"/>
    <col min="33" max="33" width="6.42578125" style="44" customWidth="1"/>
    <col min="34" max="34" width="1.42578125" style="53" customWidth="1"/>
    <col min="35" max="35" width="6.42578125" style="45" customWidth="1"/>
    <col min="36" max="36" width="1.42578125" style="53" customWidth="1"/>
    <col min="37" max="37" width="6.42578125" style="38" customWidth="1"/>
    <col min="38" max="38" width="6.7109375" customWidth="1"/>
    <col min="41" max="41" width="31.42578125" customWidth="1"/>
    <col min="42" max="51" width="7.7109375" style="39" customWidth="1"/>
  </cols>
  <sheetData>
    <row r="1" spans="1:51" s="1" customFormat="1" ht="45" customHeight="1" x14ac:dyDescent="0.2">
      <c r="B1" s="125"/>
      <c r="C1" s="660"/>
      <c r="D1" s="661"/>
      <c r="E1" s="661"/>
      <c r="F1" s="661"/>
      <c r="G1" s="661"/>
      <c r="H1" s="661"/>
      <c r="I1" s="52"/>
      <c r="J1" s="52"/>
      <c r="K1" s="2"/>
      <c r="L1" s="2"/>
      <c r="M1" s="2"/>
      <c r="N1" s="52"/>
      <c r="O1" s="52"/>
      <c r="P1" s="2"/>
      <c r="Q1" s="2"/>
      <c r="R1" s="2"/>
      <c r="S1" s="52"/>
      <c r="T1" s="2"/>
      <c r="U1" s="2"/>
      <c r="V1" s="2"/>
      <c r="W1" s="2"/>
      <c r="X1" s="52"/>
      <c r="Y1" s="2"/>
      <c r="Z1" s="52"/>
      <c r="AA1" s="2"/>
      <c r="AB1" s="97"/>
      <c r="AC1" s="2"/>
      <c r="AD1" s="97"/>
      <c r="AE1" s="2"/>
      <c r="AF1" s="52"/>
      <c r="AG1" s="2"/>
      <c r="AH1" s="52"/>
      <c r="AI1" s="2"/>
      <c r="AJ1" s="52"/>
      <c r="AK1" s="2"/>
      <c r="AL1" s="52"/>
      <c r="AM1" s="3"/>
      <c r="AO1" s="4"/>
      <c r="AP1" s="4"/>
      <c r="AQ1" s="4"/>
    </row>
    <row r="2" spans="1:51" ht="15" x14ac:dyDescent="0.2">
      <c r="A2" s="651" t="s">
        <v>174</v>
      </c>
      <c r="B2" s="73" t="s">
        <v>191</v>
      </c>
      <c r="C2" s="73" t="s">
        <v>173</v>
      </c>
      <c r="D2" s="68"/>
      <c r="E2" s="73" t="s">
        <v>172</v>
      </c>
      <c r="F2" s="73" t="s">
        <v>170</v>
      </c>
      <c r="G2" s="73" t="s">
        <v>167</v>
      </c>
      <c r="H2" s="73" t="s">
        <v>164</v>
      </c>
      <c r="I2" s="68"/>
      <c r="J2" s="70"/>
      <c r="M2" s="70"/>
      <c r="N2" s="72"/>
      <c r="O2" s="70"/>
      <c r="P2" s="156"/>
      <c r="Q2" s="156"/>
      <c r="R2" s="156"/>
      <c r="S2" s="156"/>
      <c r="T2" s="70"/>
      <c r="U2" s="70"/>
      <c r="V2" s="70"/>
      <c r="W2" s="70"/>
      <c r="X2" s="72"/>
      <c r="Y2" s="70"/>
      <c r="Z2" s="72"/>
      <c r="AA2" s="70"/>
      <c r="AB2" s="135"/>
      <c r="AC2" s="70"/>
      <c r="AD2" s="135"/>
      <c r="AE2" s="70"/>
      <c r="AF2" s="135"/>
      <c r="AG2" s="70"/>
      <c r="AH2" s="135"/>
      <c r="AI2" s="70"/>
      <c r="AJ2" s="135"/>
      <c r="AK2" s="70"/>
      <c r="AO2" s="39"/>
      <c r="AY2"/>
    </row>
    <row r="3" spans="1:51" s="6" customFormat="1" ht="19.5" customHeight="1" x14ac:dyDescent="0.2">
      <c r="A3" s="658" t="s">
        <v>53</v>
      </c>
      <c r="D3" s="27"/>
      <c r="I3" s="27"/>
      <c r="J3" s="64"/>
      <c r="K3" s="44"/>
      <c r="L3" s="44"/>
      <c r="M3" s="64"/>
      <c r="N3" s="135"/>
      <c r="O3" s="64"/>
      <c r="P3" s="158"/>
      <c r="Q3" s="158"/>
      <c r="R3" s="158"/>
      <c r="S3" s="158"/>
      <c r="T3" s="64"/>
      <c r="U3" s="64"/>
      <c r="V3" s="64"/>
      <c r="W3" s="64"/>
      <c r="X3" s="135"/>
      <c r="Y3" s="64"/>
      <c r="Z3" s="135"/>
      <c r="AA3" s="64"/>
      <c r="AB3" s="64"/>
      <c r="AC3" s="64"/>
      <c r="AD3" s="64"/>
      <c r="AE3" s="64"/>
      <c r="AF3" s="64"/>
      <c r="AG3" s="64"/>
      <c r="AH3" s="64"/>
      <c r="AI3" s="64"/>
      <c r="AJ3" s="64"/>
      <c r="AK3" s="64"/>
      <c r="AL3" s="12"/>
      <c r="AN3" s="12"/>
      <c r="AO3" s="12"/>
      <c r="AP3" s="12"/>
      <c r="AQ3" s="12"/>
      <c r="AR3" s="12"/>
      <c r="AS3" s="12"/>
      <c r="AT3" s="12"/>
      <c r="AU3" s="12"/>
      <c r="AV3" s="12"/>
      <c r="AW3" s="12"/>
    </row>
    <row r="4" spans="1:51" s="71" customFormat="1" ht="5.25" customHeight="1" thickBot="1" x14ac:dyDescent="0.25">
      <c r="A4" s="69"/>
      <c r="B4" s="70"/>
      <c r="C4" s="70"/>
      <c r="D4" s="68"/>
      <c r="E4" s="70"/>
      <c r="F4" s="70"/>
      <c r="G4" s="70"/>
      <c r="H4" s="70"/>
      <c r="I4" s="68"/>
      <c r="J4" s="70"/>
      <c r="K4" s="44"/>
      <c r="L4" s="44"/>
      <c r="M4" s="70"/>
      <c r="N4" s="72"/>
      <c r="O4" s="70"/>
      <c r="P4" s="156"/>
      <c r="Q4" s="156"/>
      <c r="R4" s="156"/>
      <c r="S4" s="156"/>
      <c r="T4" s="70"/>
      <c r="U4" s="70"/>
      <c r="V4" s="70"/>
      <c r="W4" s="70"/>
      <c r="X4" s="72"/>
      <c r="Y4" s="70"/>
      <c r="Z4" s="72"/>
      <c r="AA4" s="70"/>
      <c r="AB4" s="72"/>
      <c r="AC4" s="70"/>
      <c r="AD4" s="72"/>
      <c r="AE4" s="70"/>
      <c r="AF4" s="70"/>
      <c r="AG4" s="72"/>
      <c r="AH4" s="70"/>
      <c r="AI4" s="70"/>
      <c r="AJ4" s="70"/>
      <c r="AK4" s="70"/>
      <c r="AL4" s="70"/>
      <c r="AM4" s="70"/>
      <c r="AN4" s="70"/>
      <c r="AO4" s="70"/>
      <c r="AP4" s="68"/>
      <c r="AQ4" s="70"/>
      <c r="AR4" s="29"/>
      <c r="AS4" s="30"/>
      <c r="AT4" s="30"/>
      <c r="AU4" s="30"/>
      <c r="AV4" s="30"/>
      <c r="AW4" s="30"/>
    </row>
    <row r="5" spans="1:51" s="36" customFormat="1" ht="15" customHeight="1" x14ac:dyDescent="0.2">
      <c r="A5" s="75" t="s">
        <v>55</v>
      </c>
      <c r="B5" s="138">
        <v>670</v>
      </c>
      <c r="C5" s="138">
        <v>640</v>
      </c>
      <c r="D5" s="68"/>
      <c r="E5" s="46">
        <v>643</v>
      </c>
      <c r="F5" s="46">
        <v>713</v>
      </c>
      <c r="G5" s="46">
        <v>780</v>
      </c>
      <c r="H5" s="46">
        <v>723</v>
      </c>
      <c r="I5" s="68"/>
      <c r="J5" s="136"/>
      <c r="K5" s="44"/>
      <c r="L5" s="44"/>
      <c r="M5" s="136"/>
      <c r="N5" s="72"/>
      <c r="O5" s="136"/>
      <c r="P5" s="146"/>
      <c r="Q5" s="146"/>
      <c r="R5" s="146"/>
      <c r="S5" s="146"/>
      <c r="T5" s="136"/>
      <c r="U5" s="136"/>
      <c r="V5" s="136"/>
      <c r="W5" s="136"/>
      <c r="X5" s="72"/>
      <c r="Y5" s="136"/>
      <c r="Z5" s="72"/>
      <c r="AA5" s="136"/>
      <c r="AB5" s="72"/>
      <c r="AC5" s="136"/>
      <c r="AD5" s="72"/>
      <c r="AE5" s="136"/>
      <c r="AF5" s="72"/>
      <c r="AG5" s="136"/>
      <c r="AH5" s="72"/>
      <c r="AI5" s="136"/>
      <c r="AJ5" s="72"/>
      <c r="AK5" s="136"/>
      <c r="AN5" s="48"/>
      <c r="AO5" s="48"/>
      <c r="AP5" s="48"/>
      <c r="AQ5" s="48"/>
      <c r="AR5" s="48"/>
      <c r="AS5" s="48"/>
      <c r="AT5" s="48"/>
      <c r="AU5" s="48"/>
      <c r="AV5" s="48"/>
      <c r="AW5" s="48"/>
    </row>
    <row r="6" spans="1:51" s="36" customFormat="1" ht="15" customHeight="1" x14ac:dyDescent="0.2">
      <c r="A6" s="76" t="s">
        <v>30</v>
      </c>
      <c r="B6" s="139">
        <v>41</v>
      </c>
      <c r="C6" s="139">
        <v>57</v>
      </c>
      <c r="D6" s="14"/>
      <c r="E6" s="47">
        <v>65</v>
      </c>
      <c r="F6" s="47">
        <v>40</v>
      </c>
      <c r="G6" s="47">
        <v>86</v>
      </c>
      <c r="H6" s="47">
        <v>4</v>
      </c>
      <c r="I6" s="14"/>
      <c r="J6" s="47"/>
      <c r="K6" s="44"/>
      <c r="L6" s="44"/>
      <c r="M6" s="47"/>
      <c r="N6" s="14"/>
      <c r="O6" s="47"/>
      <c r="P6" s="139"/>
      <c r="Q6" s="139"/>
      <c r="R6" s="139"/>
      <c r="S6" s="139"/>
      <c r="T6" s="47"/>
      <c r="U6" s="47"/>
      <c r="V6" s="47"/>
      <c r="W6" s="47"/>
      <c r="X6" s="14"/>
      <c r="Y6" s="47"/>
      <c r="Z6" s="14"/>
      <c r="AA6" s="47"/>
      <c r="AB6" s="14"/>
      <c r="AC6" s="47"/>
      <c r="AD6" s="14"/>
      <c r="AE6" s="47"/>
      <c r="AF6" s="14"/>
      <c r="AG6" s="47"/>
      <c r="AH6" s="14"/>
      <c r="AI6" s="136"/>
      <c r="AJ6" s="14"/>
      <c r="AK6" s="136"/>
      <c r="AN6" s="48"/>
      <c r="AO6" s="48"/>
      <c r="AP6" s="48"/>
      <c r="AQ6" s="48"/>
      <c r="AR6" s="48"/>
      <c r="AS6" s="48"/>
      <c r="AT6" s="48"/>
      <c r="AU6" s="48"/>
      <c r="AV6" s="48"/>
      <c r="AW6" s="48"/>
    </row>
    <row r="7" spans="1:51" s="43" customFormat="1" ht="15" customHeight="1" x14ac:dyDescent="0.2">
      <c r="A7" s="77" t="s">
        <v>31</v>
      </c>
      <c r="B7" s="140">
        <v>54</v>
      </c>
      <c r="C7" s="140">
        <v>56</v>
      </c>
      <c r="D7" s="16"/>
      <c r="E7" s="49">
        <v>18</v>
      </c>
      <c r="F7" s="49">
        <v>52</v>
      </c>
      <c r="G7" s="49">
        <v>54</v>
      </c>
      <c r="H7" s="49">
        <v>57</v>
      </c>
      <c r="I7" s="16"/>
      <c r="J7" s="137"/>
      <c r="K7" s="44"/>
      <c r="L7" s="44"/>
      <c r="M7" s="137"/>
      <c r="N7" s="16"/>
      <c r="O7" s="137"/>
      <c r="P7" s="149"/>
      <c r="Q7" s="149"/>
      <c r="R7" s="149"/>
      <c r="S7" s="149"/>
      <c r="T7" s="137"/>
      <c r="U7" s="137"/>
      <c r="V7" s="137"/>
      <c r="W7" s="137"/>
      <c r="X7" s="16"/>
      <c r="Y7" s="137"/>
      <c r="Z7" s="16"/>
      <c r="AA7" s="137"/>
      <c r="AB7" s="16"/>
      <c r="AC7" s="137"/>
      <c r="AD7" s="16"/>
      <c r="AE7" s="137"/>
      <c r="AF7" s="16"/>
      <c r="AG7" s="137"/>
      <c r="AH7" s="16"/>
      <c r="AI7" s="137"/>
      <c r="AJ7" s="16"/>
      <c r="AK7" s="137"/>
      <c r="AN7" s="42"/>
      <c r="AO7" s="42"/>
      <c r="AP7" s="42"/>
      <c r="AQ7" s="42"/>
      <c r="AR7" s="42"/>
      <c r="AS7" s="42"/>
      <c r="AT7" s="42"/>
      <c r="AU7" s="42"/>
      <c r="AV7" s="42"/>
      <c r="AW7" s="42"/>
    </row>
    <row r="8" spans="1:51" s="36" customFormat="1" ht="15" customHeight="1" x14ac:dyDescent="0.2">
      <c r="A8" s="76" t="s">
        <v>32</v>
      </c>
      <c r="B8" s="139">
        <v>95</v>
      </c>
      <c r="C8" s="139">
        <v>113</v>
      </c>
      <c r="D8" s="14"/>
      <c r="E8" s="47">
        <v>83</v>
      </c>
      <c r="F8" s="47">
        <v>92</v>
      </c>
      <c r="G8" s="47">
        <v>140</v>
      </c>
      <c r="H8" s="139">
        <v>61</v>
      </c>
      <c r="I8" s="14"/>
      <c r="J8" s="47"/>
      <c r="K8" s="152"/>
      <c r="L8" s="44"/>
      <c r="M8" s="47"/>
      <c r="N8" s="14"/>
      <c r="O8" s="47"/>
      <c r="P8" s="139"/>
      <c r="Q8" s="139"/>
      <c r="R8" s="139"/>
      <c r="S8" s="139"/>
      <c r="T8" s="47"/>
      <c r="U8" s="47"/>
      <c r="V8" s="47"/>
      <c r="W8" s="47"/>
      <c r="X8" s="14"/>
      <c r="Y8" s="47"/>
      <c r="Z8" s="14"/>
      <c r="AA8" s="47"/>
      <c r="AB8" s="14"/>
      <c r="AC8" s="47"/>
      <c r="AD8" s="14"/>
      <c r="AE8" s="47"/>
      <c r="AF8" s="14"/>
      <c r="AG8" s="47"/>
      <c r="AH8" s="14"/>
      <c r="AI8" s="136"/>
      <c r="AJ8" s="14"/>
      <c r="AK8" s="136"/>
      <c r="AM8" s="102"/>
      <c r="AN8" s="48"/>
      <c r="AO8" s="48"/>
      <c r="AP8" s="48"/>
      <c r="AQ8" s="48"/>
      <c r="AR8" s="48"/>
      <c r="AS8" s="48"/>
      <c r="AT8" s="48"/>
      <c r="AU8" s="48"/>
      <c r="AV8" s="48"/>
      <c r="AW8" s="48"/>
    </row>
    <row r="9" spans="1:51" s="11" customFormat="1" x14ac:dyDescent="0.2">
      <c r="A9" s="153" t="s">
        <v>176</v>
      </c>
      <c r="B9" s="141">
        <v>0</v>
      </c>
      <c r="C9" s="141">
        <v>0</v>
      </c>
      <c r="D9" s="17"/>
      <c r="E9" s="50">
        <v>-36</v>
      </c>
      <c r="F9" s="50">
        <v>2</v>
      </c>
      <c r="G9" s="50">
        <v>-23</v>
      </c>
      <c r="H9" s="141">
        <v>45</v>
      </c>
      <c r="I9" s="17"/>
      <c r="J9" s="50"/>
      <c r="K9" s="44"/>
      <c r="L9" s="44"/>
      <c r="M9" s="50"/>
      <c r="N9" s="17"/>
      <c r="O9" s="50"/>
      <c r="P9" s="141"/>
      <c r="Q9" s="141"/>
      <c r="R9" s="141"/>
      <c r="S9" s="141"/>
      <c r="T9" s="50"/>
      <c r="U9" s="50"/>
      <c r="V9" s="50"/>
      <c r="W9" s="50"/>
      <c r="X9" s="17"/>
      <c r="Y9" s="50"/>
      <c r="Z9" s="17"/>
      <c r="AA9" s="50"/>
      <c r="AB9" s="78"/>
      <c r="AC9" s="50"/>
      <c r="AD9" s="78"/>
      <c r="AE9" s="50"/>
      <c r="AF9" s="78"/>
      <c r="AG9" s="50"/>
      <c r="AH9" s="78"/>
      <c r="AI9" s="137"/>
      <c r="AJ9" s="78"/>
      <c r="AK9" s="137"/>
      <c r="AM9" s="103"/>
      <c r="AN9" s="51"/>
      <c r="AO9" s="51"/>
      <c r="AP9" s="51"/>
      <c r="AQ9" s="51"/>
      <c r="AR9" s="51"/>
      <c r="AS9" s="51"/>
      <c r="AT9" s="51"/>
      <c r="AU9" s="51"/>
      <c r="AV9" s="51"/>
      <c r="AW9" s="51"/>
    </row>
    <row r="10" spans="1:51" s="11" customFormat="1" ht="13.5" thickBot="1" x14ac:dyDescent="0.25">
      <c r="A10" s="105" t="s">
        <v>35</v>
      </c>
      <c r="B10" s="142">
        <v>0</v>
      </c>
      <c r="C10" s="142">
        <v>0</v>
      </c>
      <c r="D10" s="16"/>
      <c r="E10" s="106">
        <v>-37</v>
      </c>
      <c r="F10" s="106">
        <v>0</v>
      </c>
      <c r="G10" s="106">
        <v>1</v>
      </c>
      <c r="H10" s="142">
        <v>9</v>
      </c>
      <c r="I10" s="16"/>
      <c r="J10" s="50"/>
      <c r="K10" s="44"/>
      <c r="L10" s="44"/>
      <c r="M10" s="50"/>
      <c r="N10" s="16"/>
      <c r="O10" s="50"/>
      <c r="P10" s="141"/>
      <c r="Q10" s="141"/>
      <c r="R10" s="141"/>
      <c r="S10" s="141"/>
      <c r="T10" s="50"/>
      <c r="U10" s="50"/>
      <c r="V10" s="50"/>
      <c r="W10" s="50"/>
      <c r="X10" s="16"/>
      <c r="Y10" s="50"/>
      <c r="Z10" s="16"/>
      <c r="AA10" s="50"/>
      <c r="AB10" s="16"/>
      <c r="AC10" s="50"/>
      <c r="AD10" s="16"/>
      <c r="AE10" s="50"/>
      <c r="AF10" s="16"/>
      <c r="AG10" s="50"/>
      <c r="AH10" s="16"/>
      <c r="AI10" s="137"/>
      <c r="AJ10" s="16"/>
      <c r="AK10" s="137"/>
      <c r="AM10" s="103"/>
      <c r="AN10" s="51"/>
      <c r="AO10" s="51"/>
      <c r="AP10" s="51"/>
      <c r="AQ10" s="51"/>
      <c r="AR10" s="51"/>
      <c r="AS10" s="51"/>
      <c r="AT10" s="51"/>
      <c r="AU10" s="51"/>
      <c r="AV10" s="51"/>
      <c r="AW10" s="51"/>
    </row>
    <row r="11" spans="1:51" s="6" customFormat="1" ht="16.5" customHeight="1" thickBot="1" x14ac:dyDescent="0.25">
      <c r="A11" s="98" t="s">
        <v>34</v>
      </c>
      <c r="B11" s="99">
        <v>95</v>
      </c>
      <c r="C11" s="99">
        <v>113</v>
      </c>
      <c r="D11" s="74"/>
      <c r="E11" s="99">
        <v>84</v>
      </c>
      <c r="F11" s="99">
        <v>94</v>
      </c>
      <c r="G11" s="99">
        <v>116</v>
      </c>
      <c r="H11" s="99">
        <v>97</v>
      </c>
      <c r="I11" s="74"/>
      <c r="J11" s="114"/>
      <c r="K11" s="44"/>
      <c r="L11" s="44"/>
      <c r="M11" s="95"/>
      <c r="N11" s="95"/>
      <c r="O11" s="95"/>
      <c r="P11" s="144"/>
      <c r="Q11" s="144"/>
      <c r="R11" s="144"/>
      <c r="S11" s="144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95"/>
      <c r="AJ11" s="95"/>
      <c r="AK11" s="95"/>
      <c r="AL11" s="74"/>
      <c r="AM11" s="95"/>
      <c r="AN11" s="12"/>
    </row>
    <row r="12" spans="1:51" s="6" customFormat="1" ht="16.5" customHeight="1" x14ac:dyDescent="0.2">
      <c r="A12" s="134"/>
      <c r="B12" s="141"/>
      <c r="C12" s="141"/>
      <c r="D12" s="141"/>
      <c r="E12" s="141"/>
      <c r="F12" s="141"/>
      <c r="G12" s="141"/>
      <c r="H12" s="141"/>
      <c r="I12" s="74"/>
      <c r="J12" s="95"/>
      <c r="K12" s="44"/>
      <c r="L12" s="44"/>
      <c r="M12" s="95"/>
      <c r="N12" s="95"/>
      <c r="O12" s="95"/>
      <c r="P12" s="141"/>
      <c r="Q12" s="141"/>
      <c r="R12" s="141"/>
      <c r="S12" s="141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95"/>
      <c r="AG12" s="95"/>
      <c r="AH12" s="95"/>
      <c r="AI12" s="95"/>
      <c r="AJ12" s="95"/>
      <c r="AK12" s="95"/>
      <c r="AL12" s="74"/>
      <c r="AM12" s="95"/>
      <c r="AN12" s="12"/>
    </row>
    <row r="13" spans="1:51" s="6" customFormat="1" ht="16.5" customHeight="1" x14ac:dyDescent="0.2">
      <c r="A13" s="134"/>
      <c r="B13" s="114"/>
      <c r="C13" s="114"/>
      <c r="D13" s="114"/>
      <c r="E13" s="114"/>
      <c r="F13" s="114"/>
      <c r="G13" s="114"/>
      <c r="H13" s="114"/>
      <c r="I13" s="74"/>
      <c r="J13" s="95"/>
      <c r="K13" s="44"/>
      <c r="L13" s="44"/>
      <c r="M13" s="95"/>
      <c r="N13" s="95"/>
      <c r="O13" s="95"/>
      <c r="P13" s="157"/>
      <c r="Q13" s="157"/>
      <c r="R13" s="157"/>
      <c r="S13" s="157"/>
      <c r="T13" s="95"/>
      <c r="U13" s="95"/>
      <c r="V13" s="95"/>
      <c r="W13" s="95"/>
      <c r="X13" s="95"/>
      <c r="Y13" s="95"/>
      <c r="Z13" s="95"/>
      <c r="AA13" s="95"/>
      <c r="AB13" s="95"/>
      <c r="AC13" s="95"/>
      <c r="AD13" s="95"/>
      <c r="AE13" s="95"/>
      <c r="AF13" s="95"/>
      <c r="AG13" s="95"/>
      <c r="AH13" s="95"/>
      <c r="AI13" s="95"/>
      <c r="AJ13" s="95"/>
      <c r="AK13" s="95"/>
      <c r="AL13" s="74"/>
      <c r="AM13" s="95"/>
      <c r="AN13" s="12"/>
    </row>
    <row r="14" spans="1:51" ht="15" x14ac:dyDescent="0.2">
      <c r="A14" s="651" t="s">
        <v>175</v>
      </c>
      <c r="B14" s="73" t="s">
        <v>191</v>
      </c>
      <c r="C14" s="73" t="s">
        <v>173</v>
      </c>
      <c r="D14" s="68"/>
      <c r="E14" s="73" t="s">
        <v>172</v>
      </c>
      <c r="F14" s="73" t="s">
        <v>170</v>
      </c>
      <c r="G14" s="73" t="s">
        <v>167</v>
      </c>
      <c r="H14" s="73" t="s">
        <v>164</v>
      </c>
      <c r="I14" s="68"/>
      <c r="J14" s="70"/>
      <c r="M14" s="70"/>
      <c r="N14" s="72"/>
      <c r="O14" s="70"/>
      <c r="P14" s="156"/>
      <c r="Q14" s="156"/>
      <c r="R14" s="156"/>
      <c r="S14" s="156"/>
      <c r="T14" s="70"/>
      <c r="U14" s="70"/>
      <c r="V14" s="70"/>
      <c r="W14" s="70"/>
      <c r="X14" s="72"/>
      <c r="Y14" s="70"/>
      <c r="Z14" s="72"/>
      <c r="AA14" s="70"/>
      <c r="AB14" s="135"/>
      <c r="AC14" s="70"/>
      <c r="AD14" s="135"/>
      <c r="AE14" s="70"/>
      <c r="AF14" s="135"/>
      <c r="AG14" s="70"/>
      <c r="AH14" s="135"/>
      <c r="AI14" s="70"/>
      <c r="AJ14" s="135"/>
      <c r="AK14" s="70"/>
      <c r="AO14" s="39"/>
      <c r="AY14"/>
    </row>
    <row r="15" spans="1:51" s="6" customFormat="1" ht="19.5" customHeight="1" x14ac:dyDescent="0.2">
      <c r="A15" s="658" t="s">
        <v>53</v>
      </c>
      <c r="D15" s="27"/>
      <c r="I15" s="27"/>
      <c r="J15" s="64"/>
      <c r="K15" s="159"/>
      <c r="L15" s="159"/>
      <c r="M15" s="64"/>
      <c r="N15" s="135"/>
      <c r="O15" s="64"/>
      <c r="P15" s="158"/>
      <c r="Q15" s="158"/>
      <c r="R15" s="158"/>
      <c r="S15" s="158"/>
      <c r="T15" s="64"/>
      <c r="U15" s="64"/>
      <c r="V15" s="64"/>
      <c r="W15" s="64"/>
      <c r="X15" s="135"/>
      <c r="Y15" s="64"/>
      <c r="Z15" s="135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</row>
    <row r="16" spans="1:51" s="71" customFormat="1" ht="5.25" customHeight="1" thickBot="1" x14ac:dyDescent="0.25">
      <c r="A16" s="69"/>
      <c r="B16" s="70"/>
      <c r="C16" s="70"/>
      <c r="D16" s="68"/>
      <c r="E16" s="70"/>
      <c r="F16" s="70"/>
      <c r="G16" s="70"/>
      <c r="H16" s="70"/>
      <c r="I16" s="68"/>
      <c r="J16" s="70"/>
      <c r="K16" s="159"/>
      <c r="L16" s="159"/>
      <c r="M16" s="70"/>
      <c r="N16" s="72"/>
      <c r="O16" s="70"/>
      <c r="P16" s="156"/>
      <c r="Q16" s="156"/>
      <c r="R16" s="156"/>
      <c r="S16" s="156"/>
      <c r="T16" s="70"/>
      <c r="U16" s="70"/>
      <c r="V16" s="70"/>
      <c r="W16" s="70"/>
      <c r="X16" s="72"/>
      <c r="Y16" s="70"/>
      <c r="Z16" s="72"/>
      <c r="AA16" s="70"/>
      <c r="AB16" s="72"/>
      <c r="AC16" s="70"/>
      <c r="AD16" s="72"/>
      <c r="AE16" s="70"/>
      <c r="AF16" s="70"/>
      <c r="AG16" s="72"/>
      <c r="AH16" s="70"/>
      <c r="AI16" s="70"/>
      <c r="AJ16" s="70"/>
      <c r="AK16" s="70"/>
      <c r="AL16" s="70"/>
      <c r="AM16" s="70"/>
      <c r="AN16" s="70"/>
      <c r="AO16" s="70"/>
      <c r="AP16" s="68"/>
      <c r="AQ16" s="70"/>
      <c r="AR16" s="29"/>
      <c r="AS16" s="30"/>
      <c r="AT16" s="30"/>
      <c r="AU16" s="30"/>
      <c r="AV16" s="30"/>
      <c r="AW16" s="30"/>
    </row>
    <row r="17" spans="1:49" s="36" customFormat="1" ht="15" customHeight="1" x14ac:dyDescent="0.2">
      <c r="A17" s="75" t="s">
        <v>55</v>
      </c>
      <c r="B17" s="138">
        <v>275</v>
      </c>
      <c r="C17" s="138">
        <v>273</v>
      </c>
      <c r="D17" s="145"/>
      <c r="E17" s="138">
        <v>238</v>
      </c>
      <c r="F17" s="138">
        <v>263</v>
      </c>
      <c r="G17" s="138">
        <v>292</v>
      </c>
      <c r="H17" s="138">
        <v>292</v>
      </c>
      <c r="I17" s="145"/>
      <c r="J17" s="146"/>
      <c r="K17" s="146"/>
      <c r="L17" s="146"/>
      <c r="M17" s="146"/>
      <c r="N17" s="146"/>
      <c r="O17" s="136"/>
      <c r="P17" s="146"/>
      <c r="Q17" s="146"/>
      <c r="R17" s="146"/>
      <c r="S17" s="146"/>
      <c r="T17" s="136"/>
      <c r="U17" s="136"/>
      <c r="V17" s="136"/>
      <c r="W17" s="136"/>
      <c r="X17" s="72"/>
      <c r="Y17" s="136"/>
      <c r="Z17" s="72"/>
      <c r="AA17" s="136"/>
      <c r="AB17" s="72"/>
      <c r="AC17" s="136"/>
      <c r="AD17" s="72"/>
      <c r="AE17" s="136"/>
      <c r="AF17" s="72"/>
      <c r="AG17" s="136"/>
      <c r="AH17" s="72"/>
      <c r="AI17" s="136"/>
      <c r="AJ17" s="72"/>
      <c r="AK17" s="136"/>
      <c r="AN17" s="48"/>
      <c r="AO17" s="48"/>
      <c r="AP17" s="48"/>
      <c r="AQ17" s="48"/>
      <c r="AR17" s="48"/>
      <c r="AS17" s="48"/>
      <c r="AT17" s="48"/>
      <c r="AU17" s="48"/>
      <c r="AV17" s="48"/>
      <c r="AW17" s="48"/>
    </row>
    <row r="18" spans="1:49" s="36" customFormat="1" ht="15" customHeight="1" x14ac:dyDescent="0.2">
      <c r="A18" s="76" t="s">
        <v>30</v>
      </c>
      <c r="B18" s="139">
        <v>34</v>
      </c>
      <c r="C18" s="139">
        <v>27</v>
      </c>
      <c r="D18" s="147"/>
      <c r="E18" s="139">
        <v>9</v>
      </c>
      <c r="F18" s="139">
        <v>21</v>
      </c>
      <c r="G18" s="139">
        <v>41</v>
      </c>
      <c r="H18" s="139">
        <v>14</v>
      </c>
      <c r="I18" s="147"/>
      <c r="J18" s="146"/>
      <c r="K18" s="146"/>
      <c r="L18" s="146"/>
      <c r="M18" s="139"/>
      <c r="N18" s="139"/>
      <c r="O18" s="47"/>
      <c r="P18" s="139"/>
      <c r="Q18" s="139"/>
      <c r="R18" s="139"/>
      <c r="S18" s="139"/>
      <c r="T18" s="47"/>
      <c r="U18" s="47"/>
      <c r="V18" s="47"/>
      <c r="W18" s="47"/>
      <c r="X18" s="14"/>
      <c r="Y18" s="47"/>
      <c r="Z18" s="14"/>
      <c r="AA18" s="47"/>
      <c r="AB18" s="14"/>
      <c r="AC18" s="47"/>
      <c r="AD18" s="14"/>
      <c r="AE18" s="47"/>
      <c r="AF18" s="14"/>
      <c r="AG18" s="47"/>
      <c r="AH18" s="14"/>
      <c r="AI18" s="136"/>
      <c r="AJ18" s="14"/>
      <c r="AK18" s="136"/>
      <c r="AN18" s="48"/>
      <c r="AO18" s="48"/>
      <c r="AP18" s="48"/>
      <c r="AQ18" s="48"/>
      <c r="AR18" s="48"/>
      <c r="AS18" s="48"/>
      <c r="AT18" s="48"/>
      <c r="AU18" s="48"/>
      <c r="AV18" s="48"/>
      <c r="AW18" s="48"/>
    </row>
    <row r="19" spans="1:49" s="43" customFormat="1" ht="15" customHeight="1" x14ac:dyDescent="0.2">
      <c r="A19" s="77" t="s">
        <v>31</v>
      </c>
      <c r="B19" s="140">
        <v>11</v>
      </c>
      <c r="C19" s="140">
        <v>11</v>
      </c>
      <c r="D19" s="148"/>
      <c r="E19" s="140">
        <v>12</v>
      </c>
      <c r="F19" s="140">
        <v>11</v>
      </c>
      <c r="G19" s="140">
        <v>13</v>
      </c>
      <c r="H19" s="140">
        <v>10</v>
      </c>
      <c r="I19" s="148"/>
      <c r="J19" s="146"/>
      <c r="K19" s="146"/>
      <c r="L19" s="146"/>
      <c r="M19" s="149"/>
      <c r="N19" s="149"/>
      <c r="O19" s="137"/>
      <c r="P19" s="149"/>
      <c r="Q19" s="149"/>
      <c r="R19" s="149"/>
      <c r="S19" s="149"/>
      <c r="T19" s="137"/>
      <c r="U19" s="137"/>
      <c r="V19" s="137"/>
      <c r="W19" s="137"/>
      <c r="X19" s="16"/>
      <c r="Y19" s="137"/>
      <c r="Z19" s="16"/>
      <c r="AA19" s="137"/>
      <c r="AB19" s="16"/>
      <c r="AC19" s="137"/>
      <c r="AD19" s="16"/>
      <c r="AE19" s="137"/>
      <c r="AF19" s="16"/>
      <c r="AG19" s="137"/>
      <c r="AH19" s="16"/>
      <c r="AI19" s="137"/>
      <c r="AJ19" s="16"/>
      <c r="AK19" s="137"/>
      <c r="AN19" s="42"/>
      <c r="AO19" s="42"/>
      <c r="AP19" s="42"/>
      <c r="AQ19" s="42"/>
      <c r="AR19" s="42"/>
      <c r="AS19" s="42"/>
      <c r="AT19" s="42"/>
      <c r="AU19" s="42"/>
      <c r="AV19" s="42"/>
      <c r="AW19" s="42"/>
    </row>
    <row r="20" spans="1:49" s="36" customFormat="1" ht="15" customHeight="1" x14ac:dyDescent="0.2">
      <c r="A20" s="76" t="s">
        <v>32</v>
      </c>
      <c r="B20" s="139">
        <v>45</v>
      </c>
      <c r="C20" s="139">
        <v>38</v>
      </c>
      <c r="D20" s="147"/>
      <c r="E20" s="139">
        <v>21</v>
      </c>
      <c r="F20" s="139">
        <v>32</v>
      </c>
      <c r="G20" s="139">
        <v>54</v>
      </c>
      <c r="H20" s="139">
        <v>24</v>
      </c>
      <c r="I20" s="147"/>
      <c r="J20" s="146"/>
      <c r="K20" s="146"/>
      <c r="L20" s="146"/>
      <c r="M20" s="139"/>
      <c r="N20" s="139"/>
      <c r="O20" s="47"/>
      <c r="P20" s="139"/>
      <c r="Q20" s="139"/>
      <c r="R20" s="139"/>
      <c r="S20" s="139"/>
      <c r="T20" s="47"/>
      <c r="U20" s="47"/>
      <c r="V20" s="47"/>
      <c r="W20" s="47"/>
      <c r="X20" s="14"/>
      <c r="Y20" s="47"/>
      <c r="Z20" s="14"/>
      <c r="AA20" s="47"/>
      <c r="AB20" s="14"/>
      <c r="AC20" s="47"/>
      <c r="AD20" s="14"/>
      <c r="AE20" s="47"/>
      <c r="AF20" s="14"/>
      <c r="AG20" s="47"/>
      <c r="AH20" s="14"/>
      <c r="AI20" s="136"/>
      <c r="AJ20" s="14"/>
      <c r="AK20" s="136"/>
      <c r="AM20" s="102"/>
      <c r="AN20" s="48"/>
      <c r="AO20" s="48"/>
      <c r="AP20" s="48"/>
      <c r="AQ20" s="48"/>
      <c r="AR20" s="48"/>
      <c r="AS20" s="48"/>
      <c r="AT20" s="48"/>
      <c r="AU20" s="48"/>
      <c r="AV20" s="48"/>
      <c r="AW20" s="48"/>
    </row>
    <row r="21" spans="1:49" s="11" customFormat="1" x14ac:dyDescent="0.2">
      <c r="A21" s="153" t="s">
        <v>176</v>
      </c>
      <c r="B21" s="141">
        <v>0</v>
      </c>
      <c r="C21" s="141">
        <v>0</v>
      </c>
      <c r="D21" s="150"/>
      <c r="E21" s="141">
        <v>0</v>
      </c>
      <c r="F21" s="141">
        <v>0</v>
      </c>
      <c r="G21" s="141">
        <v>-20</v>
      </c>
      <c r="H21" s="141">
        <v>1</v>
      </c>
      <c r="I21" s="150"/>
      <c r="J21" s="146"/>
      <c r="K21" s="146"/>
      <c r="L21" s="146"/>
      <c r="M21" s="141"/>
      <c r="N21" s="141"/>
      <c r="O21" s="50"/>
      <c r="P21" s="141"/>
      <c r="Q21" s="141"/>
      <c r="R21" s="141"/>
      <c r="S21" s="141"/>
      <c r="T21" s="50"/>
      <c r="U21" s="50"/>
      <c r="V21" s="50"/>
      <c r="W21" s="50"/>
      <c r="X21" s="17"/>
      <c r="Y21" s="50"/>
      <c r="Z21" s="17"/>
      <c r="AA21" s="50"/>
      <c r="AB21" s="78"/>
      <c r="AC21" s="50"/>
      <c r="AD21" s="78"/>
      <c r="AE21" s="50"/>
      <c r="AF21" s="78"/>
      <c r="AG21" s="50"/>
      <c r="AH21" s="78"/>
      <c r="AI21" s="137"/>
      <c r="AJ21" s="78"/>
      <c r="AK21" s="137"/>
      <c r="AM21" s="103"/>
      <c r="AN21" s="51"/>
      <c r="AO21" s="51"/>
      <c r="AP21" s="51"/>
      <c r="AQ21" s="51"/>
      <c r="AR21" s="51"/>
      <c r="AS21" s="51"/>
      <c r="AT21" s="51"/>
      <c r="AU21" s="51"/>
      <c r="AV21" s="51"/>
      <c r="AW21" s="51"/>
    </row>
    <row r="22" spans="1:49" s="11" customFormat="1" ht="13.5" thickBot="1" x14ac:dyDescent="0.25">
      <c r="A22" s="105" t="s">
        <v>35</v>
      </c>
      <c r="B22" s="142">
        <v>0</v>
      </c>
      <c r="C22" s="142">
        <v>0</v>
      </c>
      <c r="D22" s="148"/>
      <c r="E22" s="142">
        <v>0</v>
      </c>
      <c r="F22" s="142">
        <v>0</v>
      </c>
      <c r="G22" s="142">
        <v>1</v>
      </c>
      <c r="H22" s="142">
        <v>0</v>
      </c>
      <c r="I22" s="148"/>
      <c r="J22" s="146"/>
      <c r="K22" s="146"/>
      <c r="L22" s="146"/>
      <c r="M22" s="141"/>
      <c r="N22" s="141"/>
      <c r="O22" s="50"/>
      <c r="P22" s="141"/>
      <c r="Q22" s="141"/>
      <c r="R22" s="141"/>
      <c r="S22" s="141"/>
      <c r="T22" s="50"/>
      <c r="U22" s="50"/>
      <c r="V22" s="50"/>
      <c r="W22" s="50"/>
      <c r="X22" s="16"/>
      <c r="Y22" s="50"/>
      <c r="Z22" s="16"/>
      <c r="AA22" s="50"/>
      <c r="AB22" s="16"/>
      <c r="AC22" s="50"/>
      <c r="AD22" s="16"/>
      <c r="AE22" s="50"/>
      <c r="AF22" s="16"/>
      <c r="AG22" s="50"/>
      <c r="AH22" s="16"/>
      <c r="AI22" s="137"/>
      <c r="AJ22" s="16"/>
      <c r="AK22" s="137"/>
      <c r="AM22" s="103"/>
      <c r="AN22" s="51"/>
      <c r="AO22" s="51"/>
      <c r="AP22" s="51"/>
      <c r="AQ22" s="51"/>
      <c r="AR22" s="51"/>
      <c r="AS22" s="51"/>
      <c r="AT22" s="51"/>
      <c r="AU22" s="51"/>
      <c r="AV22" s="51"/>
      <c r="AW22" s="51"/>
    </row>
    <row r="23" spans="1:49" s="6" customFormat="1" ht="16.5" customHeight="1" thickBot="1" x14ac:dyDescent="0.25">
      <c r="A23" s="98" t="s">
        <v>34</v>
      </c>
      <c r="B23" s="143">
        <v>45</v>
      </c>
      <c r="C23" s="143">
        <v>38</v>
      </c>
      <c r="D23" s="151"/>
      <c r="E23" s="143">
        <v>21</v>
      </c>
      <c r="F23" s="143">
        <v>32</v>
      </c>
      <c r="G23" s="143">
        <v>33</v>
      </c>
      <c r="H23" s="143">
        <v>25</v>
      </c>
      <c r="I23" s="151"/>
      <c r="J23" s="146"/>
      <c r="K23" s="146"/>
      <c r="L23" s="146"/>
      <c r="M23" s="144"/>
      <c r="N23" s="144"/>
      <c r="O23" s="95"/>
      <c r="P23" s="144"/>
      <c r="Q23" s="144"/>
      <c r="R23" s="144"/>
      <c r="S23" s="144"/>
      <c r="T23" s="95"/>
      <c r="U23" s="95"/>
      <c r="V23" s="95"/>
      <c r="W23" s="95"/>
      <c r="X23" s="95"/>
      <c r="Y23" s="95"/>
      <c r="Z23" s="95"/>
      <c r="AA23" s="95"/>
      <c r="AB23" s="95"/>
      <c r="AC23" s="95"/>
      <c r="AD23" s="95"/>
      <c r="AE23" s="95"/>
      <c r="AF23" s="95"/>
      <c r="AG23" s="95"/>
      <c r="AH23" s="95"/>
      <c r="AI23" s="95"/>
      <c r="AJ23" s="95"/>
      <c r="AK23" s="95"/>
      <c r="AL23" s="74"/>
      <c r="AM23" s="95"/>
      <c r="AN23" s="12"/>
    </row>
    <row r="24" spans="1:49" x14ac:dyDescent="0.2">
      <c r="E24" s="154"/>
      <c r="F24" s="154"/>
      <c r="G24" s="154"/>
      <c r="H24" s="154"/>
      <c r="J24" s="133"/>
      <c r="P24" s="159"/>
      <c r="Q24" s="159"/>
      <c r="R24" s="159"/>
      <c r="S24" s="159"/>
      <c r="T24" s="159"/>
      <c r="X24" s="44"/>
      <c r="Z24" s="44"/>
      <c r="AB24" s="44"/>
      <c r="AD24" s="44"/>
      <c r="AF24" s="44"/>
      <c r="AM24" s="104"/>
    </row>
    <row r="25" spans="1:49" x14ac:dyDescent="0.2">
      <c r="E25" s="133"/>
      <c r="F25" s="133"/>
      <c r="J25" s="133"/>
      <c r="P25" s="159"/>
      <c r="Q25" s="159"/>
      <c r="R25" s="159"/>
      <c r="S25" s="96"/>
      <c r="T25" s="159"/>
      <c r="AM25" s="104"/>
    </row>
    <row r="26" spans="1:49" x14ac:dyDescent="0.2">
      <c r="E26" s="133"/>
      <c r="F26" s="133"/>
      <c r="J26" s="133"/>
      <c r="K26" s="133"/>
      <c r="AM26" s="104"/>
    </row>
    <row r="27" spans="1:49" x14ac:dyDescent="0.2">
      <c r="C27" s="152"/>
      <c r="E27" s="152"/>
      <c r="F27" s="152"/>
      <c r="G27" s="152"/>
      <c r="H27" s="152"/>
      <c r="J27" s="133"/>
      <c r="K27" s="133"/>
      <c r="AM27" s="104"/>
    </row>
    <row r="28" spans="1:49" x14ac:dyDescent="0.2">
      <c r="C28" s="152"/>
      <c r="E28" s="152"/>
      <c r="F28" s="152"/>
      <c r="G28" s="152"/>
      <c r="H28" s="152"/>
      <c r="J28" s="133"/>
      <c r="K28" s="133"/>
      <c r="AM28" s="104"/>
    </row>
    <row r="29" spans="1:49" x14ac:dyDescent="0.2">
      <c r="E29" s="133"/>
      <c r="F29" s="133"/>
      <c r="J29" s="133"/>
      <c r="K29" s="133"/>
      <c r="AM29" s="104"/>
    </row>
    <row r="30" spans="1:49" x14ac:dyDescent="0.2">
      <c r="E30" s="133"/>
      <c r="F30" s="133"/>
      <c r="J30" s="133"/>
      <c r="K30" s="133"/>
      <c r="AM30" s="104"/>
    </row>
    <row r="31" spans="1:49" x14ac:dyDescent="0.2">
      <c r="AM31" s="104"/>
    </row>
    <row r="32" spans="1:49" x14ac:dyDescent="0.2">
      <c r="AM32" s="104"/>
    </row>
    <row r="33" spans="39:39" x14ac:dyDescent="0.2">
      <c r="AM33" s="104"/>
    </row>
    <row r="34" spans="39:39" x14ac:dyDescent="0.2">
      <c r="AM34" s="104"/>
    </row>
    <row r="35" spans="39:39" x14ac:dyDescent="0.2">
      <c r="AM35" s="104"/>
    </row>
    <row r="36" spans="39:39" x14ac:dyDescent="0.2">
      <c r="AM36" s="104"/>
    </row>
    <row r="37" spans="39:39" x14ac:dyDescent="0.2">
      <c r="AM37" s="104"/>
    </row>
    <row r="38" spans="39:39" x14ac:dyDescent="0.2">
      <c r="AM38" s="104"/>
    </row>
    <row r="39" spans="39:39" x14ac:dyDescent="0.2">
      <c r="AM39" s="104"/>
    </row>
    <row r="40" spans="39:39" x14ac:dyDescent="0.2">
      <c r="AM40" s="104"/>
    </row>
    <row r="41" spans="39:39" x14ac:dyDescent="0.2">
      <c r="AM41" s="104"/>
    </row>
    <row r="42" spans="39:39" x14ac:dyDescent="0.2">
      <c r="AM42" s="104"/>
    </row>
    <row r="43" spans="39:39" x14ac:dyDescent="0.2">
      <c r="AM43" s="104"/>
    </row>
    <row r="44" spans="39:39" x14ac:dyDescent="0.2">
      <c r="AM44" s="104"/>
    </row>
    <row r="45" spans="39:39" x14ac:dyDescent="0.2">
      <c r="AM45" s="104"/>
    </row>
    <row r="46" spans="39:39" x14ac:dyDescent="0.2">
      <c r="AM46" s="104"/>
    </row>
    <row r="47" spans="39:39" x14ac:dyDescent="0.2">
      <c r="AM47" s="104"/>
    </row>
    <row r="48" spans="39:39" x14ac:dyDescent="0.2">
      <c r="AM48" s="104"/>
    </row>
    <row r="49" spans="39:39" x14ac:dyDescent="0.2">
      <c r="AM49" s="104"/>
    </row>
    <row r="50" spans="39:39" x14ac:dyDescent="0.2">
      <c r="AM50" s="104"/>
    </row>
    <row r="51" spans="39:39" x14ac:dyDescent="0.2">
      <c r="AM51" s="104"/>
    </row>
    <row r="52" spans="39:39" x14ac:dyDescent="0.2">
      <c r="AM52" s="104"/>
    </row>
    <row r="53" spans="39:39" x14ac:dyDescent="0.2">
      <c r="AM53" s="104"/>
    </row>
    <row r="54" spans="39:39" x14ac:dyDescent="0.2">
      <c r="AM54" s="104"/>
    </row>
    <row r="55" spans="39:39" x14ac:dyDescent="0.2">
      <c r="AM55" s="104"/>
    </row>
    <row r="56" spans="39:39" x14ac:dyDescent="0.2">
      <c r="AM56" s="104"/>
    </row>
    <row r="57" spans="39:39" x14ac:dyDescent="0.2">
      <c r="AM57" s="104"/>
    </row>
    <row r="58" spans="39:39" x14ac:dyDescent="0.2">
      <c r="AM58" s="104"/>
    </row>
    <row r="59" spans="39:39" x14ac:dyDescent="0.2">
      <c r="AM59" s="104"/>
    </row>
    <row r="60" spans="39:39" x14ac:dyDescent="0.2">
      <c r="AM60" s="104"/>
    </row>
    <row r="61" spans="39:39" x14ac:dyDescent="0.2">
      <c r="AM61" s="104"/>
    </row>
    <row r="62" spans="39:39" x14ac:dyDescent="0.2">
      <c r="AM62" s="104"/>
    </row>
    <row r="63" spans="39:39" x14ac:dyDescent="0.2">
      <c r="AM63" s="104"/>
    </row>
    <row r="64" spans="39:39" x14ac:dyDescent="0.2">
      <c r="AM64" s="104"/>
    </row>
    <row r="65" spans="39:39" x14ac:dyDescent="0.2">
      <c r="AM65" s="104"/>
    </row>
    <row r="66" spans="39:39" x14ac:dyDescent="0.2">
      <c r="AM66" s="104"/>
    </row>
    <row r="67" spans="39:39" x14ac:dyDescent="0.2">
      <c r="AM67" s="104"/>
    </row>
    <row r="68" spans="39:39" x14ac:dyDescent="0.2">
      <c r="AM68" s="104"/>
    </row>
    <row r="69" spans="39:39" x14ac:dyDescent="0.2">
      <c r="AM69" s="104"/>
    </row>
    <row r="70" spans="39:39" x14ac:dyDescent="0.2">
      <c r="AM70" s="104"/>
    </row>
    <row r="71" spans="39:39" x14ac:dyDescent="0.2">
      <c r="AM71" s="104"/>
    </row>
    <row r="72" spans="39:39" x14ac:dyDescent="0.2">
      <c r="AM72" s="104"/>
    </row>
    <row r="73" spans="39:39" x14ac:dyDescent="0.2">
      <c r="AM73" s="104"/>
    </row>
    <row r="74" spans="39:39" x14ac:dyDescent="0.2">
      <c r="AM74" s="104"/>
    </row>
    <row r="75" spans="39:39" x14ac:dyDescent="0.2">
      <c r="AM75" s="104"/>
    </row>
    <row r="76" spans="39:39" x14ac:dyDescent="0.2">
      <c r="AM76" s="104"/>
    </row>
    <row r="77" spans="39:39" x14ac:dyDescent="0.2">
      <c r="AM77" s="104"/>
    </row>
    <row r="78" spans="39:39" x14ac:dyDescent="0.2">
      <c r="AM78" s="104"/>
    </row>
    <row r="79" spans="39:39" x14ac:dyDescent="0.2">
      <c r="AM79" s="104"/>
    </row>
    <row r="80" spans="39:39" x14ac:dyDescent="0.2">
      <c r="AM80" s="104"/>
    </row>
    <row r="81" spans="39:39" x14ac:dyDescent="0.2">
      <c r="AM81" s="104"/>
    </row>
  </sheetData>
  <mergeCells count="3">
    <mergeCell ref="A2:A3"/>
    <mergeCell ref="A14:A15"/>
    <mergeCell ref="C1:H1"/>
  </mergeCell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</oddFooter>
  </headerFooter>
  <customProperties>
    <customPr name="_pios_id" r:id="rId2"/>
    <customPr name="IbpWorksheetKeyString_GUID" r:id="rId3"/>
  </customPropertie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 tint="0.34998626667073579"/>
    <pageSetUpPr fitToPage="1"/>
  </sheetPr>
  <dimension ref="A1:EK2012"/>
  <sheetViews>
    <sheetView showGridLines="0" zoomScaleNormal="100" workbookViewId="0">
      <pane xSplit="1" ySplit="5" topLeftCell="C6" activePane="bottomRight" state="frozen"/>
      <selection pane="topRight" activeCell="B1" sqref="B1"/>
      <selection pane="bottomLeft" activeCell="A6" sqref="A6"/>
      <selection pane="bottomRight"/>
    </sheetView>
  </sheetViews>
  <sheetFormatPr baseColWidth="10" defaultColWidth="11.42578125" defaultRowHeight="12.75" outlineLevelCol="1" x14ac:dyDescent="0.2"/>
  <cols>
    <col min="1" max="1" width="50.140625" style="1" customWidth="1"/>
    <col min="2" max="2" width="7.42578125" hidden="1" customWidth="1" outlineLevel="1"/>
    <col min="3" max="3" width="9" customWidth="1" collapsed="1"/>
    <col min="4" max="4" width="1.42578125" customWidth="1"/>
    <col min="5" max="5" width="9" customWidth="1"/>
    <col min="6" max="6" width="1.42578125" customWidth="1"/>
    <col min="7" max="7" width="9" customWidth="1"/>
    <col min="8" max="8" width="1.42578125" customWidth="1"/>
    <col min="9" max="9" width="9" customWidth="1"/>
    <col min="10" max="10" width="1.42578125" customWidth="1"/>
    <col min="11" max="11" width="9" customWidth="1"/>
    <col min="12" max="12" width="1.140625" customWidth="1"/>
    <col min="13" max="13" width="9" customWidth="1"/>
    <col min="14" max="14" width="1" customWidth="1"/>
    <col min="15" max="15" width="9" customWidth="1"/>
    <col min="16" max="16" width="1" customWidth="1"/>
    <col min="17" max="17" width="8.7109375" customWidth="1"/>
    <col min="18" max="18" width="1" customWidth="1"/>
    <col min="19" max="19" width="8.85546875" customWidth="1"/>
    <col min="20" max="20" width="1.42578125" customWidth="1"/>
    <col min="21" max="21" width="8.85546875" customWidth="1"/>
    <col min="22" max="22" width="1.42578125" customWidth="1"/>
    <col min="23" max="23" width="8.7109375" customWidth="1"/>
    <col min="24" max="24" width="1.7109375" customWidth="1"/>
    <col min="25" max="25" width="9.28515625" customWidth="1"/>
    <col min="26" max="26" width="1.7109375" customWidth="1"/>
    <col min="27" max="27" width="9.28515625" customWidth="1"/>
    <col min="28" max="28" width="1.7109375" customWidth="1"/>
    <col min="29" max="29" width="9.28515625" customWidth="1"/>
    <col min="30" max="30" width="1.7109375" customWidth="1"/>
    <col min="31" max="31" width="9.28515625" customWidth="1"/>
    <col min="32" max="32" width="1.7109375" customWidth="1"/>
    <col min="33" max="33" width="9.28515625" customWidth="1"/>
    <col min="34" max="34" width="1.7109375" customWidth="1"/>
    <col min="35" max="35" width="9.28515625" customWidth="1"/>
    <col min="36" max="36" width="1.7109375" customWidth="1"/>
    <col min="37" max="37" width="9.28515625" hidden="1" customWidth="1" outlineLevel="1"/>
    <col min="38" max="38" width="1.7109375" hidden="1" customWidth="1" outlineLevel="1"/>
    <col min="39" max="39" width="9.28515625" hidden="1" customWidth="1" outlineLevel="1"/>
    <col min="40" max="40" width="1.7109375" hidden="1" customWidth="1" outlineLevel="1"/>
    <col min="41" max="41" width="9.28515625" hidden="1" customWidth="1" outlineLevel="1"/>
    <col min="42" max="42" width="1.7109375" hidden="1" customWidth="1" outlineLevel="1"/>
    <col min="43" max="43" width="9.28515625" customWidth="1" collapsed="1"/>
    <col min="44" max="44" width="1.7109375" customWidth="1"/>
    <col min="45" max="45" width="9.28515625" style="208" hidden="1" customWidth="1" outlineLevel="1"/>
    <col min="46" max="46" width="1.7109375" style="207" hidden="1" customWidth="1" outlineLevel="1"/>
    <col min="47" max="47" width="9.28515625" style="165" hidden="1" customWidth="1" outlineLevel="1"/>
    <col min="48" max="48" width="1.7109375" style="53" hidden="1" customWidth="1" outlineLevel="1"/>
    <col min="49" max="49" width="9.28515625" style="1" hidden="1" customWidth="1" outlineLevel="1"/>
    <col min="50" max="50" width="1.7109375" style="53" hidden="1" customWidth="1" outlineLevel="1"/>
    <col min="51" max="51" width="9.28515625" style="1" customWidth="1" collapsed="1"/>
    <col min="52" max="52" width="1.7109375" style="53" customWidth="1"/>
    <col min="53" max="53" width="9.28515625" style="1" hidden="1" customWidth="1" outlineLevel="1"/>
    <col min="54" max="54" width="1.7109375" style="53" hidden="1" customWidth="1" outlineLevel="1"/>
    <col min="55" max="55" width="9.28515625" style="1" hidden="1" customWidth="1" outlineLevel="1"/>
    <col min="56" max="56" width="1.7109375" style="53" hidden="1" customWidth="1" outlineLevel="1"/>
    <col min="57" max="57" width="9.28515625" style="1" hidden="1" customWidth="1" outlineLevel="1"/>
    <col min="58" max="58" width="1.7109375" style="53" hidden="1" customWidth="1" outlineLevel="1"/>
    <col min="59" max="59" width="9.28515625" style="1" customWidth="1" collapsed="1"/>
    <col min="60" max="60" width="1.7109375" style="53" customWidth="1"/>
    <col min="61" max="61" width="9.28515625" style="1" hidden="1" customWidth="1" outlineLevel="1"/>
    <col min="62" max="62" width="1.7109375" style="53" hidden="1" customWidth="1" outlineLevel="1"/>
    <col min="63" max="63" width="9.28515625" style="1" hidden="1" customWidth="1" outlineLevel="1"/>
    <col min="64" max="64" width="1.7109375" style="53" hidden="1" customWidth="1" outlineLevel="1"/>
    <col min="65" max="65" width="9.28515625" style="1" hidden="1" customWidth="1" outlineLevel="1"/>
    <col min="66" max="66" width="1.7109375" style="53" hidden="1" customWidth="1" outlineLevel="1"/>
    <col min="67" max="67" width="9.28515625" style="1" customWidth="1" collapsed="1"/>
    <col min="68" max="68" width="1.7109375" style="53" customWidth="1"/>
    <col min="69" max="69" width="9.28515625" style="1" hidden="1" customWidth="1" outlineLevel="1"/>
    <col min="70" max="70" width="1.7109375" style="53" hidden="1" customWidth="1" outlineLevel="1"/>
    <col min="71" max="71" width="9.28515625" style="1" hidden="1" customWidth="1" outlineLevel="1"/>
    <col min="72" max="72" width="1.7109375" style="53" hidden="1" customWidth="1" outlineLevel="1"/>
    <col min="73" max="73" width="9.28515625" style="1" hidden="1" customWidth="1" outlineLevel="1"/>
    <col min="74" max="74" width="1.7109375" style="53" hidden="1" customWidth="1" outlineLevel="1"/>
    <col min="75" max="75" width="9.28515625" style="1" customWidth="1" collapsed="1"/>
    <col min="76" max="76" width="1.7109375" style="53" customWidth="1"/>
    <col min="77" max="77" width="9.28515625" style="1" hidden="1" customWidth="1" outlineLevel="1"/>
    <col min="78" max="78" width="1.7109375" style="53" hidden="1" customWidth="1" outlineLevel="1"/>
    <col min="79" max="79" width="9.28515625" style="1" hidden="1" customWidth="1" outlineLevel="1"/>
    <col min="80" max="80" width="1.7109375" style="53" hidden="1" customWidth="1" outlineLevel="1"/>
    <col min="81" max="81" width="9.28515625" style="1" hidden="1" customWidth="1" outlineLevel="1"/>
    <col min="82" max="82" width="1.7109375" style="53" hidden="1" customWidth="1" outlineLevel="1"/>
    <col min="83" max="83" width="9.28515625" style="1" customWidth="1" collapsed="1"/>
    <col min="84" max="84" width="1.7109375" style="53" customWidth="1"/>
    <col min="85" max="85" width="9.28515625" style="1" hidden="1" customWidth="1" outlineLevel="1"/>
    <col min="86" max="86" width="1.7109375" style="53" hidden="1" customWidth="1" outlineLevel="1"/>
    <col min="87" max="87" width="9.28515625" style="1" hidden="1" customWidth="1" outlineLevel="1"/>
    <col min="88" max="88" width="1.7109375" style="53" hidden="1" customWidth="1" outlineLevel="1"/>
    <col min="89" max="89" width="9.28515625" style="1" hidden="1" customWidth="1" outlineLevel="1"/>
    <col min="90" max="90" width="1.7109375" style="53" hidden="1" customWidth="1" outlineLevel="1"/>
    <col min="91" max="91" width="9.28515625" style="1" customWidth="1" collapsed="1"/>
    <col min="92" max="92" width="1.7109375" style="53" customWidth="1"/>
    <col min="93" max="93" width="9.28515625" style="1" hidden="1" customWidth="1" outlineLevel="1"/>
    <col min="94" max="94" width="1.7109375" style="53" hidden="1" customWidth="1" outlineLevel="1"/>
    <col min="95" max="95" width="9.28515625" style="1" hidden="1" customWidth="1" outlineLevel="1"/>
    <col min="96" max="96" width="1.7109375" style="53" hidden="1" customWidth="1" outlineLevel="1"/>
    <col min="97" max="97" width="9.28515625" style="1" hidden="1" customWidth="1" outlineLevel="1"/>
    <col min="98" max="98" width="1.7109375" style="96" hidden="1" customWidth="1" outlineLevel="1"/>
    <col min="99" max="99" width="9.28515625" style="1" customWidth="1" collapsed="1"/>
    <col min="100" max="100" width="1.7109375" style="53" customWidth="1"/>
    <col min="101" max="101" width="9.28515625" style="1" hidden="1" customWidth="1" outlineLevel="1"/>
    <col min="102" max="102" width="1.7109375" style="53" hidden="1" customWidth="1" outlineLevel="1"/>
    <col min="103" max="103" width="9.28515625" style="1" hidden="1" customWidth="1" outlineLevel="1"/>
    <col min="104" max="104" width="1.7109375" style="53" hidden="1" customWidth="1" outlineLevel="1"/>
    <col min="105" max="105" width="9.28515625" style="1" hidden="1" customWidth="1" outlineLevel="1"/>
    <col min="106" max="106" width="1.7109375" style="53" hidden="1" customWidth="1" outlineLevel="1"/>
    <col min="107" max="107" width="9.28515625" style="1" hidden="1" customWidth="1" outlineLevel="1"/>
    <col min="108" max="108" width="1.7109375" style="96" hidden="1" customWidth="1" outlineLevel="1"/>
    <col min="109" max="109" width="9.28515625" style="1" customWidth="1" collapsed="1"/>
    <col min="110" max="110" width="1.7109375" style="53" customWidth="1"/>
    <col min="111" max="111" width="9.28515625" style="1" hidden="1" customWidth="1" outlineLevel="1"/>
    <col min="112" max="112" width="1.7109375" style="53" hidden="1" customWidth="1" outlineLevel="1"/>
    <col min="113" max="113" width="9.28515625" style="1" hidden="1" customWidth="1" outlineLevel="1"/>
    <col min="114" max="114" width="1.7109375" style="53" hidden="1" customWidth="1" outlineLevel="1"/>
    <col min="115" max="115" width="9.28515625" style="1" hidden="1" customWidth="1" outlineLevel="1"/>
    <col min="116" max="116" width="1.7109375" style="96" hidden="1" customWidth="1" outlineLevel="1"/>
    <col min="117" max="117" width="9.28515625" style="1" customWidth="1" collapsed="1"/>
    <col min="118" max="118" width="1.7109375" style="53" customWidth="1"/>
    <col min="119" max="119" width="9.28515625" style="1" hidden="1" customWidth="1" outlineLevel="1"/>
    <col min="120" max="120" width="1.7109375" style="53" hidden="1" customWidth="1" outlineLevel="1"/>
    <col min="121" max="121" width="9.28515625" style="1" hidden="1" customWidth="1" outlineLevel="1"/>
    <col min="122" max="122" width="1.7109375" style="53" hidden="1" customWidth="1" outlineLevel="1"/>
    <col min="123" max="123" width="9.28515625" style="1" hidden="1" customWidth="1" outlineLevel="1"/>
    <col min="124" max="124" width="1.7109375" style="96" hidden="1" customWidth="1" outlineLevel="1"/>
    <col min="125" max="125" width="9.28515625" style="1" customWidth="1" collapsed="1"/>
    <col min="126" max="128" width="10.140625" style="1" hidden="1" customWidth="1"/>
    <col min="129" max="129" width="1.7109375" style="96" customWidth="1"/>
    <col min="130" max="130" width="9.28515625" style="2" customWidth="1"/>
    <col min="131" max="131" width="1.7109375" style="96" customWidth="1"/>
    <col min="132" max="132" width="9.28515625" style="1" customWidth="1"/>
    <col min="133" max="133" width="7.5703125" style="2" customWidth="1"/>
    <col min="134" max="134" width="7.5703125" style="80" hidden="1" customWidth="1"/>
    <col min="135" max="135" width="7.140625" style="1" hidden="1" customWidth="1"/>
    <col min="136" max="136" width="6" style="2" hidden="1" customWidth="1"/>
    <col min="137" max="137" width="7.5703125" style="1" customWidth="1"/>
    <col min="138" max="139" width="6.5703125" style="1" hidden="1" customWidth="1"/>
    <col min="140" max="140" width="6" style="1" hidden="1" customWidth="1"/>
    <col min="141" max="141" width="7.5703125" style="81" customWidth="1"/>
    <col min="142" max="142" width="7" style="1" customWidth="1"/>
    <col min="143" max="143" width="6.5703125" style="1" customWidth="1"/>
    <col min="144" max="144" width="6" style="1" customWidth="1"/>
    <col min="145" max="16384" width="11.42578125" style="1"/>
  </cols>
  <sheetData>
    <row r="1" spans="1:141" s="546" customFormat="1" ht="21.75" customHeight="1" x14ac:dyDescent="0.2">
      <c r="A1" s="552" t="s">
        <v>354</v>
      </c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T1" s="545"/>
      <c r="AV1" s="53"/>
      <c r="AX1" s="53"/>
      <c r="AZ1" s="53"/>
      <c r="BB1" s="53"/>
      <c r="BD1" s="53"/>
      <c r="BF1" s="53"/>
      <c r="BH1" s="53"/>
      <c r="BJ1" s="53"/>
      <c r="BL1" s="53"/>
      <c r="BN1" s="53"/>
      <c r="BP1" s="53"/>
      <c r="BR1" s="53"/>
      <c r="BT1" s="53"/>
      <c r="BV1" s="53"/>
      <c r="BX1" s="53"/>
      <c r="BZ1" s="53"/>
      <c r="CB1" s="53"/>
      <c r="CD1" s="53"/>
      <c r="CF1" s="53"/>
      <c r="CH1" s="53"/>
      <c r="CJ1" s="53"/>
      <c r="CL1" s="53"/>
      <c r="CN1" s="53"/>
      <c r="CP1" s="53"/>
      <c r="CR1" s="53"/>
      <c r="CT1" s="96"/>
      <c r="CV1" s="53"/>
      <c r="CX1" s="53"/>
      <c r="CZ1" s="53"/>
      <c r="DB1" s="53"/>
      <c r="DD1" s="96"/>
      <c r="DF1" s="53"/>
      <c r="DH1" s="53"/>
      <c r="DJ1" s="53"/>
      <c r="DL1" s="96"/>
      <c r="DN1" s="53"/>
      <c r="DP1" s="53"/>
      <c r="DR1" s="53"/>
      <c r="DT1" s="96"/>
      <c r="DY1" s="96"/>
      <c r="DZ1" s="545"/>
      <c r="EA1" s="96"/>
      <c r="EC1" s="545"/>
      <c r="ED1" s="80"/>
      <c r="EF1" s="545"/>
      <c r="EK1" s="81"/>
    </row>
    <row r="2" spans="1:141" ht="45.75" customHeight="1" x14ac:dyDescent="0.2">
      <c r="AT2"/>
      <c r="AU2" s="97"/>
      <c r="AV2" s="52"/>
      <c r="AW2" s="97"/>
      <c r="AX2" s="52"/>
      <c r="AY2" s="2"/>
      <c r="AZ2" s="52"/>
      <c r="BA2" s="97"/>
      <c r="BB2" s="52"/>
      <c r="BC2" s="97"/>
      <c r="BD2" s="52"/>
      <c r="BE2" s="97"/>
      <c r="BF2" s="52"/>
      <c r="BG2" s="2"/>
      <c r="BH2" s="52"/>
      <c r="BI2" s="97"/>
      <c r="BJ2" s="52"/>
      <c r="BK2" s="97"/>
      <c r="BL2" s="52"/>
      <c r="BM2" s="97"/>
      <c r="BN2" s="52"/>
      <c r="BO2" s="2"/>
      <c r="BP2" s="52"/>
      <c r="BQ2" s="2"/>
      <c r="BR2" s="52"/>
      <c r="BS2" s="97"/>
      <c r="BT2" s="52"/>
      <c r="BU2" s="97"/>
      <c r="BV2" s="52"/>
      <c r="BW2" s="2"/>
      <c r="BX2" s="52"/>
      <c r="BY2" s="97"/>
      <c r="BZ2" s="52"/>
      <c r="CA2" s="97"/>
      <c r="CB2" s="52"/>
      <c r="CC2" s="97"/>
      <c r="CD2" s="52"/>
      <c r="CE2" s="2"/>
      <c r="CF2" s="52"/>
      <c r="CG2" s="97"/>
      <c r="CH2" s="52"/>
      <c r="CI2" s="97"/>
      <c r="CJ2" s="52"/>
      <c r="CK2" s="97"/>
      <c r="CL2" s="52"/>
      <c r="CM2" s="2"/>
      <c r="CN2" s="52"/>
      <c r="CO2" s="97"/>
      <c r="CP2" s="52"/>
      <c r="CQ2" s="97"/>
      <c r="CR2" s="52"/>
      <c r="CS2" s="97"/>
      <c r="CT2" s="2"/>
      <c r="CU2" s="2"/>
      <c r="CV2" s="52"/>
      <c r="CX2" s="52"/>
      <c r="CZ2" s="52"/>
      <c r="DB2" s="52"/>
      <c r="DE2" s="2"/>
      <c r="DF2" s="52"/>
      <c r="DG2" s="2"/>
      <c r="DH2" s="52"/>
      <c r="DI2" s="2"/>
      <c r="DJ2" s="52"/>
      <c r="DK2" s="52"/>
      <c r="DL2" s="2"/>
      <c r="DM2" s="2"/>
      <c r="DN2" s="52"/>
      <c r="DO2" s="2"/>
      <c r="DP2" s="52"/>
      <c r="DQ2" s="2"/>
      <c r="DR2" s="52"/>
      <c r="DS2" s="52"/>
      <c r="DT2" s="2"/>
      <c r="DU2" s="2"/>
      <c r="DV2" s="2"/>
      <c r="DW2" s="2"/>
      <c r="DX2" s="52"/>
      <c r="DY2" s="2"/>
      <c r="EA2" s="2"/>
      <c r="EB2" s="3"/>
      <c r="EC2" s="52"/>
      <c r="ED2" s="3"/>
      <c r="EF2" s="4"/>
      <c r="EG2" s="4"/>
      <c r="EH2" s="4"/>
      <c r="EJ2" s="1" t="s">
        <v>66</v>
      </c>
      <c r="EK2" s="1"/>
    </row>
    <row r="3" spans="1:141" s="6" customFormat="1" ht="27" customHeight="1" x14ac:dyDescent="0.2">
      <c r="A3" s="649" t="s">
        <v>101</v>
      </c>
      <c r="B3" t="s">
        <v>202</v>
      </c>
      <c r="C3" s="243" t="s">
        <v>441</v>
      </c>
      <c r="D3"/>
      <c r="E3" s="243" t="s">
        <v>431</v>
      </c>
      <c r="F3"/>
      <c r="G3" s="243" t="s">
        <v>446</v>
      </c>
      <c r="H3"/>
      <c r="I3" s="243" t="s">
        <v>445</v>
      </c>
      <c r="J3"/>
      <c r="K3" s="243" t="s">
        <v>440</v>
      </c>
      <c r="L3"/>
      <c r="M3" s="243" t="s">
        <v>419</v>
      </c>
      <c r="N3"/>
      <c r="O3" s="243" t="s">
        <v>405</v>
      </c>
      <c r="P3"/>
      <c r="Q3" s="243" t="s">
        <v>444</v>
      </c>
      <c r="R3"/>
      <c r="S3" s="243" t="s">
        <v>439</v>
      </c>
      <c r="T3"/>
      <c r="U3" s="243" t="s">
        <v>335</v>
      </c>
      <c r="V3"/>
      <c r="W3" s="243" t="s">
        <v>330</v>
      </c>
      <c r="X3"/>
      <c r="Y3" s="243" t="s">
        <v>331</v>
      </c>
      <c r="Z3"/>
      <c r="AA3" s="243" t="s">
        <v>438</v>
      </c>
      <c r="AB3"/>
      <c r="AC3" s="243" t="s">
        <v>302</v>
      </c>
      <c r="AD3"/>
      <c r="AE3" s="243" t="s">
        <v>241</v>
      </c>
      <c r="AF3"/>
      <c r="AG3" s="243" t="s">
        <v>238</v>
      </c>
      <c r="AH3"/>
      <c r="AI3" s="243" t="s">
        <v>437</v>
      </c>
      <c r="AJ3"/>
      <c r="AK3" s="243" t="s">
        <v>224</v>
      </c>
      <c r="AL3"/>
      <c r="AM3" s="243" t="s">
        <v>217</v>
      </c>
      <c r="AN3"/>
      <c r="AO3" s="243" t="s">
        <v>239</v>
      </c>
      <c r="AP3"/>
      <c r="AQ3" s="243" t="s">
        <v>215</v>
      </c>
      <c r="AR3"/>
      <c r="AS3" s="243" t="s">
        <v>214</v>
      </c>
      <c r="AT3"/>
      <c r="AU3" s="243" t="s">
        <v>189</v>
      </c>
      <c r="AV3" s="647"/>
      <c r="AW3" s="243" t="s">
        <v>212</v>
      </c>
      <c r="AX3" s="647"/>
      <c r="AY3" s="243" t="s">
        <v>211</v>
      </c>
      <c r="AZ3" s="647"/>
      <c r="BA3" s="243" t="s">
        <v>213</v>
      </c>
      <c r="BB3" s="647"/>
      <c r="BC3" s="243" t="s">
        <v>165</v>
      </c>
      <c r="BD3" s="647"/>
      <c r="BE3" s="243" t="s">
        <v>228</v>
      </c>
      <c r="BF3" s="647"/>
      <c r="BG3" s="243" t="s">
        <v>162</v>
      </c>
      <c r="BH3" s="647"/>
      <c r="BI3" s="244" t="s">
        <v>158</v>
      </c>
      <c r="BJ3" s="647"/>
      <c r="BK3" s="244" t="s">
        <v>156</v>
      </c>
      <c r="BL3" s="647"/>
      <c r="BM3" s="244" t="s">
        <v>229</v>
      </c>
      <c r="BN3" s="647"/>
      <c r="BO3" s="243" t="s">
        <v>152</v>
      </c>
      <c r="BP3" s="647"/>
      <c r="BQ3" s="243" t="s">
        <v>151</v>
      </c>
      <c r="BR3" s="647"/>
      <c r="BS3" s="244" t="s">
        <v>148</v>
      </c>
      <c r="BT3" s="647"/>
      <c r="BU3" s="244" t="s">
        <v>230</v>
      </c>
      <c r="BV3" s="119"/>
      <c r="BW3" s="244" t="s">
        <v>143</v>
      </c>
      <c r="BX3" s="647"/>
      <c r="BY3" s="244" t="s">
        <v>140</v>
      </c>
      <c r="BZ3" s="119"/>
      <c r="CA3" s="244" t="s">
        <v>136</v>
      </c>
      <c r="CB3" s="119"/>
      <c r="CC3" s="244" t="s">
        <v>231</v>
      </c>
      <c r="CD3" s="119"/>
      <c r="CE3" s="244" t="s">
        <v>132</v>
      </c>
      <c r="CF3" s="640"/>
      <c r="CG3" s="244" t="s">
        <v>129</v>
      </c>
      <c r="CH3" s="640"/>
      <c r="CI3" s="244" t="s">
        <v>137</v>
      </c>
      <c r="CJ3" s="640"/>
      <c r="CK3" s="244" t="s">
        <v>232</v>
      </c>
      <c r="CL3" s="119"/>
      <c r="CM3" s="244" t="s">
        <v>124</v>
      </c>
      <c r="CN3" s="640"/>
      <c r="CO3" s="244" t="s">
        <v>123</v>
      </c>
      <c r="CP3" s="640"/>
      <c r="CQ3" s="244" t="s">
        <v>118</v>
      </c>
      <c r="CR3" s="640"/>
      <c r="CS3" s="244" t="s">
        <v>233</v>
      </c>
      <c r="CT3" s="647"/>
      <c r="CU3" s="243" t="s">
        <v>168</v>
      </c>
      <c r="CV3" s="640"/>
      <c r="CW3" s="244" t="s">
        <v>107</v>
      </c>
      <c r="CX3" s="640"/>
      <c r="CY3" s="244" t="s">
        <v>67</v>
      </c>
      <c r="CZ3" s="640"/>
      <c r="DA3" s="244" t="s">
        <v>234</v>
      </c>
      <c r="DB3" s="640"/>
      <c r="DC3" s="244" t="s">
        <v>113</v>
      </c>
      <c r="DD3" s="647"/>
      <c r="DE3" s="244" t="s">
        <v>68</v>
      </c>
      <c r="DF3" s="640"/>
      <c r="DG3" s="244" t="s">
        <v>69</v>
      </c>
      <c r="DH3" s="640"/>
      <c r="DI3" s="244" t="s">
        <v>70</v>
      </c>
      <c r="DJ3" s="640"/>
      <c r="DK3" s="244" t="s">
        <v>235</v>
      </c>
      <c r="DL3" s="647"/>
      <c r="DM3" s="244" t="s">
        <v>71</v>
      </c>
      <c r="DN3" s="640"/>
      <c r="DO3" s="244" t="s">
        <v>72</v>
      </c>
      <c r="DP3" s="640"/>
      <c r="DQ3" s="244" t="s">
        <v>73</v>
      </c>
      <c r="DR3" s="640"/>
      <c r="DS3" s="244" t="s">
        <v>236</v>
      </c>
      <c r="DT3" s="647"/>
      <c r="DU3" s="244" t="s">
        <v>74</v>
      </c>
      <c r="DV3" s="82" t="s">
        <v>75</v>
      </c>
      <c r="DW3" s="82" t="s">
        <v>76</v>
      </c>
      <c r="DX3" s="82" t="s">
        <v>237</v>
      </c>
      <c r="DY3" s="647"/>
      <c r="DZ3" s="244" t="s">
        <v>77</v>
      </c>
      <c r="EA3" s="647"/>
      <c r="EB3" s="243" t="s">
        <v>447</v>
      </c>
    </row>
    <row r="4" spans="1:141" s="83" customFormat="1" ht="6" customHeight="1" x14ac:dyDescent="0.2">
      <c r="A4" s="650" t="s">
        <v>78</v>
      </c>
      <c r="B4"/>
      <c r="C4" s="91"/>
      <c r="D4"/>
      <c r="E4" s="91"/>
      <c r="F4"/>
      <c r="G4" s="91"/>
      <c r="H4"/>
      <c r="I4" s="91"/>
      <c r="J4"/>
      <c r="K4" s="91"/>
      <c r="L4"/>
      <c r="M4" s="91"/>
      <c r="N4"/>
      <c r="O4" s="91"/>
      <c r="P4"/>
      <c r="Q4" s="91"/>
      <c r="R4"/>
      <c r="S4" s="91"/>
      <c r="T4"/>
      <c r="U4" s="91"/>
      <c r="V4"/>
      <c r="W4" s="91"/>
      <c r="X4"/>
      <c r="Y4" s="91"/>
      <c r="Z4"/>
      <c r="AA4" s="91"/>
      <c r="AB4"/>
      <c r="AC4" s="91"/>
      <c r="AD4"/>
      <c r="AE4" s="91"/>
      <c r="AF4"/>
      <c r="AG4" s="91"/>
      <c r="AH4"/>
      <c r="AI4" s="91"/>
      <c r="AJ4"/>
      <c r="AK4" s="91"/>
      <c r="AL4"/>
      <c r="AM4" s="91"/>
      <c r="AN4"/>
      <c r="AO4" s="91"/>
      <c r="AP4"/>
      <c r="AQ4" s="91"/>
      <c r="AR4"/>
      <c r="AS4" s="91"/>
      <c r="AT4"/>
      <c r="AU4" s="91"/>
      <c r="AV4" s="647"/>
      <c r="AW4" s="91"/>
      <c r="AX4" s="647"/>
      <c r="AY4" s="91"/>
      <c r="AZ4" s="647"/>
      <c r="BA4" s="91"/>
      <c r="BB4" s="647"/>
      <c r="BC4" s="91"/>
      <c r="BD4" s="647"/>
      <c r="BE4" s="91"/>
      <c r="BF4" s="647"/>
      <c r="BG4" s="91"/>
      <c r="BH4" s="647"/>
      <c r="BI4" s="91"/>
      <c r="BJ4" s="647"/>
      <c r="BK4" s="91"/>
      <c r="BL4" s="647"/>
      <c r="BM4" s="91"/>
      <c r="BN4" s="647"/>
      <c r="BO4" s="91"/>
      <c r="BP4" s="647"/>
      <c r="BQ4" s="91"/>
      <c r="BR4" s="647"/>
      <c r="BS4" s="91"/>
      <c r="BT4" s="647"/>
      <c r="BU4" s="91"/>
      <c r="BV4" s="119"/>
      <c r="BW4" s="91"/>
      <c r="BX4" s="647"/>
      <c r="BY4" s="91"/>
      <c r="BZ4" s="120"/>
      <c r="CA4" s="91"/>
      <c r="CB4" s="120"/>
      <c r="CC4" s="91"/>
      <c r="CD4" s="120"/>
      <c r="CE4" s="91"/>
      <c r="CF4" s="643"/>
      <c r="CG4" s="91"/>
      <c r="CH4" s="643"/>
      <c r="CI4" s="91"/>
      <c r="CJ4" s="643"/>
      <c r="CK4" s="91"/>
      <c r="CL4" s="120"/>
      <c r="CM4" s="91"/>
      <c r="CN4" s="643"/>
      <c r="CO4" s="91"/>
      <c r="CP4" s="643"/>
      <c r="CQ4" s="91"/>
      <c r="CR4" s="643"/>
      <c r="CS4" s="91"/>
      <c r="CT4" s="648"/>
      <c r="CU4" s="91"/>
      <c r="CV4" s="643"/>
      <c r="CW4" s="91"/>
      <c r="CX4" s="643"/>
      <c r="CY4" s="91"/>
      <c r="CZ4" s="643"/>
      <c r="DA4" s="91"/>
      <c r="DB4" s="643"/>
      <c r="DC4" s="91"/>
      <c r="DD4" s="648"/>
      <c r="DE4" s="91"/>
      <c r="DF4" s="643"/>
      <c r="DG4" s="91"/>
      <c r="DH4" s="643"/>
      <c r="DI4" s="91"/>
      <c r="DJ4" s="643"/>
      <c r="DK4" s="91"/>
      <c r="DL4" s="648"/>
      <c r="DM4" s="91"/>
      <c r="DN4" s="643"/>
      <c r="DO4" s="91"/>
      <c r="DP4" s="643"/>
      <c r="DQ4" s="91"/>
      <c r="DR4" s="643"/>
      <c r="DS4" s="91"/>
      <c r="DT4" s="648"/>
      <c r="DU4" s="91"/>
      <c r="DV4" s="90">
        <v>1.266</v>
      </c>
      <c r="DW4" s="90">
        <v>1.2713000000000001</v>
      </c>
      <c r="DX4" s="90">
        <v>1.2103999999999999</v>
      </c>
      <c r="DY4" s="648"/>
      <c r="DZ4" s="92"/>
      <c r="EA4" s="648"/>
      <c r="EB4" s="91"/>
    </row>
    <row r="5" spans="1:141" s="94" customFormat="1" ht="6" customHeight="1" thickBot="1" x14ac:dyDescent="0.25">
      <c r="A5" s="290"/>
      <c r="B5"/>
      <c r="C5" s="245"/>
      <c r="D5"/>
      <c r="E5" s="245"/>
      <c r="F5"/>
      <c r="G5" s="245"/>
      <c r="H5"/>
      <c r="I5" s="245"/>
      <c r="J5"/>
      <c r="K5" s="245"/>
      <c r="L5"/>
      <c r="M5" s="245"/>
      <c r="N5"/>
      <c r="O5" s="245"/>
      <c r="P5"/>
      <c r="Q5" s="245"/>
      <c r="R5"/>
      <c r="S5" s="245"/>
      <c r="T5"/>
      <c r="U5" s="245"/>
      <c r="V5"/>
      <c r="W5" s="245"/>
      <c r="X5"/>
      <c r="Y5" s="245"/>
      <c r="Z5"/>
      <c r="AA5" s="245"/>
      <c r="AB5"/>
      <c r="AC5" s="245"/>
      <c r="AD5"/>
      <c r="AE5" s="245"/>
      <c r="AF5"/>
      <c r="AG5" s="245"/>
      <c r="AH5"/>
      <c r="AI5" s="245"/>
      <c r="AJ5"/>
      <c r="AK5" s="245"/>
      <c r="AL5"/>
      <c r="AM5" s="245"/>
      <c r="AN5" s="185"/>
      <c r="AO5" s="245"/>
      <c r="AP5" s="185"/>
      <c r="AQ5" s="245"/>
      <c r="AR5" s="185"/>
      <c r="AS5" s="245"/>
      <c r="AT5" s="185"/>
      <c r="AU5" s="245"/>
      <c r="AV5" s="246"/>
      <c r="AW5" s="245"/>
      <c r="AX5" s="246"/>
      <c r="AY5" s="245"/>
      <c r="AZ5" s="246"/>
      <c r="BA5" s="245"/>
      <c r="BB5" s="246"/>
      <c r="BC5" s="245"/>
      <c r="BD5" s="246"/>
      <c r="BE5" s="245"/>
      <c r="BF5" s="246"/>
      <c r="BG5" s="245"/>
      <c r="BH5" s="246"/>
      <c r="BI5" s="245"/>
      <c r="BJ5" s="246"/>
      <c r="BK5" s="245"/>
      <c r="BL5" s="246"/>
      <c r="BM5" s="245"/>
      <c r="BN5" s="246"/>
      <c r="BO5" s="245"/>
      <c r="BP5" s="246"/>
      <c r="BQ5" s="245"/>
      <c r="BR5" s="246"/>
      <c r="BS5" s="245"/>
      <c r="BT5" s="246"/>
      <c r="BU5" s="245"/>
      <c r="BV5" s="246"/>
      <c r="BW5" s="245"/>
      <c r="BX5" s="246"/>
      <c r="BY5" s="245"/>
      <c r="BZ5" s="246"/>
      <c r="CA5" s="245"/>
      <c r="CB5" s="246"/>
      <c r="CC5" s="245"/>
      <c r="CD5" s="246"/>
      <c r="CE5" s="245"/>
      <c r="CF5" s="246"/>
      <c r="CG5" s="245"/>
      <c r="CH5" s="246"/>
      <c r="CI5" s="245"/>
      <c r="CJ5" s="246"/>
      <c r="CK5" s="245"/>
      <c r="CL5" s="246"/>
      <c r="CM5" s="245"/>
      <c r="CN5" s="246"/>
      <c r="CO5" s="245"/>
      <c r="CP5" s="246"/>
      <c r="CQ5" s="245"/>
      <c r="CR5" s="246"/>
      <c r="CS5" s="245"/>
      <c r="CT5" s="247"/>
      <c r="CU5" s="245"/>
      <c r="CV5" s="246"/>
      <c r="CW5" s="245"/>
      <c r="CX5" s="246"/>
      <c r="CY5" s="245"/>
      <c r="CZ5" s="246"/>
      <c r="DA5" s="245"/>
      <c r="DB5" s="246"/>
      <c r="DC5" s="245"/>
      <c r="DD5" s="247"/>
      <c r="DE5" s="245"/>
      <c r="DF5" s="246"/>
      <c r="DG5" s="245"/>
      <c r="DH5" s="246"/>
      <c r="DI5" s="245"/>
      <c r="DJ5" s="246"/>
      <c r="DK5" s="245"/>
      <c r="DL5" s="247"/>
      <c r="DM5" s="245"/>
      <c r="DN5" s="246"/>
      <c r="DO5" s="245"/>
      <c r="DP5" s="246"/>
      <c r="DQ5" s="245"/>
      <c r="DR5" s="246"/>
      <c r="DS5" s="245"/>
      <c r="DT5" s="247"/>
      <c r="DU5" s="245"/>
      <c r="DV5" s="245"/>
      <c r="DW5" s="245"/>
      <c r="DX5" s="245"/>
      <c r="DY5" s="247"/>
      <c r="DZ5" s="248"/>
      <c r="EA5" s="247"/>
      <c r="EB5" s="245"/>
    </row>
    <row r="6" spans="1:141" s="10" customFormat="1" ht="14.1" customHeight="1" thickTop="1" x14ac:dyDescent="0.2">
      <c r="A6" s="291" t="s">
        <v>79</v>
      </c>
      <c r="B6" s="366">
        <f>'[4]5.5.2 - Bilanz Langfri...'!$G$19</f>
        <v>2531</v>
      </c>
      <c r="C6" s="262">
        <f>'[4]5.5.2 - Bilanz Langfri...'!$G$19</f>
        <v>2531</v>
      </c>
      <c r="D6" s="366"/>
      <c r="E6" s="148">
        <f>'[5]5.5.2 - Bilanz Langfri...'!$G$19</f>
        <v>2469</v>
      </c>
      <c r="F6" s="366"/>
      <c r="G6" s="148">
        <f>'[6]5.5.2 - Bilanz Langfri...'!$G$19</f>
        <v>1742</v>
      </c>
      <c r="H6" s="366"/>
      <c r="I6" s="148">
        <f>'[7]5.5.2 - Bilanz Langfri...'!$G$19</f>
        <v>1700</v>
      </c>
      <c r="J6" s="366"/>
      <c r="K6" s="148">
        <v>1647</v>
      </c>
      <c r="L6" s="366"/>
      <c r="M6" s="148">
        <v>1698</v>
      </c>
      <c r="N6" s="366"/>
      <c r="O6" s="148">
        <v>1764</v>
      </c>
      <c r="P6" s="594"/>
      <c r="Q6" s="148">
        <v>1807</v>
      </c>
      <c r="R6" s="366"/>
      <c r="S6" s="148">
        <v>1765</v>
      </c>
      <c r="T6" s="366"/>
      <c r="U6" s="148">
        <v>1811</v>
      </c>
      <c r="V6" s="366"/>
      <c r="W6" s="148">
        <v>1755</v>
      </c>
      <c r="X6" s="366"/>
      <c r="Y6" s="148">
        <f>'[8]5.5.2 - Bilanz Langfri...'!$G$19</f>
        <v>1786</v>
      </c>
      <c r="Z6" s="366"/>
      <c r="AA6" s="148">
        <v>1764</v>
      </c>
      <c r="AB6" s="366"/>
      <c r="AC6" s="148">
        <v>1737</v>
      </c>
      <c r="AD6" s="366"/>
      <c r="AE6" s="148">
        <v>1737</v>
      </c>
      <c r="AF6" s="366"/>
      <c r="AG6" s="148">
        <f>'[9]5.5.2 - Bilanz Langfri...'!$G$19</f>
        <v>1761</v>
      </c>
      <c r="AH6" s="209"/>
      <c r="AI6" s="148">
        <v>1769</v>
      </c>
      <c r="AJ6" s="209"/>
      <c r="AK6" s="148">
        <v>1760</v>
      </c>
      <c r="AL6" s="209"/>
      <c r="AM6" s="148">
        <v>1813</v>
      </c>
      <c r="AN6" s="249"/>
      <c r="AO6" s="148">
        <v>490</v>
      </c>
      <c r="AP6" s="249"/>
      <c r="AQ6" s="148">
        <v>494</v>
      </c>
      <c r="AR6" s="249"/>
      <c r="AS6" s="148">
        <v>481</v>
      </c>
      <c r="AT6" s="185"/>
      <c r="AU6" s="148">
        <v>297</v>
      </c>
      <c r="AV6" s="148"/>
      <c r="AW6" s="148">
        <v>289</v>
      </c>
      <c r="AX6" s="148"/>
      <c r="AY6" s="148">
        <v>300</v>
      </c>
      <c r="AZ6" s="148"/>
      <c r="BA6" s="148">
        <v>289</v>
      </c>
      <c r="BB6" s="148"/>
      <c r="BC6" s="148">
        <v>313</v>
      </c>
      <c r="BD6" s="148"/>
      <c r="BE6" s="148">
        <v>322</v>
      </c>
      <c r="BF6" s="148"/>
      <c r="BG6" s="148">
        <v>320</v>
      </c>
      <c r="BH6" s="148"/>
      <c r="BI6" s="148">
        <v>321</v>
      </c>
      <c r="BJ6" s="148"/>
      <c r="BK6" s="148">
        <v>319</v>
      </c>
      <c r="BL6" s="148"/>
      <c r="BM6" s="148">
        <v>318</v>
      </c>
      <c r="BN6" s="148"/>
      <c r="BO6" s="148">
        <v>323</v>
      </c>
      <c r="BP6" s="148"/>
      <c r="BQ6" s="148">
        <v>372</v>
      </c>
      <c r="BR6" s="148"/>
      <c r="BS6" s="148">
        <v>388</v>
      </c>
      <c r="BT6" s="148"/>
      <c r="BU6" s="148">
        <v>399</v>
      </c>
      <c r="BV6" s="148"/>
      <c r="BW6" s="148">
        <v>390</v>
      </c>
      <c r="BX6" s="148"/>
      <c r="BY6" s="148">
        <v>393</v>
      </c>
      <c r="BZ6" s="148"/>
      <c r="CA6" s="148">
        <v>358</v>
      </c>
      <c r="CB6" s="148"/>
      <c r="CC6" s="148">
        <v>365</v>
      </c>
      <c r="CD6" s="148"/>
      <c r="CE6" s="148">
        <v>373</v>
      </c>
      <c r="CF6" s="148"/>
      <c r="CG6" s="148">
        <v>350</v>
      </c>
      <c r="CH6" s="148"/>
      <c r="CI6" s="148">
        <v>355</v>
      </c>
      <c r="CJ6" s="148"/>
      <c r="CK6" s="148">
        <v>238</v>
      </c>
      <c r="CL6" s="148"/>
      <c r="CM6" s="148">
        <v>226</v>
      </c>
      <c r="CN6" s="148"/>
      <c r="CO6" s="148">
        <v>202</v>
      </c>
      <c r="CP6" s="148"/>
      <c r="CQ6" s="148">
        <v>214</v>
      </c>
      <c r="CR6" s="148"/>
      <c r="CS6" s="148">
        <v>202</v>
      </c>
      <c r="CT6" s="148"/>
      <c r="CU6" s="148">
        <v>196</v>
      </c>
      <c r="CV6" s="148"/>
      <c r="CW6" s="148">
        <v>192</v>
      </c>
      <c r="CX6" s="148"/>
      <c r="CY6" s="148">
        <v>159</v>
      </c>
      <c r="CZ6" s="148"/>
      <c r="DA6" s="148">
        <v>150</v>
      </c>
      <c r="DB6" s="148"/>
      <c r="DC6" s="148">
        <v>145</v>
      </c>
      <c r="DD6" s="148"/>
      <c r="DE6" s="148">
        <v>145</v>
      </c>
      <c r="DF6" s="148"/>
      <c r="DG6" s="148">
        <v>130</v>
      </c>
      <c r="DH6" s="148"/>
      <c r="DI6" s="148">
        <v>143</v>
      </c>
      <c r="DJ6" s="148"/>
      <c r="DK6" s="148">
        <v>32</v>
      </c>
      <c r="DL6" s="148"/>
      <c r="DM6" s="148">
        <v>33</v>
      </c>
      <c r="DN6" s="148"/>
      <c r="DO6" s="148">
        <v>38</v>
      </c>
      <c r="DP6" s="148"/>
      <c r="DQ6" s="148">
        <v>40</v>
      </c>
      <c r="DR6" s="148"/>
      <c r="DS6" s="148">
        <v>41</v>
      </c>
      <c r="DT6" s="148"/>
      <c r="DU6" s="148">
        <v>41</v>
      </c>
      <c r="DV6" s="148">
        <v>47</v>
      </c>
      <c r="DW6" s="148">
        <v>45</v>
      </c>
      <c r="DX6" s="148">
        <v>50</v>
      </c>
      <c r="DY6" s="148"/>
      <c r="DZ6" s="148">
        <v>53</v>
      </c>
      <c r="EA6" s="148"/>
      <c r="EB6" s="148">
        <v>65</v>
      </c>
    </row>
    <row r="7" spans="1:141" s="10" customFormat="1" ht="14.1" customHeight="1" x14ac:dyDescent="0.2">
      <c r="A7" s="291" t="s">
        <v>80</v>
      </c>
      <c r="B7" s="366">
        <f>'[4]5.5.2 - Bilanz Langfri...'!$G$24</f>
        <v>3148</v>
      </c>
      <c r="C7" s="262">
        <f>'[4]5.5.2 - Bilanz Langfri...'!$G$24</f>
        <v>3148</v>
      </c>
      <c r="D7" s="366"/>
      <c r="E7" s="148">
        <f>'[5]5.5.2 - Bilanz Langfri...'!$G$24</f>
        <v>2961</v>
      </c>
      <c r="F7" s="366"/>
      <c r="G7" s="148">
        <f>'[6]5.5.2 - Bilanz Langfri...'!$G$24</f>
        <v>2687</v>
      </c>
      <c r="H7" s="366"/>
      <c r="I7" s="148">
        <f>'[7]5.5.2 - Bilanz Langfri...'!$G$24</f>
        <v>2695</v>
      </c>
      <c r="J7" s="366"/>
      <c r="K7" s="148">
        <v>2674</v>
      </c>
      <c r="L7" s="366"/>
      <c r="M7" s="148">
        <v>2609</v>
      </c>
      <c r="N7" s="366"/>
      <c r="O7" s="148">
        <v>2649</v>
      </c>
      <c r="P7" s="594"/>
      <c r="Q7" s="148">
        <v>2697</v>
      </c>
      <c r="R7" s="366"/>
      <c r="S7" s="148">
        <v>2724</v>
      </c>
      <c r="T7" s="366"/>
      <c r="U7" s="148">
        <v>2765</v>
      </c>
      <c r="V7" s="366"/>
      <c r="W7" s="148">
        <v>2716</v>
      </c>
      <c r="X7" s="366"/>
      <c r="Y7" s="148">
        <f>'[8]5.5.2 - Bilanz Langfri...'!$G$24</f>
        <v>2717</v>
      </c>
      <c r="Z7" s="366"/>
      <c r="AA7" s="148">
        <v>2577</v>
      </c>
      <c r="AB7" s="366"/>
      <c r="AC7" s="148">
        <v>2448</v>
      </c>
      <c r="AD7" s="366"/>
      <c r="AE7" s="148">
        <v>2436</v>
      </c>
      <c r="AF7" s="366"/>
      <c r="AG7" s="148">
        <f>'[9]5.5.2 - Bilanz Langfri...'!$G$24</f>
        <v>3977</v>
      </c>
      <c r="AH7" s="209"/>
      <c r="AI7" s="148">
        <v>4059</v>
      </c>
      <c r="AJ7" s="209"/>
      <c r="AK7" s="148">
        <v>4001</v>
      </c>
      <c r="AL7" s="209"/>
      <c r="AM7" s="148">
        <v>4100</v>
      </c>
      <c r="AN7" s="249"/>
      <c r="AO7" s="148">
        <v>3456</v>
      </c>
      <c r="AP7" s="249"/>
      <c r="AQ7" s="148">
        <v>3519</v>
      </c>
      <c r="AR7" s="249"/>
      <c r="AS7" s="148">
        <v>3339</v>
      </c>
      <c r="AT7" s="185"/>
      <c r="AU7" s="148">
        <v>3345</v>
      </c>
      <c r="AV7" s="147"/>
      <c r="AW7" s="148">
        <v>3330</v>
      </c>
      <c r="AX7" s="147"/>
      <c r="AY7" s="148">
        <v>3447</v>
      </c>
      <c r="AZ7" s="147"/>
      <c r="BA7" s="148">
        <v>3275</v>
      </c>
      <c r="BB7" s="147"/>
      <c r="BC7" s="148">
        <v>3359</v>
      </c>
      <c r="BD7" s="147"/>
      <c r="BE7" s="148">
        <v>3468</v>
      </c>
      <c r="BF7" s="147"/>
      <c r="BG7" s="148">
        <v>3333</v>
      </c>
      <c r="BH7" s="147"/>
      <c r="BI7" s="148">
        <v>3139</v>
      </c>
      <c r="BJ7" s="147"/>
      <c r="BK7" s="148">
        <v>3000</v>
      </c>
      <c r="BL7" s="147"/>
      <c r="BM7" s="148">
        <v>2910</v>
      </c>
      <c r="BN7" s="147"/>
      <c r="BO7" s="148">
        <v>2903</v>
      </c>
      <c r="BP7" s="147"/>
      <c r="BQ7" s="148">
        <v>3046</v>
      </c>
      <c r="BR7" s="147"/>
      <c r="BS7" s="148">
        <v>3081</v>
      </c>
      <c r="BT7" s="147"/>
      <c r="BU7" s="148">
        <v>3084</v>
      </c>
      <c r="BV7" s="147"/>
      <c r="BW7" s="148">
        <v>2994</v>
      </c>
      <c r="BX7" s="147"/>
      <c r="BY7" s="148">
        <v>2808</v>
      </c>
      <c r="BZ7" s="147"/>
      <c r="CA7" s="148">
        <v>2752</v>
      </c>
      <c r="CB7" s="147"/>
      <c r="CC7" s="148">
        <v>2676</v>
      </c>
      <c r="CD7" s="147"/>
      <c r="CE7" s="148">
        <v>2679</v>
      </c>
      <c r="CF7" s="147"/>
      <c r="CG7" s="148">
        <v>2345</v>
      </c>
      <c r="CH7" s="147"/>
      <c r="CI7" s="148">
        <v>2286</v>
      </c>
      <c r="CJ7" s="147"/>
      <c r="CK7" s="148">
        <v>2086</v>
      </c>
      <c r="CL7" s="147"/>
      <c r="CM7" s="148">
        <v>2131</v>
      </c>
      <c r="CN7" s="147"/>
      <c r="CO7" s="148">
        <v>1898</v>
      </c>
      <c r="CP7" s="147"/>
      <c r="CQ7" s="148">
        <v>1921</v>
      </c>
      <c r="CR7" s="147"/>
      <c r="CS7" s="148">
        <v>1850</v>
      </c>
      <c r="CT7" s="147"/>
      <c r="CU7" s="148">
        <v>1809</v>
      </c>
      <c r="CV7" s="147"/>
      <c r="CW7" s="148">
        <v>1763</v>
      </c>
      <c r="CX7" s="147"/>
      <c r="CY7" s="148">
        <v>1714</v>
      </c>
      <c r="CZ7" s="147"/>
      <c r="DA7" s="148">
        <v>1659</v>
      </c>
      <c r="DB7" s="147"/>
      <c r="DC7" s="148">
        <v>1646</v>
      </c>
      <c r="DD7" s="147"/>
      <c r="DE7" s="148">
        <v>1646</v>
      </c>
      <c r="DF7" s="147"/>
      <c r="DG7" s="148">
        <v>1605</v>
      </c>
      <c r="DH7" s="147"/>
      <c r="DI7" s="148">
        <v>1590</v>
      </c>
      <c r="DJ7" s="147"/>
      <c r="DK7" s="148">
        <v>1387</v>
      </c>
      <c r="DL7" s="147"/>
      <c r="DM7" s="148">
        <v>1459</v>
      </c>
      <c r="DN7" s="147"/>
      <c r="DO7" s="148">
        <v>1418</v>
      </c>
      <c r="DP7" s="147"/>
      <c r="DQ7" s="148">
        <v>1439</v>
      </c>
      <c r="DR7" s="147"/>
      <c r="DS7" s="148">
        <v>1468</v>
      </c>
      <c r="DT7" s="147"/>
      <c r="DU7" s="148">
        <v>1465</v>
      </c>
      <c r="DV7" s="148">
        <v>1444</v>
      </c>
      <c r="DW7" s="148">
        <v>1444</v>
      </c>
      <c r="DX7" s="148">
        <v>1478</v>
      </c>
      <c r="DY7" s="147"/>
      <c r="DZ7" s="148">
        <v>1526</v>
      </c>
      <c r="EA7" s="147"/>
      <c r="EB7" s="148">
        <v>1521</v>
      </c>
    </row>
    <row r="8" spans="1:141" s="10" customFormat="1" ht="14.1" customHeight="1" x14ac:dyDescent="0.2">
      <c r="A8" s="292" t="s">
        <v>199</v>
      </c>
      <c r="B8" s="240">
        <v>0</v>
      </c>
      <c r="C8" s="262">
        <v>0</v>
      </c>
      <c r="D8" s="240"/>
      <c r="E8" s="148">
        <v>0</v>
      </c>
      <c r="F8" s="240"/>
      <c r="G8" s="148">
        <v>0</v>
      </c>
      <c r="H8" s="240"/>
      <c r="I8" s="148">
        <v>0</v>
      </c>
      <c r="J8" s="240"/>
      <c r="K8" s="148">
        <v>0</v>
      </c>
      <c r="L8" s="240"/>
      <c r="M8" s="148">
        <v>0</v>
      </c>
      <c r="N8" s="240"/>
      <c r="O8" s="148">
        <v>0</v>
      </c>
      <c r="P8" s="253"/>
      <c r="Q8" s="148">
        <v>0</v>
      </c>
      <c r="R8" s="240"/>
      <c r="S8" s="148">
        <v>0</v>
      </c>
      <c r="T8" s="240"/>
      <c r="U8" s="148">
        <v>0</v>
      </c>
      <c r="V8" s="240"/>
      <c r="W8" s="148">
        <v>0</v>
      </c>
      <c r="X8" s="240"/>
      <c r="Y8" s="148">
        <v>0</v>
      </c>
      <c r="Z8" s="240"/>
      <c r="AA8" s="148">
        <v>0</v>
      </c>
      <c r="AB8" s="240"/>
      <c r="AC8" s="148">
        <v>0</v>
      </c>
      <c r="AD8" s="240"/>
      <c r="AE8" s="148">
        <v>0</v>
      </c>
      <c r="AF8" s="240"/>
      <c r="AG8" s="148">
        <v>0</v>
      </c>
      <c r="AH8" s="209"/>
      <c r="AI8" s="148">
        <v>0</v>
      </c>
      <c r="AJ8" s="209"/>
      <c r="AK8" s="148">
        <v>0</v>
      </c>
      <c r="AL8" s="209"/>
      <c r="AM8" s="148">
        <v>0</v>
      </c>
      <c r="AN8" s="249"/>
      <c r="AO8" s="148">
        <v>0</v>
      </c>
      <c r="AP8" s="249"/>
      <c r="AQ8" s="148">
        <v>1E-10</v>
      </c>
      <c r="AR8" s="249"/>
      <c r="AS8" s="148">
        <v>1E-10</v>
      </c>
      <c r="AT8" s="185"/>
      <c r="AU8" s="148">
        <v>0</v>
      </c>
      <c r="AV8" s="150"/>
      <c r="AW8" s="148">
        <v>0</v>
      </c>
      <c r="AX8" s="150"/>
      <c r="AY8" s="148">
        <v>0</v>
      </c>
      <c r="AZ8" s="150"/>
      <c r="BA8" s="148">
        <v>0</v>
      </c>
      <c r="BB8" s="150"/>
      <c r="BC8" s="148">
        <v>0</v>
      </c>
      <c r="BD8" s="150"/>
      <c r="BE8" s="148">
        <v>0</v>
      </c>
      <c r="BF8" s="150"/>
      <c r="BG8" s="148">
        <v>0</v>
      </c>
      <c r="BH8" s="150"/>
      <c r="BI8" s="148">
        <v>18</v>
      </c>
      <c r="BJ8" s="150"/>
      <c r="BK8" s="148">
        <v>17</v>
      </c>
      <c r="BL8" s="150"/>
      <c r="BM8" s="148">
        <v>13</v>
      </c>
      <c r="BN8" s="150"/>
      <c r="BO8" s="148">
        <v>12</v>
      </c>
      <c r="BP8" s="150"/>
      <c r="BQ8" s="148">
        <v>0</v>
      </c>
      <c r="BR8" s="150"/>
      <c r="BS8" s="148">
        <v>0</v>
      </c>
      <c r="BT8" s="150"/>
      <c r="BU8" s="148">
        <v>0</v>
      </c>
      <c r="BV8" s="150"/>
      <c r="BW8" s="148">
        <v>8</v>
      </c>
      <c r="BX8" s="150"/>
      <c r="BY8" s="148">
        <v>13</v>
      </c>
      <c r="BZ8" s="150"/>
      <c r="CA8" s="148">
        <v>16</v>
      </c>
      <c r="CB8" s="150"/>
      <c r="CC8" s="148">
        <v>15</v>
      </c>
      <c r="CD8" s="150"/>
      <c r="CE8" s="148">
        <v>12</v>
      </c>
      <c r="CF8" s="150"/>
      <c r="CG8" s="148">
        <v>35</v>
      </c>
      <c r="CH8" s="150"/>
      <c r="CI8" s="148">
        <v>28</v>
      </c>
      <c r="CJ8" s="150"/>
      <c r="CK8" s="148">
        <v>17</v>
      </c>
      <c r="CL8" s="150"/>
      <c r="CM8" s="148">
        <v>13</v>
      </c>
      <c r="CN8" s="150"/>
      <c r="CO8" s="148">
        <v>45</v>
      </c>
      <c r="CP8" s="150"/>
      <c r="CQ8" s="148">
        <v>31</v>
      </c>
      <c r="CR8" s="150"/>
      <c r="CS8" s="148">
        <v>30</v>
      </c>
      <c r="CT8" s="150"/>
      <c r="CU8" s="148">
        <v>26</v>
      </c>
      <c r="CV8" s="150"/>
      <c r="CW8" s="148">
        <v>29</v>
      </c>
      <c r="CX8" s="150"/>
      <c r="CY8" s="148">
        <v>23</v>
      </c>
      <c r="CZ8" s="150"/>
      <c r="DA8" s="148">
        <v>44</v>
      </c>
      <c r="DB8" s="150"/>
      <c r="DC8" s="148">
        <v>42</v>
      </c>
      <c r="DD8" s="150"/>
      <c r="DE8" s="148">
        <v>42</v>
      </c>
      <c r="DF8" s="150"/>
      <c r="DG8" s="148">
        <v>47</v>
      </c>
      <c r="DH8" s="150"/>
      <c r="DI8" s="148">
        <v>46</v>
      </c>
      <c r="DJ8" s="150"/>
      <c r="DK8" s="148">
        <v>38</v>
      </c>
      <c r="DL8" s="150"/>
      <c r="DM8" s="148">
        <v>33</v>
      </c>
      <c r="DN8" s="150"/>
      <c r="DO8" s="148">
        <v>43</v>
      </c>
      <c r="DP8" s="150"/>
      <c r="DQ8" s="148">
        <v>33</v>
      </c>
      <c r="DR8" s="150"/>
      <c r="DS8" s="148">
        <v>19</v>
      </c>
      <c r="DT8" s="150"/>
      <c r="DU8" s="148">
        <v>5</v>
      </c>
      <c r="DV8" s="148">
        <v>37</v>
      </c>
      <c r="DW8" s="148">
        <v>45</v>
      </c>
      <c r="DX8" s="148">
        <v>31</v>
      </c>
      <c r="DY8" s="150"/>
      <c r="DZ8" s="148">
        <v>22</v>
      </c>
      <c r="EA8" s="150"/>
      <c r="EB8" s="148">
        <v>44</v>
      </c>
    </row>
    <row r="9" spans="1:141" s="8" customFormat="1" ht="21" customHeight="1" x14ac:dyDescent="0.2">
      <c r="A9" s="291" t="s">
        <v>81</v>
      </c>
      <c r="B9" s="366">
        <f>'[4]5.5.2 - Bilanz Langfri...'!$G$26</f>
        <v>56</v>
      </c>
      <c r="C9" s="262">
        <f>'[4]5.5.2 - Bilanz Langfri...'!$G$26</f>
        <v>56</v>
      </c>
      <c r="D9" s="366"/>
      <c r="E9" s="148">
        <f>'[5]5.5.2 - Bilanz Langfri...'!$G$26</f>
        <v>46</v>
      </c>
      <c r="F9" s="366"/>
      <c r="G9" s="148">
        <f>'[6]5.5.2 - Bilanz Langfri...'!$G$26</f>
        <v>24</v>
      </c>
      <c r="H9" s="366"/>
      <c r="I9" s="148">
        <f>'[7]5.5.2 - Bilanz Langfri...'!$G$26</f>
        <v>2</v>
      </c>
      <c r="J9" s="366"/>
      <c r="K9" s="148">
        <v>2</v>
      </c>
      <c r="L9" s="366"/>
      <c r="M9" s="148">
        <v>2</v>
      </c>
      <c r="N9" s="366"/>
      <c r="O9" s="148">
        <v>2</v>
      </c>
      <c r="P9" s="594"/>
      <c r="Q9" s="148">
        <v>2</v>
      </c>
      <c r="R9" s="366"/>
      <c r="S9" s="148">
        <v>1</v>
      </c>
      <c r="T9" s="366"/>
      <c r="U9" s="148">
        <v>2</v>
      </c>
      <c r="V9" s="366"/>
      <c r="W9" s="148">
        <v>2</v>
      </c>
      <c r="X9" s="366"/>
      <c r="Y9" s="148">
        <f>'[8]5.5.2 - Bilanz Langfri...'!$G$26</f>
        <v>2</v>
      </c>
      <c r="Z9" s="366"/>
      <c r="AA9" s="148">
        <v>2</v>
      </c>
      <c r="AB9" s="366"/>
      <c r="AC9" s="148">
        <v>1</v>
      </c>
      <c r="AD9" s="366"/>
      <c r="AE9" s="148">
        <v>1</v>
      </c>
      <c r="AF9" s="366"/>
      <c r="AG9" s="148">
        <f>'[9]5.5.2 - Bilanz Langfri...'!$G$26</f>
        <v>9</v>
      </c>
      <c r="AH9" s="209"/>
      <c r="AI9" s="148">
        <v>9</v>
      </c>
      <c r="AJ9" s="209"/>
      <c r="AK9" s="148">
        <v>8</v>
      </c>
      <c r="AL9" s="209"/>
      <c r="AM9" s="148">
        <v>13</v>
      </c>
      <c r="AN9" s="249"/>
      <c r="AO9" s="148">
        <v>11</v>
      </c>
      <c r="AP9" s="249"/>
      <c r="AQ9" s="148">
        <v>12</v>
      </c>
      <c r="AR9" s="249"/>
      <c r="AS9" s="148">
        <v>11</v>
      </c>
      <c r="AT9" s="185"/>
      <c r="AU9" s="148">
        <v>16</v>
      </c>
      <c r="AV9" s="148"/>
      <c r="AW9" s="148">
        <v>11</v>
      </c>
      <c r="AX9" s="148"/>
      <c r="AY9" s="148">
        <v>12</v>
      </c>
      <c r="AZ9" s="148"/>
      <c r="BA9" s="148">
        <v>12</v>
      </c>
      <c r="BB9" s="148"/>
      <c r="BC9" s="148">
        <v>13</v>
      </c>
      <c r="BD9" s="148"/>
      <c r="BE9" s="148">
        <v>13</v>
      </c>
      <c r="BF9" s="148"/>
      <c r="BG9" s="148">
        <v>13</v>
      </c>
      <c r="BH9" s="148"/>
      <c r="BI9" s="148">
        <v>13</v>
      </c>
      <c r="BJ9" s="148"/>
      <c r="BK9" s="148">
        <v>13</v>
      </c>
      <c r="BL9" s="148"/>
      <c r="BM9" s="148">
        <v>14</v>
      </c>
      <c r="BN9" s="148"/>
      <c r="BO9" s="148">
        <v>13</v>
      </c>
      <c r="BP9" s="148"/>
      <c r="BQ9" s="148">
        <v>14</v>
      </c>
      <c r="BR9" s="148"/>
      <c r="BS9" s="148">
        <v>14</v>
      </c>
      <c r="BT9" s="148"/>
      <c r="BU9" s="148">
        <v>22</v>
      </c>
      <c r="BV9" s="148"/>
      <c r="BW9" s="148">
        <v>18</v>
      </c>
      <c r="BX9" s="148"/>
      <c r="BY9" s="148">
        <v>19</v>
      </c>
      <c r="BZ9" s="148"/>
      <c r="CA9" s="148">
        <v>25</v>
      </c>
      <c r="CB9" s="148"/>
      <c r="CC9" s="148">
        <v>31</v>
      </c>
      <c r="CD9" s="148"/>
      <c r="CE9" s="148">
        <v>19</v>
      </c>
      <c r="CF9" s="148"/>
      <c r="CG9" s="148">
        <v>16</v>
      </c>
      <c r="CH9" s="148"/>
      <c r="CI9" s="148">
        <v>36</v>
      </c>
      <c r="CJ9" s="148"/>
      <c r="CK9" s="148">
        <v>31</v>
      </c>
      <c r="CL9" s="148"/>
      <c r="CM9" s="148">
        <v>8</v>
      </c>
      <c r="CN9" s="148"/>
      <c r="CO9" s="148">
        <v>8</v>
      </c>
      <c r="CP9" s="148"/>
      <c r="CQ9" s="148">
        <v>8</v>
      </c>
      <c r="CR9" s="148"/>
      <c r="CS9" s="148">
        <v>1</v>
      </c>
      <c r="CT9" s="148"/>
      <c r="CU9" s="148">
        <v>1</v>
      </c>
      <c r="CV9" s="148"/>
      <c r="CW9" s="148">
        <v>1</v>
      </c>
      <c r="CX9" s="148"/>
      <c r="CY9" s="148">
        <v>1</v>
      </c>
      <c r="CZ9" s="148"/>
      <c r="DA9" s="148">
        <v>1</v>
      </c>
      <c r="DB9" s="148"/>
      <c r="DC9" s="148">
        <v>2</v>
      </c>
      <c r="DD9" s="148"/>
      <c r="DE9" s="148">
        <v>2</v>
      </c>
      <c r="DF9" s="148"/>
      <c r="DG9" s="148">
        <v>2</v>
      </c>
      <c r="DH9" s="148"/>
      <c r="DI9" s="148">
        <v>2</v>
      </c>
      <c r="DJ9" s="148"/>
      <c r="DK9" s="148">
        <v>1</v>
      </c>
      <c r="DL9" s="148"/>
      <c r="DM9" s="148">
        <v>1</v>
      </c>
      <c r="DN9" s="148"/>
      <c r="DO9" s="148">
        <v>2</v>
      </c>
      <c r="DP9" s="148"/>
      <c r="DQ9" s="148">
        <v>4</v>
      </c>
      <c r="DR9" s="148"/>
      <c r="DS9" s="148">
        <v>4</v>
      </c>
      <c r="DT9" s="148"/>
      <c r="DU9" s="148">
        <v>4</v>
      </c>
      <c r="DV9" s="148">
        <v>6</v>
      </c>
      <c r="DW9" s="148">
        <v>4</v>
      </c>
      <c r="DX9" s="148">
        <v>4</v>
      </c>
      <c r="DY9" s="148"/>
      <c r="DZ9" s="148">
        <v>4</v>
      </c>
      <c r="EA9" s="148"/>
      <c r="EB9" s="148">
        <v>4</v>
      </c>
    </row>
    <row r="10" spans="1:141" s="8" customFormat="1" ht="14.1" customHeight="1" x14ac:dyDescent="0.2">
      <c r="A10" s="292" t="s">
        <v>200</v>
      </c>
      <c r="B10" s="366">
        <f>'[4]5.5.2 - Bilanz Langfri...'!$G$28</f>
        <v>28</v>
      </c>
      <c r="C10" s="262">
        <f>'[4]5.5.2 - Bilanz Langfri...'!$G$28</f>
        <v>28</v>
      </c>
      <c r="D10" s="366"/>
      <c r="E10" s="148">
        <f>'[5]5.5.2 - Bilanz Langfri...'!$G$28</f>
        <v>20</v>
      </c>
      <c r="F10" s="366"/>
      <c r="G10" s="148">
        <f>'[6]5.5.2 - Bilanz Langfri...'!$G$28</f>
        <v>10</v>
      </c>
      <c r="H10" s="366"/>
      <c r="I10" s="148">
        <f>'[7]5.5.2 - Bilanz Langfri...'!$G$28</f>
        <v>1</v>
      </c>
      <c r="J10" s="366"/>
      <c r="K10" s="148">
        <v>4</v>
      </c>
      <c r="L10" s="366"/>
      <c r="M10" s="148">
        <v>2</v>
      </c>
      <c r="N10" s="366"/>
      <c r="O10" s="148">
        <v>1</v>
      </c>
      <c r="P10" s="594"/>
      <c r="Q10" s="148">
        <v>1E-10</v>
      </c>
      <c r="R10" s="366"/>
      <c r="S10" s="148">
        <v>1</v>
      </c>
      <c r="T10" s="366"/>
      <c r="U10" s="148">
        <v>1E-10</v>
      </c>
      <c r="V10" s="366"/>
      <c r="W10" s="148">
        <v>1</v>
      </c>
      <c r="X10" s="366"/>
      <c r="Y10" s="148">
        <f>'[8]5.5.2 - Bilanz Langfri...'!$G$28</f>
        <v>1E-10</v>
      </c>
      <c r="Z10" s="366"/>
      <c r="AA10" s="148">
        <v>1E-10</v>
      </c>
      <c r="AB10" s="366"/>
      <c r="AC10" s="148">
        <v>3</v>
      </c>
      <c r="AD10" s="366"/>
      <c r="AE10" s="148">
        <v>3</v>
      </c>
      <c r="AF10" s="366"/>
      <c r="AG10" s="148">
        <f>'[9]5.5.2 - Bilanz Langfri...'!$G$28</f>
        <v>12</v>
      </c>
      <c r="AH10" s="209"/>
      <c r="AI10" s="148">
        <v>7</v>
      </c>
      <c r="AJ10" s="209"/>
      <c r="AK10" s="148">
        <v>7</v>
      </c>
      <c r="AL10" s="209"/>
      <c r="AM10" s="148">
        <v>9</v>
      </c>
      <c r="AN10" s="249"/>
      <c r="AO10" s="148">
        <v>1E-10</v>
      </c>
      <c r="AP10" s="249"/>
      <c r="AQ10" s="148">
        <v>1</v>
      </c>
      <c r="AR10" s="249"/>
      <c r="AS10" s="148">
        <v>2</v>
      </c>
      <c r="AT10" s="185"/>
      <c r="AU10" s="148">
        <v>1</v>
      </c>
      <c r="AV10" s="148"/>
      <c r="AW10" s="148">
        <v>7</v>
      </c>
      <c r="AX10" s="148"/>
      <c r="AY10" s="148">
        <v>1</v>
      </c>
      <c r="AZ10" s="148"/>
      <c r="BA10" s="148">
        <v>4</v>
      </c>
      <c r="BB10" s="148"/>
      <c r="BC10" s="148">
        <v>5</v>
      </c>
      <c r="BD10" s="148"/>
      <c r="BE10" s="148">
        <v>3</v>
      </c>
      <c r="BF10" s="148"/>
      <c r="BG10" s="148">
        <v>5</v>
      </c>
      <c r="BH10" s="148"/>
      <c r="BI10" s="148">
        <v>5</v>
      </c>
      <c r="BJ10" s="148"/>
      <c r="BK10" s="148">
        <v>10</v>
      </c>
      <c r="BL10" s="148"/>
      <c r="BM10" s="148">
        <v>13</v>
      </c>
      <c r="BN10" s="148"/>
      <c r="BO10" s="148">
        <v>20</v>
      </c>
      <c r="BP10" s="148"/>
      <c r="BQ10" s="148">
        <v>20</v>
      </c>
      <c r="BR10" s="148"/>
      <c r="BS10" s="148">
        <v>16</v>
      </c>
      <c r="BT10" s="148"/>
      <c r="BU10" s="148">
        <v>13</v>
      </c>
      <c r="BV10" s="148"/>
      <c r="BW10" s="148">
        <v>16</v>
      </c>
      <c r="BX10" s="148"/>
      <c r="BY10" s="148">
        <v>8</v>
      </c>
      <c r="BZ10" s="148"/>
      <c r="CA10" s="148">
        <v>11</v>
      </c>
      <c r="CB10" s="148"/>
      <c r="CC10" s="148">
        <v>8</v>
      </c>
      <c r="CD10" s="148"/>
      <c r="CE10" s="148">
        <v>8</v>
      </c>
      <c r="CF10" s="148"/>
      <c r="CG10" s="148">
        <v>6</v>
      </c>
      <c r="CH10" s="148"/>
      <c r="CI10" s="148">
        <v>14</v>
      </c>
      <c r="CJ10" s="148"/>
      <c r="CK10" s="148">
        <v>12</v>
      </c>
      <c r="CL10" s="148"/>
      <c r="CM10" s="148">
        <v>3</v>
      </c>
      <c r="CN10" s="148"/>
      <c r="CO10" s="148">
        <v>7</v>
      </c>
      <c r="CP10" s="148"/>
      <c r="CQ10" s="148">
        <v>2</v>
      </c>
      <c r="CR10" s="148"/>
      <c r="CS10" s="148">
        <v>8</v>
      </c>
      <c r="CT10" s="148"/>
      <c r="CU10" s="148">
        <v>16</v>
      </c>
      <c r="CV10" s="148"/>
      <c r="CW10" s="148">
        <v>33</v>
      </c>
      <c r="CX10" s="148"/>
      <c r="CY10" s="148">
        <v>43</v>
      </c>
      <c r="CZ10" s="148"/>
      <c r="DA10" s="148">
        <v>27</v>
      </c>
      <c r="DB10" s="148"/>
      <c r="DC10" s="148">
        <v>43</v>
      </c>
      <c r="DD10" s="148"/>
      <c r="DE10" s="148">
        <v>43</v>
      </c>
      <c r="DF10" s="148"/>
      <c r="DG10" s="148"/>
      <c r="DH10" s="148"/>
      <c r="DI10" s="148"/>
      <c r="DJ10" s="148"/>
      <c r="DK10" s="148"/>
      <c r="DL10" s="148"/>
      <c r="DM10" s="148"/>
      <c r="DN10" s="148"/>
      <c r="DO10" s="148"/>
      <c r="DP10" s="148"/>
      <c r="DQ10" s="148"/>
      <c r="DR10" s="148"/>
      <c r="DS10" s="148"/>
      <c r="DT10" s="148"/>
      <c r="DU10" s="148"/>
      <c r="DV10" s="148"/>
      <c r="DW10" s="148"/>
      <c r="DX10" s="148"/>
      <c r="DY10" s="148"/>
      <c r="DZ10" s="148"/>
      <c r="EA10" s="148"/>
      <c r="EB10" s="148"/>
    </row>
    <row r="11" spans="1:141" s="10" customFormat="1" ht="14.1" customHeight="1" x14ac:dyDescent="0.2">
      <c r="A11" s="291" t="s">
        <v>82</v>
      </c>
      <c r="B11" s="366">
        <f>'[4]5.5.2 - Bilanz Langfri...'!$G$36</f>
        <v>62</v>
      </c>
      <c r="C11" s="262">
        <f>'[4]5.5.2 - Bilanz Langfri...'!$G$36</f>
        <v>62</v>
      </c>
      <c r="D11" s="366"/>
      <c r="E11" s="148">
        <f>'[5]5.5.2 - Bilanz Langfri...'!$G$36</f>
        <v>50</v>
      </c>
      <c r="F11" s="366"/>
      <c r="G11" s="148">
        <f>'[6]5.5.2 - Bilanz Langfri...'!$G$36</f>
        <v>43</v>
      </c>
      <c r="H11" s="366"/>
      <c r="I11" s="148">
        <f>'[7]5.5.2 - Bilanz Langfri...'!$G$36</f>
        <v>52.000000000100002</v>
      </c>
      <c r="J11" s="366"/>
      <c r="K11" s="148">
        <v>41.000000000100002</v>
      </c>
      <c r="L11" s="366"/>
      <c r="M11" s="148">
        <v>32</v>
      </c>
      <c r="N11" s="366"/>
      <c r="O11" s="148">
        <v>31</v>
      </c>
      <c r="P11" s="594"/>
      <c r="Q11" s="148">
        <v>29</v>
      </c>
      <c r="R11" s="366"/>
      <c r="S11" s="148">
        <v>29</v>
      </c>
      <c r="T11" s="366"/>
      <c r="U11" s="148">
        <v>26.000000000100002</v>
      </c>
      <c r="V11" s="366"/>
      <c r="W11" s="148">
        <v>25.000000000100002</v>
      </c>
      <c r="X11" s="366"/>
      <c r="Y11" s="148">
        <f>'[8]5.5.2 - Bilanz Langfri...'!$G$36</f>
        <v>25.000000000100002</v>
      </c>
      <c r="Z11" s="366"/>
      <c r="AA11" s="148">
        <v>25.000000000100002</v>
      </c>
      <c r="AB11" s="366"/>
      <c r="AC11" s="148">
        <v>25.000000000100002</v>
      </c>
      <c r="AD11" s="366"/>
      <c r="AE11" s="148">
        <v>25.000000000100002</v>
      </c>
      <c r="AF11" s="366"/>
      <c r="AG11" s="148">
        <v>39</v>
      </c>
      <c r="AH11" s="209"/>
      <c r="AI11" s="148">
        <v>20</v>
      </c>
      <c r="AJ11" s="209"/>
      <c r="AK11" s="148">
        <v>19</v>
      </c>
      <c r="AL11" s="209"/>
      <c r="AM11" s="148">
        <v>20.000000000099998</v>
      </c>
      <c r="AN11" s="249"/>
      <c r="AO11" s="148">
        <v>19</v>
      </c>
      <c r="AP11" s="249"/>
      <c r="AQ11" s="148">
        <v>19</v>
      </c>
      <c r="AR11" s="249"/>
      <c r="AS11" s="148">
        <v>19</v>
      </c>
      <c r="AT11" s="185"/>
      <c r="AU11" s="148">
        <v>20</v>
      </c>
      <c r="AV11" s="148"/>
      <c r="AW11" s="148">
        <v>20</v>
      </c>
      <c r="AX11" s="148"/>
      <c r="AY11" s="148">
        <v>21</v>
      </c>
      <c r="AZ11" s="148"/>
      <c r="BA11" s="148">
        <v>6</v>
      </c>
      <c r="BB11" s="148"/>
      <c r="BC11" s="148">
        <v>6</v>
      </c>
      <c r="BD11" s="148"/>
      <c r="BE11" s="148">
        <v>7</v>
      </c>
      <c r="BF11" s="148"/>
      <c r="BG11" s="148">
        <v>11</v>
      </c>
      <c r="BH11" s="148"/>
      <c r="BI11" s="148">
        <v>12</v>
      </c>
      <c r="BJ11" s="148"/>
      <c r="BK11" s="148">
        <v>13</v>
      </c>
      <c r="BL11" s="148"/>
      <c r="BM11" s="148">
        <v>11</v>
      </c>
      <c r="BN11" s="148"/>
      <c r="BO11" s="148">
        <v>11</v>
      </c>
      <c r="BP11" s="148"/>
      <c r="BQ11" s="148">
        <v>11</v>
      </c>
      <c r="BR11" s="148"/>
      <c r="BS11" s="148">
        <v>7</v>
      </c>
      <c r="BT11" s="148"/>
      <c r="BU11" s="148">
        <v>7</v>
      </c>
      <c r="BV11" s="148"/>
      <c r="BW11" s="148">
        <v>8</v>
      </c>
      <c r="BX11" s="148"/>
      <c r="BY11" s="148">
        <v>9</v>
      </c>
      <c r="BZ11" s="148"/>
      <c r="CA11" s="148">
        <v>9</v>
      </c>
      <c r="CB11" s="148"/>
      <c r="CC11" s="148">
        <v>71</v>
      </c>
      <c r="CD11" s="148"/>
      <c r="CE11" s="148">
        <v>82</v>
      </c>
      <c r="CF11" s="148"/>
      <c r="CG11" s="148">
        <v>85</v>
      </c>
      <c r="CH11" s="148"/>
      <c r="CI11" s="148">
        <v>74</v>
      </c>
      <c r="CJ11" s="148"/>
      <c r="CK11" s="148">
        <v>71</v>
      </c>
      <c r="CL11" s="148"/>
      <c r="CM11" s="148">
        <v>74</v>
      </c>
      <c r="CN11" s="148"/>
      <c r="CO11" s="148">
        <v>73</v>
      </c>
      <c r="CP11" s="148"/>
      <c r="CQ11" s="148">
        <v>75</v>
      </c>
      <c r="CR11" s="148"/>
      <c r="CS11" s="148">
        <v>76</v>
      </c>
      <c r="CT11" s="148"/>
      <c r="CU11" s="148">
        <v>79</v>
      </c>
      <c r="CV11" s="148"/>
      <c r="CW11" s="148">
        <v>87</v>
      </c>
      <c r="CX11" s="148"/>
      <c r="CY11" s="148">
        <v>39</v>
      </c>
      <c r="CZ11" s="148"/>
      <c r="DA11" s="148">
        <v>69</v>
      </c>
      <c r="DB11" s="148"/>
      <c r="DC11" s="148">
        <v>72</v>
      </c>
      <c r="DD11" s="148"/>
      <c r="DE11" s="148">
        <v>72</v>
      </c>
      <c r="DF11" s="148"/>
      <c r="DG11" s="148">
        <v>78</v>
      </c>
      <c r="DH11" s="148"/>
      <c r="DI11" s="148">
        <v>64</v>
      </c>
      <c r="DJ11" s="148"/>
      <c r="DK11" s="148">
        <v>89</v>
      </c>
      <c r="DL11" s="148"/>
      <c r="DM11" s="148">
        <v>85</v>
      </c>
      <c r="DN11" s="148"/>
      <c r="DO11" s="148">
        <v>82</v>
      </c>
      <c r="DP11" s="148"/>
      <c r="DQ11" s="148">
        <v>19</v>
      </c>
      <c r="DR11" s="148"/>
      <c r="DS11" s="148">
        <v>19</v>
      </c>
      <c r="DT11" s="148"/>
      <c r="DU11" s="148">
        <v>37</v>
      </c>
      <c r="DV11" s="148">
        <v>20</v>
      </c>
      <c r="DW11" s="148">
        <v>38</v>
      </c>
      <c r="DX11" s="148">
        <v>45</v>
      </c>
      <c r="DY11" s="148"/>
      <c r="DZ11" s="148">
        <v>48</v>
      </c>
      <c r="EA11" s="148"/>
      <c r="EB11" s="148">
        <v>53</v>
      </c>
    </row>
    <row r="12" spans="1:141" s="10" customFormat="1" ht="14.1" customHeight="1" x14ac:dyDescent="0.2">
      <c r="A12" s="291" t="s">
        <v>83</v>
      </c>
      <c r="B12" s="366">
        <f>'[4]5.5.2 - Bilanz Langfri...'!$G$38</f>
        <v>192</v>
      </c>
      <c r="C12" s="262">
        <f>'[4]5.5.2 - Bilanz Langfri...'!$G$38</f>
        <v>192</v>
      </c>
      <c r="D12" s="366"/>
      <c r="E12" s="148">
        <f>'[5]5.5.2 - Bilanz Langfri...'!$G$38</f>
        <v>274</v>
      </c>
      <c r="F12" s="366"/>
      <c r="G12" s="148">
        <f>'[6]5.5.2 - Bilanz Langfri...'!$G$38</f>
        <v>264</v>
      </c>
      <c r="H12" s="366"/>
      <c r="I12" s="148">
        <f>'[7]5.5.2 - Bilanz Langfri...'!$G$38</f>
        <v>280</v>
      </c>
      <c r="J12" s="366"/>
      <c r="K12" s="148">
        <v>326</v>
      </c>
      <c r="L12" s="366"/>
      <c r="M12" s="148">
        <v>292</v>
      </c>
      <c r="N12" s="366"/>
      <c r="O12" s="148">
        <v>287</v>
      </c>
      <c r="P12" s="594"/>
      <c r="Q12" s="148">
        <v>307</v>
      </c>
      <c r="R12" s="366"/>
      <c r="S12" s="148">
        <v>324</v>
      </c>
      <c r="T12" s="366"/>
      <c r="U12" s="148">
        <v>324</v>
      </c>
      <c r="V12" s="366"/>
      <c r="W12" s="148">
        <v>307</v>
      </c>
      <c r="X12" s="366"/>
      <c r="Y12" s="148">
        <f>'[8]5.5.2 - Bilanz Langfri...'!$G$38</f>
        <v>307</v>
      </c>
      <c r="Z12" s="366"/>
      <c r="AA12" s="148">
        <v>287</v>
      </c>
      <c r="AB12" s="366"/>
      <c r="AC12" s="148">
        <v>316</v>
      </c>
      <c r="AD12" s="366"/>
      <c r="AE12" s="148">
        <v>382</v>
      </c>
      <c r="AF12" s="366"/>
      <c r="AG12" s="148">
        <f>'[9]5.5.2 - Bilanz Langfri...'!$G$38</f>
        <v>441</v>
      </c>
      <c r="AH12" s="209"/>
      <c r="AI12" s="148">
        <v>442</v>
      </c>
      <c r="AJ12" s="209"/>
      <c r="AK12" s="148">
        <v>457</v>
      </c>
      <c r="AL12" s="209"/>
      <c r="AM12" s="148">
        <v>439</v>
      </c>
      <c r="AN12" s="249"/>
      <c r="AO12" s="148">
        <v>478</v>
      </c>
      <c r="AP12" s="249"/>
      <c r="AQ12" s="148">
        <v>442</v>
      </c>
      <c r="AR12" s="249"/>
      <c r="AS12" s="148">
        <v>510</v>
      </c>
      <c r="AT12" s="185"/>
      <c r="AU12" s="148">
        <v>485</v>
      </c>
      <c r="AV12" s="148"/>
      <c r="AW12" s="148">
        <v>411</v>
      </c>
      <c r="AX12" s="148"/>
      <c r="AY12" s="148">
        <v>361</v>
      </c>
      <c r="AZ12" s="148"/>
      <c r="BA12" s="148">
        <v>401</v>
      </c>
      <c r="BB12" s="148"/>
      <c r="BC12" s="148">
        <v>381</v>
      </c>
      <c r="BD12" s="148"/>
      <c r="BE12" s="148">
        <v>501</v>
      </c>
      <c r="BF12" s="148"/>
      <c r="BG12" s="148">
        <v>380</v>
      </c>
      <c r="BH12" s="148"/>
      <c r="BI12" s="148">
        <v>330</v>
      </c>
      <c r="BJ12" s="148"/>
      <c r="BK12" s="148">
        <v>283</v>
      </c>
      <c r="BL12" s="148"/>
      <c r="BM12" s="148">
        <v>268</v>
      </c>
      <c r="BN12" s="148"/>
      <c r="BO12" s="148">
        <v>254</v>
      </c>
      <c r="BP12" s="148"/>
      <c r="BQ12" s="148">
        <v>199</v>
      </c>
      <c r="BR12" s="148"/>
      <c r="BS12" s="148">
        <v>213</v>
      </c>
      <c r="BT12" s="148"/>
      <c r="BU12" s="148">
        <v>219</v>
      </c>
      <c r="BV12" s="148"/>
      <c r="BW12" s="148">
        <v>211</v>
      </c>
      <c r="BX12" s="148"/>
      <c r="BY12" s="148">
        <v>233</v>
      </c>
      <c r="BZ12" s="148"/>
      <c r="CA12" s="148">
        <v>241</v>
      </c>
      <c r="CB12" s="148"/>
      <c r="CC12" s="148">
        <v>212</v>
      </c>
      <c r="CD12" s="148"/>
      <c r="CE12" s="148">
        <v>196</v>
      </c>
      <c r="CF12" s="148"/>
      <c r="CG12" s="148">
        <v>178</v>
      </c>
      <c r="CH12" s="148"/>
      <c r="CI12" s="148">
        <v>140</v>
      </c>
      <c r="CJ12" s="148"/>
      <c r="CK12" s="148">
        <v>144</v>
      </c>
      <c r="CL12" s="148"/>
      <c r="CM12" s="148">
        <v>170</v>
      </c>
      <c r="CN12" s="148"/>
      <c r="CO12" s="148">
        <v>207</v>
      </c>
      <c r="CP12" s="148"/>
      <c r="CQ12" s="148">
        <v>214</v>
      </c>
      <c r="CR12" s="148"/>
      <c r="CS12" s="148">
        <v>172</v>
      </c>
      <c r="CT12" s="148"/>
      <c r="CU12" s="148">
        <v>163</v>
      </c>
      <c r="CV12" s="148"/>
      <c r="CW12" s="148">
        <v>164</v>
      </c>
      <c r="CX12" s="148"/>
      <c r="CY12" s="148">
        <v>160</v>
      </c>
      <c r="CZ12" s="148"/>
      <c r="DA12" s="148">
        <v>176</v>
      </c>
      <c r="DB12" s="148"/>
      <c r="DC12" s="148">
        <v>154</v>
      </c>
      <c r="DD12" s="148"/>
      <c r="DE12" s="148">
        <v>154</v>
      </c>
      <c r="DF12" s="148"/>
      <c r="DG12" s="148">
        <v>132</v>
      </c>
      <c r="DH12" s="148"/>
      <c r="DI12" s="148">
        <v>93</v>
      </c>
      <c r="DJ12" s="148"/>
      <c r="DK12" s="148">
        <v>92</v>
      </c>
      <c r="DL12" s="148"/>
      <c r="DM12" s="148">
        <v>93</v>
      </c>
      <c r="DN12" s="148"/>
      <c r="DO12" s="148">
        <v>98</v>
      </c>
      <c r="DP12" s="148"/>
      <c r="DQ12" s="148">
        <v>111</v>
      </c>
      <c r="DR12" s="148"/>
      <c r="DS12" s="148">
        <v>81</v>
      </c>
      <c r="DT12" s="148"/>
      <c r="DU12" s="148">
        <v>84</v>
      </c>
      <c r="DV12" s="148">
        <v>73</v>
      </c>
      <c r="DW12" s="148">
        <v>71</v>
      </c>
      <c r="DX12" s="148">
        <v>96</v>
      </c>
      <c r="DY12" s="148"/>
      <c r="DZ12" s="148">
        <v>103</v>
      </c>
      <c r="EA12" s="148"/>
      <c r="EB12" s="148">
        <v>172</v>
      </c>
    </row>
    <row r="13" spans="1:141" s="84" customFormat="1" ht="14.1" customHeight="1" x14ac:dyDescent="0.2">
      <c r="A13" s="291" t="s">
        <v>84</v>
      </c>
      <c r="B13" s="366">
        <f>'[4]5.5.2 - Bilanz Langfri...'!$G$37+'[4]5.5.2 - Bilanz Langfri...'!$G$44</f>
        <v>112</v>
      </c>
      <c r="C13" s="262">
        <f>'[4]5.5.2 - Bilanz Langfri...'!$G$37+'[4]5.5.2 - Bilanz Langfri...'!$G$44</f>
        <v>112</v>
      </c>
      <c r="D13" s="366"/>
      <c r="E13" s="148">
        <f>'[5]5.5.2 - Bilanz Langfri...'!$G$37+'[5]5.5.2 - Bilanz Langfri...'!$G$44</f>
        <v>131</v>
      </c>
      <c r="F13" s="366"/>
      <c r="G13" s="148">
        <f>'[6]5.5.2 - Bilanz Langfri...'!$G$37+'[6]5.5.2 - Bilanz Langfri...'!$G$44</f>
        <v>128</v>
      </c>
      <c r="H13" s="366"/>
      <c r="I13" s="148">
        <f>'[7]5.5.2 - Bilanz Langfri...'!$G$37+'[7]5.5.2 - Bilanz Langfri...'!$G$44</f>
        <v>130</v>
      </c>
      <c r="J13" s="366"/>
      <c r="K13" s="148">
        <v>129</v>
      </c>
      <c r="L13" s="366"/>
      <c r="M13" s="148">
        <v>131</v>
      </c>
      <c r="N13" s="366"/>
      <c r="O13" s="148">
        <v>130</v>
      </c>
      <c r="P13" s="594"/>
      <c r="Q13" s="148">
        <v>132</v>
      </c>
      <c r="R13" s="366"/>
      <c r="S13" s="148">
        <v>221</v>
      </c>
      <c r="T13" s="366"/>
      <c r="U13" s="148">
        <v>139</v>
      </c>
      <c r="V13" s="366"/>
      <c r="W13" s="148">
        <v>133</v>
      </c>
      <c r="X13" s="366"/>
      <c r="Y13" s="148">
        <f>'[8]5.5.2 - Bilanz Langfri...'!$G$37+'[8]5.5.2 - Bilanz Langfri...'!$G$44</f>
        <v>140</v>
      </c>
      <c r="Z13" s="366"/>
      <c r="AA13" s="148">
        <v>131</v>
      </c>
      <c r="AB13" s="366"/>
      <c r="AC13" s="148">
        <v>121</v>
      </c>
      <c r="AD13" s="366"/>
      <c r="AE13" s="148">
        <v>104</v>
      </c>
      <c r="AF13" s="366"/>
      <c r="AG13" s="148">
        <f>'[9]5.5.2 - Bilanz Langfri...'!$G$37+'[9]5.5.2 - Bilanz Langfri...'!$G$44</f>
        <v>118</v>
      </c>
      <c r="AH13" s="209"/>
      <c r="AI13" s="148">
        <v>133</v>
      </c>
      <c r="AJ13" s="209"/>
      <c r="AK13" s="148">
        <v>146</v>
      </c>
      <c r="AL13" s="209"/>
      <c r="AM13" s="148">
        <v>164</v>
      </c>
      <c r="AN13" s="249"/>
      <c r="AO13" s="148">
        <v>33.000000000199996</v>
      </c>
      <c r="AP13" s="249"/>
      <c r="AQ13" s="148">
        <v>32.000000000100002</v>
      </c>
      <c r="AR13" s="249"/>
      <c r="AS13" s="148">
        <v>38.000000000199996</v>
      </c>
      <c r="AT13" s="185"/>
      <c r="AU13" s="148">
        <v>41</v>
      </c>
      <c r="AV13" s="148"/>
      <c r="AW13" s="148">
        <v>38</v>
      </c>
      <c r="AX13" s="148"/>
      <c r="AY13" s="148">
        <v>38</v>
      </c>
      <c r="AZ13" s="148"/>
      <c r="BA13" s="148">
        <v>29</v>
      </c>
      <c r="BB13" s="148"/>
      <c r="BC13" s="148">
        <v>32</v>
      </c>
      <c r="BD13" s="148"/>
      <c r="BE13" s="148">
        <v>34</v>
      </c>
      <c r="BF13" s="148"/>
      <c r="BG13" s="148">
        <v>39</v>
      </c>
      <c r="BH13" s="148"/>
      <c r="BI13" s="148">
        <v>67</v>
      </c>
      <c r="BJ13" s="148"/>
      <c r="BK13" s="148">
        <v>62</v>
      </c>
      <c r="BL13" s="148"/>
      <c r="BM13" s="148">
        <v>57</v>
      </c>
      <c r="BN13" s="148"/>
      <c r="BO13" s="148">
        <v>56</v>
      </c>
      <c r="BP13" s="148"/>
      <c r="BQ13" s="148">
        <v>90</v>
      </c>
      <c r="BR13" s="148"/>
      <c r="BS13" s="148">
        <v>101</v>
      </c>
      <c r="BT13" s="148"/>
      <c r="BU13" s="148">
        <v>105</v>
      </c>
      <c r="BV13" s="148"/>
      <c r="BW13" s="148">
        <v>102</v>
      </c>
      <c r="BX13" s="148"/>
      <c r="BY13" s="148">
        <v>116</v>
      </c>
      <c r="BZ13" s="148"/>
      <c r="CA13" s="148">
        <v>117</v>
      </c>
      <c r="CB13" s="148"/>
      <c r="CC13" s="148">
        <v>118</v>
      </c>
      <c r="CD13" s="148"/>
      <c r="CE13" s="148">
        <v>120</v>
      </c>
      <c r="CF13" s="148"/>
      <c r="CG13" s="148">
        <v>115</v>
      </c>
      <c r="CH13" s="148"/>
      <c r="CI13" s="148">
        <v>123</v>
      </c>
      <c r="CJ13" s="148"/>
      <c r="CK13" s="148">
        <v>120</v>
      </c>
      <c r="CL13" s="148"/>
      <c r="CM13" s="148">
        <v>113</v>
      </c>
      <c r="CN13" s="148"/>
      <c r="CO13" s="148">
        <v>106</v>
      </c>
      <c r="CP13" s="148"/>
      <c r="CQ13" s="148">
        <v>110</v>
      </c>
      <c r="CR13" s="148"/>
      <c r="CS13" s="148">
        <v>97</v>
      </c>
      <c r="CT13" s="148"/>
      <c r="CU13" s="148">
        <v>92</v>
      </c>
      <c r="CV13" s="148"/>
      <c r="CW13" s="148">
        <v>88</v>
      </c>
      <c r="CX13" s="148"/>
      <c r="CY13" s="148">
        <v>80</v>
      </c>
      <c r="CZ13" s="148"/>
      <c r="DA13" s="148">
        <v>58</v>
      </c>
      <c r="DB13" s="148"/>
      <c r="DC13" s="148">
        <v>65</v>
      </c>
      <c r="DD13" s="148"/>
      <c r="DE13" s="148">
        <v>65</v>
      </c>
      <c r="DF13" s="148"/>
      <c r="DG13" s="148">
        <v>156</v>
      </c>
      <c r="DH13" s="148"/>
      <c r="DI13" s="148">
        <v>154</v>
      </c>
      <c r="DJ13" s="148"/>
      <c r="DK13" s="148">
        <v>93</v>
      </c>
      <c r="DL13" s="148"/>
      <c r="DM13" s="148">
        <v>102</v>
      </c>
      <c r="DN13" s="148"/>
      <c r="DO13" s="148">
        <v>104</v>
      </c>
      <c r="DP13" s="148"/>
      <c r="DQ13" s="148">
        <v>101</v>
      </c>
      <c r="DR13" s="148"/>
      <c r="DS13" s="148">
        <v>93</v>
      </c>
      <c r="DT13" s="148"/>
      <c r="DU13" s="148">
        <v>94</v>
      </c>
      <c r="DV13" s="148">
        <v>85</v>
      </c>
      <c r="DW13" s="148">
        <v>83</v>
      </c>
      <c r="DX13" s="148">
        <v>79</v>
      </c>
      <c r="DY13" s="148"/>
      <c r="DZ13" s="148">
        <v>79</v>
      </c>
      <c r="EA13" s="148"/>
      <c r="EB13" s="148">
        <v>129</v>
      </c>
    </row>
    <row r="14" spans="1:141" s="8" customFormat="1" ht="13.5" thickBot="1" x14ac:dyDescent="0.25">
      <c r="A14" s="293" t="s">
        <v>102</v>
      </c>
      <c r="B14" s="366">
        <f>'[4]5.5.2 - Bilanz Langfri...'!$G$45</f>
        <v>6129</v>
      </c>
      <c r="C14" s="263">
        <f>'[4]5.5.2 - Bilanz Langfri...'!$G$45</f>
        <v>6129</v>
      </c>
      <c r="D14" s="366"/>
      <c r="E14" s="250">
        <f>'[5]5.5.2 - Bilanz Langfri...'!$G$45</f>
        <v>5951</v>
      </c>
      <c r="F14" s="366"/>
      <c r="G14" s="250">
        <f>'[6]5.5.2 - Bilanz Langfri...'!$G$45</f>
        <v>4898</v>
      </c>
      <c r="H14" s="366"/>
      <c r="I14" s="250">
        <f>'[7]5.5.2 - Bilanz Langfri...'!$G$45</f>
        <v>4860.0000000001</v>
      </c>
      <c r="J14" s="366"/>
      <c r="K14" s="250">
        <v>4823.0000000001</v>
      </c>
      <c r="L14" s="366"/>
      <c r="M14" s="250">
        <v>4766</v>
      </c>
      <c r="N14" s="366"/>
      <c r="O14" s="250">
        <v>4864</v>
      </c>
      <c r="P14" s="594"/>
      <c r="Q14" s="250">
        <v>4974.0000000002001</v>
      </c>
      <c r="R14" s="366"/>
      <c r="S14" s="250">
        <v>5065.0000000001</v>
      </c>
      <c r="T14" s="366"/>
      <c r="U14" s="250">
        <v>5067.0000000003001</v>
      </c>
      <c r="V14" s="366"/>
      <c r="W14" s="250">
        <v>4939.0000000002001</v>
      </c>
      <c r="X14" s="366"/>
      <c r="Y14" s="250">
        <f>'[8]5.5.2 - Bilanz Langfri...'!$G$45</f>
        <v>4977.0000000003001</v>
      </c>
      <c r="Z14" s="366"/>
      <c r="AA14" s="250">
        <v>4786.0000000003001</v>
      </c>
      <c r="AB14" s="366"/>
      <c r="AC14" s="250">
        <v>4651.0000000002001</v>
      </c>
      <c r="AD14" s="366"/>
      <c r="AE14" s="250">
        <v>4688.0000000002001</v>
      </c>
      <c r="AF14" s="366"/>
      <c r="AG14" s="250">
        <f>'[9]5.5.2 - Bilanz Langfri...'!$G$45</f>
        <v>6357.0000000001</v>
      </c>
      <c r="AH14" s="209"/>
      <c r="AI14" s="250">
        <v>6439.0000000001</v>
      </c>
      <c r="AJ14" s="209"/>
      <c r="AK14" s="250">
        <v>6398.0000000001</v>
      </c>
      <c r="AL14" s="209"/>
      <c r="AM14" s="250">
        <v>6558.0000000002001</v>
      </c>
      <c r="AN14" s="249"/>
      <c r="AO14" s="250">
        <v>4487.0000000004002</v>
      </c>
      <c r="AP14" s="249"/>
      <c r="AQ14" s="250">
        <v>4519.0000000002001</v>
      </c>
      <c r="AR14" s="249"/>
      <c r="AS14" s="250">
        <v>4400.0000000003001</v>
      </c>
      <c r="AT14" s="185"/>
      <c r="AU14" s="250">
        <f>SUM(AU6:AU13)</f>
        <v>4205</v>
      </c>
      <c r="AV14" s="147"/>
      <c r="AW14" s="250">
        <v>4106</v>
      </c>
      <c r="AX14" s="147"/>
      <c r="AY14" s="250">
        <v>4180</v>
      </c>
      <c r="AZ14" s="147"/>
      <c r="BA14" s="250">
        <v>4016</v>
      </c>
      <c r="BB14" s="147"/>
      <c r="BC14" s="250">
        <f>SUM(BC6:BC13)</f>
        <v>4109</v>
      </c>
      <c r="BD14" s="147"/>
      <c r="BE14" s="250">
        <f>SUM(BE6:BE13)</f>
        <v>4348</v>
      </c>
      <c r="BF14" s="147"/>
      <c r="BG14" s="250">
        <v>4101</v>
      </c>
      <c r="BH14" s="147"/>
      <c r="BI14" s="250">
        <v>3905</v>
      </c>
      <c r="BJ14" s="147"/>
      <c r="BK14" s="250">
        <v>3717</v>
      </c>
      <c r="BL14" s="147"/>
      <c r="BM14" s="250">
        <f>SUM(BM6:BM13)</f>
        <v>3604</v>
      </c>
      <c r="BN14" s="147"/>
      <c r="BO14" s="250">
        <v>3592</v>
      </c>
      <c r="BP14" s="147"/>
      <c r="BQ14" s="250">
        <v>3752</v>
      </c>
      <c r="BR14" s="147"/>
      <c r="BS14" s="250">
        <v>3820</v>
      </c>
      <c r="BT14" s="147"/>
      <c r="BU14" s="250">
        <f>SUM(BU6:BU13)</f>
        <v>3849</v>
      </c>
      <c r="BV14" s="147"/>
      <c r="BW14" s="250">
        <v>3747</v>
      </c>
      <c r="BX14" s="147"/>
      <c r="BY14" s="250">
        <v>3599</v>
      </c>
      <c r="BZ14" s="147"/>
      <c r="CA14" s="250">
        <v>3529</v>
      </c>
      <c r="CB14" s="147"/>
      <c r="CC14" s="250">
        <v>3496</v>
      </c>
      <c r="CD14" s="147"/>
      <c r="CE14" s="250">
        <v>3489</v>
      </c>
      <c r="CF14" s="147"/>
      <c r="CG14" s="250">
        <v>3130</v>
      </c>
      <c r="CH14" s="147"/>
      <c r="CI14" s="250">
        <v>3056</v>
      </c>
      <c r="CJ14" s="147"/>
      <c r="CK14" s="250">
        <v>2719</v>
      </c>
      <c r="CL14" s="147"/>
      <c r="CM14" s="250">
        <v>2738</v>
      </c>
      <c r="CN14" s="147"/>
      <c r="CO14" s="250">
        <v>2546</v>
      </c>
      <c r="CP14" s="147"/>
      <c r="CQ14" s="250">
        <v>2575</v>
      </c>
      <c r="CR14" s="147"/>
      <c r="CS14" s="250">
        <v>2436</v>
      </c>
      <c r="CT14" s="147"/>
      <c r="CU14" s="250">
        <v>2382</v>
      </c>
      <c r="CV14" s="147"/>
      <c r="CW14" s="250">
        <v>2357</v>
      </c>
      <c r="CX14" s="147"/>
      <c r="CY14" s="250">
        <v>2219</v>
      </c>
      <c r="CZ14" s="147"/>
      <c r="DA14" s="250">
        <v>2184</v>
      </c>
      <c r="DB14" s="147"/>
      <c r="DC14" s="250">
        <v>2169</v>
      </c>
      <c r="DD14" s="147"/>
      <c r="DE14" s="250">
        <v>2169</v>
      </c>
      <c r="DF14" s="147"/>
      <c r="DG14" s="250">
        <v>2150</v>
      </c>
      <c r="DH14" s="147"/>
      <c r="DI14" s="250">
        <v>2092</v>
      </c>
      <c r="DJ14" s="147"/>
      <c r="DK14" s="250">
        <v>1732</v>
      </c>
      <c r="DL14" s="147"/>
      <c r="DM14" s="250">
        <v>1806</v>
      </c>
      <c r="DN14" s="147"/>
      <c r="DO14" s="250">
        <v>1785</v>
      </c>
      <c r="DP14" s="147"/>
      <c r="DQ14" s="250">
        <v>1747</v>
      </c>
      <c r="DR14" s="147"/>
      <c r="DS14" s="250">
        <v>1725</v>
      </c>
      <c r="DT14" s="147"/>
      <c r="DU14" s="250">
        <v>1730</v>
      </c>
      <c r="DV14" s="147">
        <v>1712</v>
      </c>
      <c r="DW14" s="147">
        <v>1730</v>
      </c>
      <c r="DX14" s="147">
        <v>1783</v>
      </c>
      <c r="DY14" s="147"/>
      <c r="DZ14" s="250">
        <v>1835</v>
      </c>
      <c r="EA14" s="147"/>
      <c r="EB14" s="250">
        <v>1988</v>
      </c>
      <c r="EC14" s="14"/>
      <c r="ED14" s="62"/>
      <c r="EE14" s="7"/>
      <c r="EF14" s="7"/>
      <c r="EG14" s="7"/>
    </row>
    <row r="15" spans="1:141" s="94" customFormat="1" ht="6" customHeight="1" x14ac:dyDescent="0.2">
      <c r="A15" s="294"/>
      <c r="B15" s="240"/>
      <c r="C15" s="264"/>
      <c r="D15" s="240"/>
      <c r="E15" s="245"/>
      <c r="F15" s="240"/>
      <c r="G15" s="245"/>
      <c r="H15" s="240"/>
      <c r="I15" s="245"/>
      <c r="J15" s="240"/>
      <c r="K15" s="245"/>
      <c r="L15" s="240"/>
      <c r="M15" s="245"/>
      <c r="N15" s="240"/>
      <c r="O15" s="245"/>
      <c r="P15" s="253"/>
      <c r="Q15" s="245"/>
      <c r="R15" s="240"/>
      <c r="S15" s="245"/>
      <c r="T15" s="240"/>
      <c r="U15" s="245"/>
      <c r="V15" s="240"/>
      <c r="W15" s="245"/>
      <c r="X15" s="240"/>
      <c r="Y15" s="245"/>
      <c r="Z15" s="240"/>
      <c r="AA15" s="245"/>
      <c r="AB15" s="240"/>
      <c r="AC15" s="245"/>
      <c r="AD15" s="240"/>
      <c r="AE15" s="245"/>
      <c r="AF15" s="240"/>
      <c r="AG15" s="245"/>
      <c r="AH15" s="209"/>
      <c r="AI15" s="245"/>
      <c r="AJ15" s="209"/>
      <c r="AK15" s="245"/>
      <c r="AL15" s="209"/>
      <c r="AM15" s="245"/>
      <c r="AN15" s="249"/>
      <c r="AO15" s="245"/>
      <c r="AP15" s="249"/>
      <c r="AQ15" s="245"/>
      <c r="AR15" s="249"/>
      <c r="AS15" s="245"/>
      <c r="AT15" s="185"/>
      <c r="AU15" s="245"/>
      <c r="AV15" s="246"/>
      <c r="AW15" s="245"/>
      <c r="AX15" s="246"/>
      <c r="AY15" s="245"/>
      <c r="AZ15" s="246"/>
      <c r="BA15" s="245"/>
      <c r="BB15" s="246"/>
      <c r="BC15" s="245"/>
      <c r="BD15" s="246"/>
      <c r="BE15" s="245"/>
      <c r="BF15" s="246"/>
      <c r="BG15" s="245"/>
      <c r="BH15" s="246"/>
      <c r="BI15" s="245"/>
      <c r="BJ15" s="246"/>
      <c r="BK15" s="245"/>
      <c r="BL15" s="246"/>
      <c r="BM15" s="245"/>
      <c r="BN15" s="246"/>
      <c r="BO15" s="245"/>
      <c r="BP15" s="246"/>
      <c r="BQ15" s="245"/>
      <c r="BR15" s="246"/>
      <c r="BS15" s="245"/>
      <c r="BT15" s="246"/>
      <c r="BU15" s="245"/>
      <c r="BV15" s="246"/>
      <c r="BW15" s="245"/>
      <c r="BX15" s="246"/>
      <c r="BY15" s="245"/>
      <c r="BZ15" s="246"/>
      <c r="CA15" s="245"/>
      <c r="CB15" s="246"/>
      <c r="CC15" s="245"/>
      <c r="CD15" s="246"/>
      <c r="CE15" s="245"/>
      <c r="CF15" s="246"/>
      <c r="CG15" s="245"/>
      <c r="CH15" s="246"/>
      <c r="CI15" s="245"/>
      <c r="CJ15" s="246"/>
      <c r="CK15" s="245"/>
      <c r="CL15" s="246"/>
      <c r="CM15" s="245"/>
      <c r="CN15" s="246"/>
      <c r="CO15" s="245"/>
      <c r="CP15" s="246"/>
      <c r="CQ15" s="245"/>
      <c r="CR15" s="246"/>
      <c r="CS15" s="245"/>
      <c r="CT15" s="247"/>
      <c r="CU15" s="245"/>
      <c r="CV15" s="246"/>
      <c r="CW15" s="245"/>
      <c r="CX15" s="246"/>
      <c r="CY15" s="245"/>
      <c r="CZ15" s="246"/>
      <c r="DA15" s="245"/>
      <c r="DB15" s="246"/>
      <c r="DC15" s="245"/>
      <c r="DD15" s="247"/>
      <c r="DE15" s="245"/>
      <c r="DF15" s="246"/>
      <c r="DG15" s="245"/>
      <c r="DH15" s="246"/>
      <c r="DI15" s="245"/>
      <c r="DJ15" s="246"/>
      <c r="DK15" s="245"/>
      <c r="DL15" s="247"/>
      <c r="DM15" s="245"/>
      <c r="DN15" s="246"/>
      <c r="DO15" s="245"/>
      <c r="DP15" s="246"/>
      <c r="DQ15" s="245"/>
      <c r="DR15" s="246"/>
      <c r="DS15" s="245"/>
      <c r="DT15" s="247"/>
      <c r="DU15" s="245"/>
      <c r="DV15" s="245"/>
      <c r="DW15" s="245"/>
      <c r="DX15" s="245"/>
      <c r="DY15" s="247"/>
      <c r="DZ15" s="248"/>
      <c r="EA15" s="247"/>
      <c r="EB15" s="245"/>
    </row>
    <row r="16" spans="1:141" s="10" customFormat="1" ht="14.1" customHeight="1" x14ac:dyDescent="0.2">
      <c r="A16" s="291" t="s">
        <v>85</v>
      </c>
      <c r="B16" s="366">
        <f>'[4]5.5.3 - Bilanz Kurzfri...'!$G$17</f>
        <v>1633</v>
      </c>
      <c r="C16" s="262">
        <f>'[4]5.5.3 - Bilanz Kurzfri...'!$G$17</f>
        <v>1633</v>
      </c>
      <c r="D16" s="366"/>
      <c r="E16" s="148">
        <f>'[5]5.5.3 - Bilanz Kurzfri...'!$G$17</f>
        <v>1505</v>
      </c>
      <c r="F16" s="366"/>
      <c r="G16" s="148">
        <f>'[6]5.5.3 - Bilanz Kurzfri...'!$G$17</f>
        <v>1307</v>
      </c>
      <c r="H16" s="366"/>
      <c r="I16" s="148">
        <v>1128</v>
      </c>
      <c r="J16" s="366"/>
      <c r="K16" s="148">
        <v>1070</v>
      </c>
      <c r="L16" s="366"/>
      <c r="M16" s="148">
        <v>1132</v>
      </c>
      <c r="N16" s="366"/>
      <c r="O16" s="148">
        <v>1257</v>
      </c>
      <c r="P16" s="594"/>
      <c r="Q16" s="148">
        <v>1208</v>
      </c>
      <c r="R16" s="366"/>
      <c r="S16" s="148">
        <v>1195</v>
      </c>
      <c r="T16" s="366"/>
      <c r="U16" s="148">
        <v>1423</v>
      </c>
      <c r="V16" s="366"/>
      <c r="W16" s="148">
        <v>1395</v>
      </c>
      <c r="X16" s="366"/>
      <c r="Y16" s="148">
        <f>'[8]5.5.3 - Bilanz Kurzfri...'!$G$17</f>
        <v>1386</v>
      </c>
      <c r="Z16" s="366"/>
      <c r="AA16" s="148">
        <v>1347</v>
      </c>
      <c r="AB16" s="366"/>
      <c r="AC16" s="148">
        <v>1348</v>
      </c>
      <c r="AD16" s="366"/>
      <c r="AE16" s="148">
        <v>1285</v>
      </c>
      <c r="AF16" s="366"/>
      <c r="AG16" s="148">
        <f>'[9]5.5.3 - Bilanz Kurzfri...'!$G$17</f>
        <v>1843</v>
      </c>
      <c r="AH16" s="209"/>
      <c r="AI16" s="148">
        <v>1680</v>
      </c>
      <c r="AJ16" s="209"/>
      <c r="AK16" s="148">
        <v>1692</v>
      </c>
      <c r="AL16" s="209"/>
      <c r="AM16" s="148">
        <v>1733</v>
      </c>
      <c r="AN16" s="249"/>
      <c r="AO16" s="148">
        <v>1494</v>
      </c>
      <c r="AP16" s="249"/>
      <c r="AQ16" s="148">
        <v>1429</v>
      </c>
      <c r="AR16" s="249"/>
      <c r="AS16" s="148">
        <v>1395</v>
      </c>
      <c r="AT16" s="185"/>
      <c r="AU16" s="148">
        <v>1332</v>
      </c>
      <c r="AV16" s="148"/>
      <c r="AW16" s="148">
        <v>1339</v>
      </c>
      <c r="AX16" s="148"/>
      <c r="AY16" s="148">
        <v>1349</v>
      </c>
      <c r="AZ16" s="148"/>
      <c r="BA16" s="148">
        <v>1415</v>
      </c>
      <c r="BB16" s="148"/>
      <c r="BC16" s="148">
        <v>1411</v>
      </c>
      <c r="BD16" s="148"/>
      <c r="BE16" s="148">
        <v>1414</v>
      </c>
      <c r="BF16" s="148"/>
      <c r="BG16" s="148">
        <v>1384</v>
      </c>
      <c r="BH16" s="148"/>
      <c r="BI16" s="148">
        <v>1527</v>
      </c>
      <c r="BJ16" s="148"/>
      <c r="BK16" s="148">
        <v>1477</v>
      </c>
      <c r="BL16" s="148"/>
      <c r="BM16" s="148">
        <v>1363</v>
      </c>
      <c r="BN16" s="148"/>
      <c r="BO16" s="148">
        <v>1299</v>
      </c>
      <c r="BP16" s="148"/>
      <c r="BQ16" s="148">
        <v>1388</v>
      </c>
      <c r="BR16" s="148"/>
      <c r="BS16" s="148">
        <v>1527</v>
      </c>
      <c r="BT16" s="148"/>
      <c r="BU16" s="148">
        <v>1641</v>
      </c>
      <c r="BV16" s="148"/>
      <c r="BW16" s="148">
        <v>1527</v>
      </c>
      <c r="BX16" s="148"/>
      <c r="BY16" s="148">
        <v>1601</v>
      </c>
      <c r="BZ16" s="148"/>
      <c r="CA16" s="148">
        <v>1588</v>
      </c>
      <c r="CB16" s="148"/>
      <c r="CC16" s="148">
        <v>1446</v>
      </c>
      <c r="CD16" s="148"/>
      <c r="CE16" s="148">
        <v>1386</v>
      </c>
      <c r="CF16" s="148"/>
      <c r="CG16" s="148">
        <v>1491</v>
      </c>
      <c r="CH16" s="148"/>
      <c r="CI16" s="148">
        <v>1364</v>
      </c>
      <c r="CJ16" s="148"/>
      <c r="CK16" s="148">
        <v>1142</v>
      </c>
      <c r="CL16" s="148"/>
      <c r="CM16" s="148">
        <v>1094</v>
      </c>
      <c r="CN16" s="148"/>
      <c r="CO16" s="148">
        <v>1096</v>
      </c>
      <c r="CP16" s="148"/>
      <c r="CQ16" s="148">
        <v>1099</v>
      </c>
      <c r="CR16" s="148"/>
      <c r="CS16" s="148">
        <v>949</v>
      </c>
      <c r="CT16" s="148"/>
      <c r="CU16" s="148">
        <v>849</v>
      </c>
      <c r="CV16" s="148"/>
      <c r="CW16" s="148">
        <v>819</v>
      </c>
      <c r="CX16" s="148"/>
      <c r="CY16" s="148">
        <v>821</v>
      </c>
      <c r="CZ16" s="148"/>
      <c r="DA16" s="148">
        <v>945</v>
      </c>
      <c r="DB16" s="148"/>
      <c r="DC16" s="148">
        <v>1048</v>
      </c>
      <c r="DD16" s="148"/>
      <c r="DE16" s="148">
        <v>1048</v>
      </c>
      <c r="DF16" s="148"/>
      <c r="DG16" s="148">
        <v>1129</v>
      </c>
      <c r="DH16" s="148"/>
      <c r="DI16" s="148">
        <v>1047</v>
      </c>
      <c r="DJ16" s="148"/>
      <c r="DK16" s="148">
        <v>932</v>
      </c>
      <c r="DL16" s="148"/>
      <c r="DM16" s="148">
        <v>895</v>
      </c>
      <c r="DN16" s="148"/>
      <c r="DO16" s="148">
        <v>964</v>
      </c>
      <c r="DP16" s="148"/>
      <c r="DQ16" s="148">
        <v>1112</v>
      </c>
      <c r="DR16" s="148"/>
      <c r="DS16" s="148">
        <v>1076</v>
      </c>
      <c r="DT16" s="148"/>
      <c r="DU16" s="148">
        <v>1047</v>
      </c>
      <c r="DV16" s="148">
        <v>1099</v>
      </c>
      <c r="DW16" s="148">
        <v>1098</v>
      </c>
      <c r="DX16" s="148">
        <v>1040</v>
      </c>
      <c r="DY16" s="148"/>
      <c r="DZ16" s="148">
        <v>1068</v>
      </c>
      <c r="EA16" s="148"/>
      <c r="EB16" s="148">
        <v>1151</v>
      </c>
    </row>
    <row r="17" spans="1:137" s="10" customFormat="1" ht="14.1" customHeight="1" x14ac:dyDescent="0.2">
      <c r="A17" s="291" t="s">
        <v>86</v>
      </c>
      <c r="B17" s="366">
        <f>'[4]5.5.3 - Bilanz Kurzfri...'!$G$20</f>
        <v>1050</v>
      </c>
      <c r="C17" s="262">
        <f>'[4]5.5.3 - Bilanz Kurzfri...'!$G$20</f>
        <v>1050</v>
      </c>
      <c r="D17" s="366"/>
      <c r="E17" s="148">
        <f>'[5]5.5.3 - Bilanz Kurzfri...'!$G$20</f>
        <v>1076</v>
      </c>
      <c r="F17" s="366"/>
      <c r="G17" s="148">
        <f>'[6]5.5.3 - Bilanz Kurzfri...'!$G$20</f>
        <v>961</v>
      </c>
      <c r="H17" s="366"/>
      <c r="I17" s="148">
        <v>891</v>
      </c>
      <c r="J17" s="366"/>
      <c r="K17" s="148">
        <v>745</v>
      </c>
      <c r="L17" s="366"/>
      <c r="M17" s="148">
        <v>761.00000000010004</v>
      </c>
      <c r="N17" s="366"/>
      <c r="O17" s="148">
        <v>702</v>
      </c>
      <c r="P17" s="594"/>
      <c r="Q17" s="148">
        <v>919</v>
      </c>
      <c r="R17" s="366"/>
      <c r="S17" s="148">
        <v>769</v>
      </c>
      <c r="T17" s="366"/>
      <c r="U17" s="148">
        <v>905</v>
      </c>
      <c r="V17" s="366"/>
      <c r="W17" s="148">
        <v>924</v>
      </c>
      <c r="X17" s="366"/>
      <c r="Y17" s="148">
        <f>'[8]5.5.3 - Bilanz Kurzfri...'!$G$20</f>
        <v>975</v>
      </c>
      <c r="Z17" s="366"/>
      <c r="AA17" s="148">
        <v>903</v>
      </c>
      <c r="AB17" s="366"/>
      <c r="AC17" s="148">
        <v>920</v>
      </c>
      <c r="AD17" s="366"/>
      <c r="AE17" s="148">
        <v>948</v>
      </c>
      <c r="AF17" s="366"/>
      <c r="AG17" s="148">
        <f>'[9]5.5.3 - Bilanz Kurzfri...'!$G$20</f>
        <v>1292</v>
      </c>
      <c r="AH17" s="209"/>
      <c r="AI17" s="148">
        <v>1316</v>
      </c>
      <c r="AJ17" s="209"/>
      <c r="AK17" s="148">
        <v>1345</v>
      </c>
      <c r="AL17" s="209"/>
      <c r="AM17" s="148">
        <v>1389</v>
      </c>
      <c r="AN17" s="249"/>
      <c r="AO17" s="148">
        <v>1338</v>
      </c>
      <c r="AP17" s="249"/>
      <c r="AQ17" s="148">
        <v>1088</v>
      </c>
      <c r="AR17" s="249"/>
      <c r="AS17" s="148">
        <v>1084</v>
      </c>
      <c r="AT17" s="185"/>
      <c r="AU17" s="148">
        <v>1112</v>
      </c>
      <c r="AV17" s="148"/>
      <c r="AW17" s="148">
        <v>1082</v>
      </c>
      <c r="AX17" s="148"/>
      <c r="AY17" s="148">
        <v>956</v>
      </c>
      <c r="AZ17" s="148"/>
      <c r="BA17" s="148">
        <v>1061</v>
      </c>
      <c r="BB17" s="148"/>
      <c r="BC17" s="148">
        <v>1183</v>
      </c>
      <c r="BD17" s="148"/>
      <c r="BE17" s="148">
        <v>1213</v>
      </c>
      <c r="BF17" s="148"/>
      <c r="BG17" s="148">
        <v>1015</v>
      </c>
      <c r="BH17" s="148"/>
      <c r="BI17" s="148">
        <v>1155</v>
      </c>
      <c r="BJ17" s="148"/>
      <c r="BK17" s="148">
        <v>1152</v>
      </c>
      <c r="BL17" s="148"/>
      <c r="BM17" s="148">
        <v>1176</v>
      </c>
      <c r="BN17" s="148"/>
      <c r="BO17" s="148">
        <v>1070</v>
      </c>
      <c r="BP17" s="148"/>
      <c r="BQ17" s="148">
        <v>1136</v>
      </c>
      <c r="BR17" s="148"/>
      <c r="BS17" s="148">
        <v>1212</v>
      </c>
      <c r="BT17" s="148"/>
      <c r="BU17" s="148">
        <v>1244</v>
      </c>
      <c r="BV17" s="148"/>
      <c r="BW17" s="148">
        <v>1117</v>
      </c>
      <c r="BX17" s="148"/>
      <c r="BY17" s="148">
        <v>1147</v>
      </c>
      <c r="BZ17" s="148"/>
      <c r="CA17" s="148">
        <v>1330</v>
      </c>
      <c r="CB17" s="148"/>
      <c r="CC17" s="148">
        <v>1301</v>
      </c>
      <c r="CD17" s="148"/>
      <c r="CE17" s="148">
        <v>1146</v>
      </c>
      <c r="CF17" s="148"/>
      <c r="CG17" s="148">
        <v>1237</v>
      </c>
      <c r="CH17" s="148"/>
      <c r="CI17" s="148">
        <v>1227</v>
      </c>
      <c r="CJ17" s="148"/>
      <c r="CK17" s="148">
        <v>1141</v>
      </c>
      <c r="CL17" s="148"/>
      <c r="CM17" s="148">
        <v>942</v>
      </c>
      <c r="CN17" s="148"/>
      <c r="CO17" s="148">
        <v>941</v>
      </c>
      <c r="CP17" s="148"/>
      <c r="CQ17" s="148">
        <v>1024</v>
      </c>
      <c r="CR17" s="148"/>
      <c r="CS17" s="148">
        <v>905</v>
      </c>
      <c r="CT17" s="148"/>
      <c r="CU17" s="148">
        <v>733</v>
      </c>
      <c r="CV17" s="148"/>
      <c r="CW17" s="148">
        <v>750</v>
      </c>
      <c r="CX17" s="148"/>
      <c r="CY17" s="148">
        <v>679</v>
      </c>
      <c r="CZ17" s="148"/>
      <c r="DA17" s="148">
        <v>613</v>
      </c>
      <c r="DB17" s="148"/>
      <c r="DC17" s="148">
        <v>725</v>
      </c>
      <c r="DD17" s="148"/>
      <c r="DE17" s="148">
        <v>725</v>
      </c>
      <c r="DF17" s="148"/>
      <c r="DG17" s="148">
        <v>1051</v>
      </c>
      <c r="DH17" s="148"/>
      <c r="DI17" s="148">
        <v>1080</v>
      </c>
      <c r="DJ17" s="148"/>
      <c r="DK17" s="148">
        <v>914</v>
      </c>
      <c r="DL17" s="148"/>
      <c r="DM17" s="148">
        <v>809</v>
      </c>
      <c r="DN17" s="148"/>
      <c r="DO17" s="148">
        <v>834</v>
      </c>
      <c r="DP17" s="148"/>
      <c r="DQ17" s="148">
        <v>983</v>
      </c>
      <c r="DR17" s="148"/>
      <c r="DS17" s="148">
        <v>1001</v>
      </c>
      <c r="DT17" s="148"/>
      <c r="DU17" s="148">
        <v>924</v>
      </c>
      <c r="DV17" s="148">
        <v>984</v>
      </c>
      <c r="DW17" s="148">
        <v>1029</v>
      </c>
      <c r="DX17" s="148">
        <v>1042</v>
      </c>
      <c r="DY17" s="148"/>
      <c r="DZ17" s="148">
        <v>1065</v>
      </c>
      <c r="EA17" s="148"/>
      <c r="EB17" s="148">
        <v>1137</v>
      </c>
    </row>
    <row r="18" spans="1:137" s="10" customFormat="1" ht="14.1" customHeight="1" x14ac:dyDescent="0.2">
      <c r="A18" s="291" t="s">
        <v>112</v>
      </c>
      <c r="B18" s="366">
        <f>'[4]5.5.3 - Bilanz Kurzfri...'!$G$37</f>
        <v>193</v>
      </c>
      <c r="C18" s="262">
        <f>'[4]5.5.3 - Bilanz Kurzfri...'!$G$38</f>
        <v>491</v>
      </c>
      <c r="D18" s="366"/>
      <c r="E18" s="148">
        <f>'[5]5.5.3 - Bilanz Kurzfri...'!$G$38</f>
        <v>226</v>
      </c>
      <c r="F18" s="366"/>
      <c r="G18" s="148">
        <f>'[6]5.5.3 - Bilanz Kurzfri...'!$G$38</f>
        <v>655</v>
      </c>
      <c r="H18" s="366"/>
      <c r="I18" s="148">
        <v>767</v>
      </c>
      <c r="J18" s="366"/>
      <c r="K18" s="148">
        <v>1523</v>
      </c>
      <c r="L18" s="366"/>
      <c r="M18" s="148">
        <v>1175</v>
      </c>
      <c r="N18" s="366"/>
      <c r="O18" s="148">
        <v>1260</v>
      </c>
      <c r="P18" s="594"/>
      <c r="Q18" s="148">
        <v>0</v>
      </c>
      <c r="R18" s="366"/>
      <c r="S18" s="148">
        <v>0</v>
      </c>
      <c r="T18" s="366"/>
      <c r="U18" s="148">
        <v>0</v>
      </c>
      <c r="V18" s="366"/>
      <c r="W18" s="148">
        <v>0</v>
      </c>
      <c r="X18" s="366"/>
      <c r="Y18" s="148">
        <f>'[8]5.5.3 - Bilanz Kurzfri...'!$G$37</f>
        <v>0</v>
      </c>
      <c r="Z18" s="366"/>
      <c r="AA18" s="148">
        <v>0</v>
      </c>
      <c r="AB18" s="366"/>
      <c r="AC18" s="148">
        <v>50</v>
      </c>
      <c r="AD18" s="366"/>
      <c r="AE18" s="148">
        <v>50</v>
      </c>
      <c r="AF18" s="366"/>
      <c r="AG18" s="148">
        <f>'[9]5.5.3 - Bilanz Kurzfri...'!$G$37</f>
        <v>50</v>
      </c>
      <c r="AH18" s="209"/>
      <c r="AI18" s="148">
        <v>50</v>
      </c>
      <c r="AJ18" s="209"/>
      <c r="AK18" s="148">
        <v>0</v>
      </c>
      <c r="AL18" s="209"/>
      <c r="AM18" s="148">
        <v>0</v>
      </c>
      <c r="AN18" s="249"/>
      <c r="AO18" s="148">
        <v>90</v>
      </c>
      <c r="AP18" s="249"/>
      <c r="AQ18" s="148">
        <v>40</v>
      </c>
      <c r="AR18" s="249"/>
      <c r="AS18" s="148">
        <v>2</v>
      </c>
      <c r="AT18" s="185"/>
      <c r="AU18" s="148">
        <v>2</v>
      </c>
      <c r="AV18" s="148"/>
      <c r="AW18" s="148">
        <v>0</v>
      </c>
      <c r="AX18" s="148"/>
      <c r="AY18" s="148">
        <v>100</v>
      </c>
      <c r="AZ18" s="148"/>
      <c r="BA18" s="148">
        <v>81</v>
      </c>
      <c r="BB18" s="148"/>
      <c r="BC18" s="148">
        <v>228</v>
      </c>
      <c r="BD18" s="148"/>
      <c r="BE18" s="148">
        <v>107</v>
      </c>
      <c r="BF18" s="148"/>
      <c r="BG18" s="148">
        <v>100</v>
      </c>
      <c r="BH18" s="148"/>
      <c r="BI18" s="148">
        <v>241</v>
      </c>
      <c r="BJ18" s="148"/>
      <c r="BK18" s="148">
        <v>269</v>
      </c>
      <c r="BL18" s="148"/>
      <c r="BM18" s="148">
        <v>405</v>
      </c>
      <c r="BN18" s="148"/>
      <c r="BO18" s="148">
        <v>106</v>
      </c>
      <c r="BP18" s="148"/>
      <c r="BQ18" s="148">
        <v>150</v>
      </c>
      <c r="BR18" s="148"/>
      <c r="BS18" s="148">
        <v>97</v>
      </c>
      <c r="BT18" s="148"/>
      <c r="BU18" s="148">
        <v>176</v>
      </c>
      <c r="BV18" s="148"/>
      <c r="BW18" s="148">
        <v>411</v>
      </c>
      <c r="BX18" s="148"/>
      <c r="BY18" s="148">
        <v>0</v>
      </c>
      <c r="BZ18" s="148"/>
      <c r="CA18" s="148">
        <v>0</v>
      </c>
      <c r="CB18" s="148"/>
      <c r="CC18" s="148">
        <v>227</v>
      </c>
      <c r="CD18" s="148"/>
      <c r="CE18" s="148">
        <v>350</v>
      </c>
      <c r="CF18" s="148"/>
      <c r="CG18" s="148">
        <v>356</v>
      </c>
      <c r="CH18" s="148"/>
      <c r="CI18" s="148">
        <v>310</v>
      </c>
      <c r="CJ18" s="148"/>
      <c r="CK18" s="148">
        <v>330</v>
      </c>
      <c r="CL18" s="148"/>
      <c r="CM18" s="148">
        <v>364</v>
      </c>
      <c r="CN18" s="148"/>
      <c r="CO18" s="148">
        <v>318</v>
      </c>
      <c r="CP18" s="148"/>
      <c r="CQ18" s="148">
        <v>205</v>
      </c>
      <c r="CR18" s="148"/>
      <c r="CS18" s="148">
        <v>402</v>
      </c>
      <c r="CT18" s="148"/>
      <c r="CU18" s="148">
        <v>402</v>
      </c>
      <c r="CV18" s="148"/>
      <c r="CW18" s="148">
        <v>456</v>
      </c>
      <c r="CX18" s="148"/>
      <c r="CY18" s="251"/>
      <c r="CZ18" s="148"/>
      <c r="DA18" s="251"/>
      <c r="DB18" s="148"/>
      <c r="DC18" s="251"/>
      <c r="DD18" s="251"/>
      <c r="DE18" s="251"/>
      <c r="DF18" s="148"/>
      <c r="DG18" s="251"/>
      <c r="DH18" s="148"/>
      <c r="DI18" s="251"/>
      <c r="DJ18" s="148"/>
      <c r="DK18" s="251"/>
      <c r="DL18" s="251"/>
      <c r="DM18" s="251"/>
      <c r="DN18" s="148"/>
      <c r="DO18" s="251"/>
      <c r="DP18" s="148"/>
      <c r="DQ18" s="251"/>
      <c r="DR18" s="148"/>
      <c r="DS18" s="251"/>
      <c r="DT18" s="251"/>
      <c r="DU18" s="251"/>
      <c r="DV18" s="251"/>
      <c r="DW18" s="251"/>
      <c r="DX18" s="251"/>
      <c r="DY18" s="251"/>
      <c r="DZ18" s="251"/>
      <c r="EA18" s="251"/>
      <c r="EB18" s="251"/>
    </row>
    <row r="19" spans="1:137" s="10" customFormat="1" ht="14.1" customHeight="1" x14ac:dyDescent="0.2">
      <c r="A19" s="291" t="s">
        <v>111</v>
      </c>
      <c r="B19" s="366">
        <f>'[4]5.5.3 - Bilanz Kurzfri...'!$G$38</f>
        <v>491</v>
      </c>
      <c r="C19" s="262">
        <f>'[4]5.5.3 - Bilanz Kurzfri...'!$G$39</f>
        <v>643</v>
      </c>
      <c r="D19" s="366"/>
      <c r="E19" s="148">
        <f>'[5]5.5.3 - Bilanz Kurzfri...'!$G$39</f>
        <v>274</v>
      </c>
      <c r="F19" s="366"/>
      <c r="G19" s="148">
        <f>'[6]5.5.3 - Bilanz Kurzfri...'!$G$39</f>
        <v>847</v>
      </c>
      <c r="H19" s="366"/>
      <c r="I19" s="148">
        <v>821</v>
      </c>
      <c r="J19" s="366"/>
      <c r="K19" s="148">
        <v>271</v>
      </c>
      <c r="L19" s="366"/>
      <c r="M19" s="148">
        <v>332</v>
      </c>
      <c r="N19" s="366"/>
      <c r="O19" s="148">
        <v>340</v>
      </c>
      <c r="P19" s="594"/>
      <c r="Q19" s="148">
        <v>1271</v>
      </c>
      <c r="R19" s="366"/>
      <c r="S19" s="148">
        <v>296</v>
      </c>
      <c r="T19" s="366"/>
      <c r="U19" s="148">
        <v>338</v>
      </c>
      <c r="V19" s="366"/>
      <c r="W19" s="148">
        <v>229</v>
      </c>
      <c r="X19" s="366"/>
      <c r="Y19" s="148">
        <f>'[8]5.5.3 - Bilanz Kurzfri...'!$G$38</f>
        <v>434</v>
      </c>
      <c r="Z19" s="366"/>
      <c r="AA19" s="148">
        <v>797</v>
      </c>
      <c r="AB19" s="366"/>
      <c r="AC19" s="148">
        <v>131</v>
      </c>
      <c r="AD19" s="366"/>
      <c r="AE19" s="148">
        <v>130</v>
      </c>
      <c r="AF19" s="366"/>
      <c r="AG19" s="148">
        <f>'[9]5.5.3 - Bilanz Kurzfri...'!$G$38</f>
        <v>438</v>
      </c>
      <c r="AH19" s="209"/>
      <c r="AI19" s="148">
        <v>538</v>
      </c>
      <c r="AJ19" s="209"/>
      <c r="AK19" s="148">
        <v>536</v>
      </c>
      <c r="AL19" s="209"/>
      <c r="AM19" s="148">
        <v>759</v>
      </c>
      <c r="AN19" s="249"/>
      <c r="AO19" s="148">
        <v>404</v>
      </c>
      <c r="AP19" s="249"/>
      <c r="AQ19" s="148">
        <v>355</v>
      </c>
      <c r="AR19" s="249"/>
      <c r="AS19" s="148">
        <v>521</v>
      </c>
      <c r="AT19" s="185"/>
      <c r="AU19" s="148">
        <v>650</v>
      </c>
      <c r="AV19" s="148"/>
      <c r="AW19" s="148">
        <v>333</v>
      </c>
      <c r="AX19" s="148"/>
      <c r="AY19" s="148">
        <v>366</v>
      </c>
      <c r="AZ19" s="148"/>
      <c r="BA19" s="148">
        <v>350</v>
      </c>
      <c r="BB19" s="148"/>
      <c r="BC19" s="148">
        <v>204</v>
      </c>
      <c r="BD19" s="148"/>
      <c r="BE19" s="148">
        <v>344</v>
      </c>
      <c r="BF19" s="148"/>
      <c r="BG19" s="148">
        <v>418</v>
      </c>
      <c r="BH19" s="148"/>
      <c r="BI19" s="148">
        <v>275</v>
      </c>
      <c r="BJ19" s="148"/>
      <c r="BK19" s="148">
        <v>301</v>
      </c>
      <c r="BL19" s="148"/>
      <c r="BM19" s="148">
        <v>123</v>
      </c>
      <c r="BN19" s="148"/>
      <c r="BO19" s="148">
        <v>427</v>
      </c>
      <c r="BP19" s="148"/>
      <c r="BQ19" s="148">
        <v>368</v>
      </c>
      <c r="BR19" s="148"/>
      <c r="BS19" s="148">
        <v>274</v>
      </c>
      <c r="BT19" s="148"/>
      <c r="BU19" s="148">
        <v>353</v>
      </c>
      <c r="BV19" s="148"/>
      <c r="BW19" s="148">
        <v>386</v>
      </c>
      <c r="BX19" s="148"/>
      <c r="BY19" s="148">
        <v>302</v>
      </c>
      <c r="BZ19" s="148"/>
      <c r="CA19" s="148">
        <v>234</v>
      </c>
      <c r="CB19" s="148"/>
      <c r="CC19" s="148">
        <v>333</v>
      </c>
      <c r="CD19" s="148"/>
      <c r="CE19" s="148">
        <v>178</v>
      </c>
      <c r="CF19" s="148"/>
      <c r="CG19" s="148">
        <v>233</v>
      </c>
      <c r="CH19" s="148"/>
      <c r="CI19" s="148">
        <v>285</v>
      </c>
      <c r="CJ19" s="148"/>
      <c r="CK19" s="148">
        <v>164</v>
      </c>
      <c r="CL19" s="148"/>
      <c r="CM19" s="148">
        <v>160</v>
      </c>
      <c r="CN19" s="148"/>
      <c r="CO19" s="148">
        <v>264</v>
      </c>
      <c r="CP19" s="148"/>
      <c r="CQ19" s="148">
        <v>232</v>
      </c>
      <c r="CR19" s="148"/>
      <c r="CS19" s="148">
        <v>211</v>
      </c>
      <c r="CT19" s="148"/>
      <c r="CU19" s="148">
        <v>313</v>
      </c>
      <c r="CV19" s="148"/>
      <c r="CW19" s="148">
        <v>417</v>
      </c>
      <c r="CX19" s="148"/>
      <c r="CY19" s="148">
        <v>954</v>
      </c>
      <c r="CZ19" s="148"/>
      <c r="DA19" s="148">
        <v>283</v>
      </c>
      <c r="DB19" s="148"/>
      <c r="DC19" s="148">
        <v>249</v>
      </c>
      <c r="DD19" s="148"/>
      <c r="DE19" s="148">
        <v>249</v>
      </c>
      <c r="DF19" s="148"/>
      <c r="DG19" s="148">
        <v>244</v>
      </c>
      <c r="DH19" s="148"/>
      <c r="DI19" s="148">
        <v>183</v>
      </c>
      <c r="DJ19" s="148"/>
      <c r="DK19" s="148">
        <v>307</v>
      </c>
      <c r="DL19" s="148"/>
      <c r="DM19" s="148">
        <v>189</v>
      </c>
      <c r="DN19" s="148"/>
      <c r="DO19" s="148">
        <v>154</v>
      </c>
      <c r="DP19" s="148"/>
      <c r="DQ19" s="148">
        <v>200</v>
      </c>
      <c r="DR19" s="148"/>
      <c r="DS19" s="148">
        <v>213</v>
      </c>
      <c r="DT19" s="148"/>
      <c r="DU19" s="148">
        <v>171</v>
      </c>
      <c r="DV19" s="148">
        <v>182</v>
      </c>
      <c r="DW19" s="148">
        <v>135</v>
      </c>
      <c r="DX19" s="148">
        <v>88</v>
      </c>
      <c r="DY19" s="148"/>
      <c r="DZ19" s="148">
        <v>136</v>
      </c>
      <c r="EA19" s="148"/>
      <c r="EB19" s="148">
        <v>72</v>
      </c>
    </row>
    <row r="20" spans="1:137" s="10" customFormat="1" ht="14.1" customHeight="1" x14ac:dyDescent="0.2">
      <c r="A20" s="292" t="s">
        <v>201</v>
      </c>
      <c r="B20" s="366">
        <f>'[4]5.5.3 - Bilanz Kurzfri...'!$G$21</f>
        <v>34</v>
      </c>
      <c r="C20" s="262">
        <f>'[4]5.5.3 - Bilanz Kurzfri...'!$G$21</f>
        <v>34</v>
      </c>
      <c r="D20" s="366"/>
      <c r="E20" s="148">
        <f>'[5]5.5.3 - Bilanz Kurzfri...'!$G$21</f>
        <v>16</v>
      </c>
      <c r="F20" s="366"/>
      <c r="G20" s="148">
        <f>'[6]5.5.3 - Bilanz Kurzfri...'!$G$21</f>
        <v>30</v>
      </c>
      <c r="H20" s="366"/>
      <c r="I20" s="148">
        <v>15</v>
      </c>
      <c r="J20" s="366"/>
      <c r="K20" s="148">
        <v>19</v>
      </c>
      <c r="L20" s="366"/>
      <c r="M20" s="148">
        <v>11</v>
      </c>
      <c r="N20" s="366"/>
      <c r="O20" s="148">
        <v>7</v>
      </c>
      <c r="P20" s="594"/>
      <c r="Q20" s="148">
        <v>12</v>
      </c>
      <c r="R20" s="366"/>
      <c r="S20" s="148">
        <v>5</v>
      </c>
      <c r="T20" s="366"/>
      <c r="U20" s="148">
        <v>11</v>
      </c>
      <c r="V20" s="366"/>
      <c r="W20" s="148">
        <v>4</v>
      </c>
      <c r="X20" s="366"/>
      <c r="Y20" s="148">
        <f>'[8]5.5.3 - Bilanz Kurzfri...'!$G$21</f>
        <v>8</v>
      </c>
      <c r="Z20" s="366"/>
      <c r="AA20" s="148">
        <v>4</v>
      </c>
      <c r="AB20" s="366"/>
      <c r="AC20" s="148">
        <v>7</v>
      </c>
      <c r="AD20" s="366"/>
      <c r="AE20" s="148">
        <v>10</v>
      </c>
      <c r="AF20" s="366"/>
      <c r="AG20" s="148">
        <f>'[9]5.5.3 - Bilanz Kurzfri...'!$G$21</f>
        <v>44</v>
      </c>
      <c r="AH20" s="209"/>
      <c r="AI20" s="148">
        <v>45</v>
      </c>
      <c r="AJ20" s="209"/>
      <c r="AK20" s="148">
        <v>29</v>
      </c>
      <c r="AL20" s="209"/>
      <c r="AM20" s="148">
        <v>55</v>
      </c>
      <c r="AN20" s="249"/>
      <c r="AO20" s="148">
        <v>57</v>
      </c>
      <c r="AP20" s="249"/>
      <c r="AQ20" s="148">
        <v>65</v>
      </c>
      <c r="AR20" s="249"/>
      <c r="AS20" s="148">
        <v>17</v>
      </c>
      <c r="AT20" s="185"/>
      <c r="AU20" s="148">
        <v>29</v>
      </c>
      <c r="AV20" s="148"/>
      <c r="AW20" s="148">
        <v>44</v>
      </c>
      <c r="AX20" s="148"/>
      <c r="AY20" s="148">
        <v>14</v>
      </c>
      <c r="AZ20" s="148"/>
      <c r="BA20" s="148">
        <v>29</v>
      </c>
      <c r="BB20" s="148"/>
      <c r="BC20" s="148">
        <v>22</v>
      </c>
      <c r="BD20" s="148"/>
      <c r="BE20" s="148">
        <v>12</v>
      </c>
      <c r="BF20" s="148"/>
      <c r="BG20" s="148">
        <v>14</v>
      </c>
      <c r="BH20" s="148"/>
      <c r="BI20" s="148">
        <v>12</v>
      </c>
      <c r="BJ20" s="148"/>
      <c r="BK20" s="148">
        <v>27</v>
      </c>
      <c r="BL20" s="148"/>
      <c r="BM20" s="148">
        <v>39</v>
      </c>
      <c r="BN20" s="148"/>
      <c r="BO20" s="148">
        <v>58</v>
      </c>
      <c r="BP20" s="148"/>
      <c r="BQ20" s="148">
        <v>50</v>
      </c>
      <c r="BR20" s="148"/>
      <c r="BS20" s="148">
        <v>23</v>
      </c>
      <c r="BT20" s="148"/>
      <c r="BU20" s="148">
        <v>14</v>
      </c>
      <c r="BV20" s="148"/>
      <c r="BW20" s="148">
        <v>28</v>
      </c>
      <c r="BX20" s="148"/>
      <c r="BY20" s="148">
        <v>24</v>
      </c>
      <c r="BZ20" s="148"/>
      <c r="CA20" s="148">
        <v>9</v>
      </c>
      <c r="CB20" s="148"/>
      <c r="CC20" s="148">
        <v>19</v>
      </c>
      <c r="CD20" s="148"/>
      <c r="CE20" s="148">
        <v>8</v>
      </c>
      <c r="CF20" s="148"/>
      <c r="CG20" s="148">
        <v>9</v>
      </c>
      <c r="CH20" s="148"/>
      <c r="CI20" s="148">
        <v>47</v>
      </c>
      <c r="CJ20" s="148"/>
      <c r="CK20" s="148">
        <v>47</v>
      </c>
      <c r="CL20" s="148"/>
      <c r="CM20" s="148">
        <v>19</v>
      </c>
      <c r="CN20" s="148"/>
      <c r="CO20" s="148">
        <v>44</v>
      </c>
      <c r="CP20" s="148"/>
      <c r="CQ20" s="148">
        <v>8</v>
      </c>
      <c r="CR20" s="148"/>
      <c r="CS20" s="148">
        <v>13</v>
      </c>
      <c r="CT20" s="148"/>
      <c r="CU20" s="148">
        <v>29</v>
      </c>
      <c r="CV20" s="148"/>
      <c r="CW20" s="148">
        <v>29</v>
      </c>
      <c r="CX20" s="148"/>
      <c r="CY20" s="148">
        <v>21</v>
      </c>
      <c r="CZ20" s="148"/>
      <c r="DA20" s="148">
        <v>29</v>
      </c>
      <c r="DB20" s="148"/>
      <c r="DC20" s="148">
        <v>34</v>
      </c>
      <c r="DD20" s="148"/>
      <c r="DE20" s="148">
        <v>34</v>
      </c>
      <c r="DF20" s="148"/>
      <c r="DG20" s="148"/>
      <c r="DH20" s="148"/>
      <c r="DI20" s="148"/>
      <c r="DJ20" s="148"/>
      <c r="DK20" s="148"/>
      <c r="DL20" s="148"/>
      <c r="DM20" s="148"/>
      <c r="DN20" s="148"/>
      <c r="DO20" s="148"/>
      <c r="DP20" s="148"/>
      <c r="DQ20" s="148"/>
      <c r="DR20" s="148"/>
      <c r="DS20" s="148"/>
      <c r="DT20" s="148"/>
      <c r="DU20" s="148"/>
      <c r="DV20" s="148"/>
      <c r="DW20" s="148"/>
      <c r="DX20" s="148"/>
      <c r="DY20" s="148"/>
      <c r="DZ20" s="148"/>
      <c r="EA20" s="148"/>
      <c r="EB20" s="148"/>
    </row>
    <row r="21" spans="1:137" s="10" customFormat="1" ht="14.1" customHeight="1" x14ac:dyDescent="0.2">
      <c r="A21" s="291" t="s">
        <v>87</v>
      </c>
      <c r="B21" s="366">
        <f>'[4]5.5.3 - Bilanz Kurzfri...'!$G$29</f>
        <v>249.00000000009999</v>
      </c>
      <c r="C21" s="262">
        <f>'[4]5.5.3 - Bilanz Kurzfri...'!$G$29</f>
        <v>249.00000000009999</v>
      </c>
      <c r="D21" s="366"/>
      <c r="E21" s="148">
        <f>'[5]5.5.3 - Bilanz Kurzfri...'!$G$29</f>
        <v>219.00000000009999</v>
      </c>
      <c r="F21" s="366"/>
      <c r="G21" s="148">
        <f>'[6]5.5.3 - Bilanz Kurzfri...'!$G$29</f>
        <v>136.00000000009999</v>
      </c>
      <c r="H21" s="366"/>
      <c r="I21" s="148">
        <v>88</v>
      </c>
      <c r="J21" s="366"/>
      <c r="K21" s="148">
        <v>65</v>
      </c>
      <c r="L21" s="366"/>
      <c r="M21" s="148">
        <v>212</v>
      </c>
      <c r="N21" s="366"/>
      <c r="O21" s="148">
        <v>361.00000000009999</v>
      </c>
      <c r="P21" s="594"/>
      <c r="Q21" s="148">
        <v>906.00000000010004</v>
      </c>
      <c r="R21" s="366"/>
      <c r="S21" s="148">
        <v>864.00000000019998</v>
      </c>
      <c r="T21" s="366"/>
      <c r="U21" s="148">
        <v>771.00000000019998</v>
      </c>
      <c r="V21" s="366"/>
      <c r="W21" s="148">
        <v>775.00000000010004</v>
      </c>
      <c r="X21" s="366"/>
      <c r="Y21" s="148">
        <f>'[8]5.5.3 - Bilanz Kurzfri...'!$G$29</f>
        <v>789.00000000010004</v>
      </c>
      <c r="Z21" s="366"/>
      <c r="AA21" s="148">
        <v>598.00000000010004</v>
      </c>
      <c r="AB21" s="366"/>
      <c r="AC21" s="148">
        <v>50.000000000100002</v>
      </c>
      <c r="AD21" s="366"/>
      <c r="AE21" s="148">
        <v>60.000000000100002</v>
      </c>
      <c r="AF21" s="366"/>
      <c r="AG21" s="148">
        <f>'[9]5.5.3 - Bilanz Kurzfri...'!$G$29</f>
        <v>50</v>
      </c>
      <c r="AH21" s="209"/>
      <c r="AI21" s="148">
        <v>7</v>
      </c>
      <c r="AJ21" s="209"/>
      <c r="AK21" s="148">
        <v>3.0000000001</v>
      </c>
      <c r="AL21" s="209"/>
      <c r="AM21" s="148">
        <v>4.0000000001</v>
      </c>
      <c r="AN21" s="249"/>
      <c r="AO21" s="148">
        <v>2039</v>
      </c>
      <c r="AP21" s="249"/>
      <c r="AQ21" s="148">
        <v>2130</v>
      </c>
      <c r="AR21" s="249"/>
      <c r="AS21" s="148">
        <v>589</v>
      </c>
      <c r="AT21" s="185"/>
      <c r="AU21" s="148">
        <v>713</v>
      </c>
      <c r="AV21" s="147"/>
      <c r="AW21" s="148">
        <v>4</v>
      </c>
      <c r="AX21" s="147"/>
      <c r="AY21" s="148">
        <v>4</v>
      </c>
      <c r="AZ21" s="147"/>
      <c r="BA21" s="148">
        <v>9</v>
      </c>
      <c r="BB21" s="147"/>
      <c r="BC21" s="148">
        <v>9</v>
      </c>
      <c r="BD21" s="147"/>
      <c r="BE21" s="148">
        <v>8</v>
      </c>
      <c r="BF21" s="147"/>
      <c r="BG21" s="148">
        <v>5</v>
      </c>
      <c r="BH21" s="147"/>
      <c r="BI21" s="148">
        <v>4</v>
      </c>
      <c r="BJ21" s="147"/>
      <c r="BK21" s="148">
        <v>5</v>
      </c>
      <c r="BL21" s="147"/>
      <c r="BM21" s="148">
        <v>8</v>
      </c>
      <c r="BN21" s="147"/>
      <c r="BO21" s="148">
        <v>6</v>
      </c>
      <c r="BP21" s="147"/>
      <c r="BQ21" s="148">
        <v>4</v>
      </c>
      <c r="BR21" s="147"/>
      <c r="BS21" s="148">
        <v>5</v>
      </c>
      <c r="BT21" s="147"/>
      <c r="BU21" s="148">
        <v>7</v>
      </c>
      <c r="BV21" s="147"/>
      <c r="BW21" s="148">
        <v>6</v>
      </c>
      <c r="BX21" s="147"/>
      <c r="BY21" s="148">
        <v>6</v>
      </c>
      <c r="BZ21" s="147"/>
      <c r="CA21" s="148">
        <v>21</v>
      </c>
      <c r="CB21" s="147"/>
      <c r="CC21" s="148">
        <v>46</v>
      </c>
      <c r="CD21" s="147"/>
      <c r="CE21" s="148">
        <v>27</v>
      </c>
      <c r="CF21" s="147"/>
      <c r="CG21" s="148">
        <v>29</v>
      </c>
      <c r="CH21" s="147"/>
      <c r="CI21" s="148">
        <v>63</v>
      </c>
      <c r="CJ21" s="147"/>
      <c r="CK21" s="148">
        <v>56</v>
      </c>
      <c r="CL21" s="147"/>
      <c r="CM21" s="148">
        <v>58</v>
      </c>
      <c r="CN21" s="147"/>
      <c r="CO21" s="148">
        <v>144</v>
      </c>
      <c r="CP21" s="147"/>
      <c r="CQ21" s="148">
        <v>146</v>
      </c>
      <c r="CR21" s="147"/>
      <c r="CS21" s="148">
        <v>147</v>
      </c>
      <c r="CT21" s="147"/>
      <c r="CU21" s="148">
        <v>146</v>
      </c>
      <c r="CV21" s="147"/>
      <c r="CW21" s="148">
        <v>143</v>
      </c>
      <c r="CX21" s="147"/>
      <c r="CY21" s="148">
        <v>146</v>
      </c>
      <c r="CZ21" s="147"/>
      <c r="DA21" s="148">
        <v>145</v>
      </c>
      <c r="DB21" s="147"/>
      <c r="DC21" s="148">
        <v>155</v>
      </c>
      <c r="DD21" s="147"/>
      <c r="DE21" s="148">
        <v>155</v>
      </c>
      <c r="DF21" s="147"/>
      <c r="DG21" s="148">
        <v>232</v>
      </c>
      <c r="DH21" s="147"/>
      <c r="DI21" s="148">
        <v>264</v>
      </c>
      <c r="DJ21" s="147"/>
      <c r="DK21" s="148">
        <v>258</v>
      </c>
      <c r="DL21" s="147"/>
      <c r="DM21" s="148">
        <v>200</v>
      </c>
      <c r="DN21" s="147"/>
      <c r="DO21" s="148">
        <v>198</v>
      </c>
      <c r="DP21" s="147"/>
      <c r="DQ21" s="148">
        <v>133</v>
      </c>
      <c r="DR21" s="147"/>
      <c r="DS21" s="148">
        <v>107</v>
      </c>
      <c r="DT21" s="147"/>
      <c r="DU21" s="148">
        <v>113</v>
      </c>
      <c r="DV21" s="148">
        <v>44</v>
      </c>
      <c r="DW21" s="148">
        <v>44</v>
      </c>
      <c r="DX21" s="148">
        <v>26</v>
      </c>
      <c r="DY21" s="147"/>
      <c r="DZ21" s="148">
        <v>37</v>
      </c>
      <c r="EA21" s="147"/>
      <c r="EB21" s="148">
        <v>24</v>
      </c>
    </row>
    <row r="22" spans="1:137" s="10" customFormat="1" ht="14.1" customHeight="1" x14ac:dyDescent="0.2">
      <c r="A22" s="291" t="s">
        <v>88</v>
      </c>
      <c r="B22" s="366">
        <f>'[4]5.5.3 - Bilanz Kurzfri...'!$G$30+'[4]5.5.3 - Bilanz Kurzfri...'!$G$36</f>
        <v>96</v>
      </c>
      <c r="C22" s="262">
        <f>'[4]5.5.3 - Bilanz Kurzfri...'!$G$30+'[4]5.5.3 - Bilanz Kurzfri...'!$G$37</f>
        <v>289</v>
      </c>
      <c r="D22" s="366"/>
      <c r="E22" s="148">
        <f>'[5]5.5.3 - Bilanz Kurzfri...'!$G$30+'[5]5.5.3 - Bilanz Kurzfri...'!$G$37</f>
        <v>303</v>
      </c>
      <c r="F22" s="366"/>
      <c r="G22" s="148">
        <f>'[6]5.5.3 - Bilanz Kurzfri...'!$G$30+'[6]5.5.3 - Bilanz Kurzfri...'!$G$37</f>
        <v>312</v>
      </c>
      <c r="H22" s="366"/>
      <c r="I22" s="148">
        <v>424</v>
      </c>
      <c r="J22" s="366"/>
      <c r="K22" s="148">
        <v>246.00000000009999</v>
      </c>
      <c r="L22" s="366"/>
      <c r="M22" s="148">
        <v>344.00000000009999</v>
      </c>
      <c r="N22" s="366"/>
      <c r="O22" s="148">
        <v>280</v>
      </c>
      <c r="P22" s="594"/>
      <c r="Q22" s="148">
        <v>250</v>
      </c>
      <c r="R22" s="366"/>
      <c r="S22" s="148">
        <v>296</v>
      </c>
      <c r="T22" s="366"/>
      <c r="U22" s="148">
        <v>320</v>
      </c>
      <c r="V22" s="366"/>
      <c r="W22" s="148">
        <v>318</v>
      </c>
      <c r="X22" s="366"/>
      <c r="Y22" s="148">
        <f>'[8]5.5.3 - Bilanz Kurzfri...'!$G$30+'[8]5.5.3 - Bilanz Kurzfri...'!$G$36</f>
        <v>268</v>
      </c>
      <c r="Z22" s="366"/>
      <c r="AA22" s="148">
        <v>252.00000000009999</v>
      </c>
      <c r="AB22" s="366"/>
      <c r="AC22" s="148">
        <v>230</v>
      </c>
      <c r="AD22" s="366"/>
      <c r="AE22" s="148">
        <v>242</v>
      </c>
      <c r="AF22" s="366"/>
      <c r="AG22" s="148">
        <f>'[9]5.5.3 - Bilanz Kurzfri...'!$G$30+'[9]5.5.3 - Bilanz Kurzfri...'!$G$36</f>
        <v>346</v>
      </c>
      <c r="AH22" s="209"/>
      <c r="AI22" s="148">
        <v>321</v>
      </c>
      <c r="AJ22" s="209"/>
      <c r="AK22" s="148">
        <v>362</v>
      </c>
      <c r="AL22" s="209"/>
      <c r="AM22" s="148">
        <v>414</v>
      </c>
      <c r="AN22" s="249"/>
      <c r="AO22" s="148">
        <v>293</v>
      </c>
      <c r="AP22" s="249"/>
      <c r="AQ22" s="148">
        <v>251</v>
      </c>
      <c r="AR22" s="249"/>
      <c r="AS22" s="148">
        <v>234</v>
      </c>
      <c r="AT22" s="185"/>
      <c r="AU22" s="148">
        <v>257</v>
      </c>
      <c r="AV22" s="147"/>
      <c r="AW22" s="148">
        <v>232</v>
      </c>
      <c r="AX22" s="147"/>
      <c r="AY22" s="148">
        <v>250</v>
      </c>
      <c r="AZ22" s="147"/>
      <c r="BA22" s="148">
        <v>256</v>
      </c>
      <c r="BB22" s="147"/>
      <c r="BC22" s="148">
        <v>256</v>
      </c>
      <c r="BD22" s="147"/>
      <c r="BE22" s="148">
        <v>232</v>
      </c>
      <c r="BF22" s="147"/>
      <c r="BG22" s="148">
        <v>213</v>
      </c>
      <c r="BH22" s="147"/>
      <c r="BI22" s="148">
        <v>241</v>
      </c>
      <c r="BJ22" s="147"/>
      <c r="BK22" s="148">
        <v>248</v>
      </c>
      <c r="BL22" s="147"/>
      <c r="BM22" s="148">
        <v>280</v>
      </c>
      <c r="BN22" s="147"/>
      <c r="BO22" s="148">
        <v>253</v>
      </c>
      <c r="BP22" s="147"/>
      <c r="BQ22" s="148">
        <v>293</v>
      </c>
      <c r="BR22" s="147"/>
      <c r="BS22" s="148">
        <v>310</v>
      </c>
      <c r="BT22" s="147"/>
      <c r="BU22" s="148">
        <v>319</v>
      </c>
      <c r="BV22" s="147"/>
      <c r="BW22" s="148">
        <v>297</v>
      </c>
      <c r="BX22" s="147"/>
      <c r="BY22" s="148">
        <v>286</v>
      </c>
      <c r="BZ22" s="147"/>
      <c r="CA22" s="148">
        <v>305</v>
      </c>
      <c r="CB22" s="147"/>
      <c r="CC22" s="148">
        <v>273</v>
      </c>
      <c r="CD22" s="147"/>
      <c r="CE22" s="148">
        <v>294</v>
      </c>
      <c r="CF22" s="147"/>
      <c r="CG22" s="148">
        <v>259</v>
      </c>
      <c r="CH22" s="147"/>
      <c r="CI22" s="148">
        <v>236</v>
      </c>
      <c r="CJ22" s="147"/>
      <c r="CK22" s="148">
        <v>238</v>
      </c>
      <c r="CL22" s="147"/>
      <c r="CM22" s="148">
        <v>291</v>
      </c>
      <c r="CN22" s="147"/>
      <c r="CO22" s="148">
        <v>227</v>
      </c>
      <c r="CP22" s="147"/>
      <c r="CQ22" s="148">
        <v>260</v>
      </c>
      <c r="CR22" s="147"/>
      <c r="CS22" s="148">
        <v>256</v>
      </c>
      <c r="CT22" s="147"/>
      <c r="CU22" s="148">
        <v>214</v>
      </c>
      <c r="CV22" s="147"/>
      <c r="CW22" s="148">
        <v>151</v>
      </c>
      <c r="CX22" s="147"/>
      <c r="CY22" s="148">
        <v>145</v>
      </c>
      <c r="CZ22" s="147"/>
      <c r="DA22" s="148">
        <v>167</v>
      </c>
      <c r="DB22" s="147"/>
      <c r="DC22" s="148">
        <v>212</v>
      </c>
      <c r="DD22" s="147"/>
      <c r="DE22" s="148">
        <v>212</v>
      </c>
      <c r="DF22" s="147"/>
      <c r="DG22" s="148">
        <v>169</v>
      </c>
      <c r="DH22" s="147"/>
      <c r="DI22" s="148">
        <v>184</v>
      </c>
      <c r="DJ22" s="147"/>
      <c r="DK22" s="148">
        <v>147</v>
      </c>
      <c r="DL22" s="147"/>
      <c r="DM22" s="148">
        <v>150</v>
      </c>
      <c r="DN22" s="147"/>
      <c r="DO22" s="148">
        <v>195</v>
      </c>
      <c r="DP22" s="147"/>
      <c r="DQ22" s="148">
        <v>175</v>
      </c>
      <c r="DR22" s="147"/>
      <c r="DS22" s="148">
        <v>165</v>
      </c>
      <c r="DT22" s="147"/>
      <c r="DU22" s="148">
        <v>220</v>
      </c>
      <c r="DV22" s="148">
        <v>203</v>
      </c>
      <c r="DW22" s="148">
        <v>223</v>
      </c>
      <c r="DX22" s="148">
        <v>290</v>
      </c>
      <c r="DY22" s="147"/>
      <c r="DZ22" s="148">
        <v>200</v>
      </c>
      <c r="EA22" s="147"/>
      <c r="EB22" s="148">
        <v>205</v>
      </c>
    </row>
    <row r="23" spans="1:137" s="10" customFormat="1" ht="14.1" customHeight="1" x14ac:dyDescent="0.2">
      <c r="A23" s="292" t="s">
        <v>242</v>
      </c>
      <c r="B23" s="366">
        <f>'[4]5.5.3 - Bilanz Kurzfri...'!$G$39</f>
        <v>643</v>
      </c>
      <c r="C23" s="457">
        <f>'[4]5.5.3 - Bilanz Kurzfri...'!$G$40</f>
        <v>0</v>
      </c>
      <c r="D23" s="366"/>
      <c r="E23" s="474">
        <f>'[5]5.5.3 - Bilanz Kurzfri...'!$G$40</f>
        <v>0</v>
      </c>
      <c r="F23" s="366"/>
      <c r="G23" s="474">
        <f>'[6]5.5.3 - Bilanz Kurzfri...'!$G$40</f>
        <v>3</v>
      </c>
      <c r="H23" s="366"/>
      <c r="I23" s="474">
        <v>124</v>
      </c>
      <c r="J23" s="366"/>
      <c r="K23" s="474">
        <v>118</v>
      </c>
      <c r="L23" s="366"/>
      <c r="M23" s="474">
        <v>117</v>
      </c>
      <c r="N23" s="366"/>
      <c r="O23" s="474">
        <v>124</v>
      </c>
      <c r="P23" s="594"/>
      <c r="Q23" s="474">
        <v>131</v>
      </c>
      <c r="R23" s="366"/>
      <c r="S23" s="474">
        <v>205</v>
      </c>
      <c r="T23" s="366"/>
      <c r="U23" s="474">
        <v>0</v>
      </c>
      <c r="V23" s="366"/>
      <c r="W23" s="474">
        <v>0</v>
      </c>
      <c r="X23" s="366"/>
      <c r="Y23" s="474">
        <f>'[8]5.5.3 - Bilanz Kurzfri...'!$G$39</f>
        <v>0</v>
      </c>
      <c r="Z23" s="366"/>
      <c r="AA23" s="474" t="s">
        <v>56</v>
      </c>
      <c r="AB23" s="366"/>
      <c r="AC23" s="148">
        <v>3158</v>
      </c>
      <c r="AD23" s="366"/>
      <c r="AE23" s="148">
        <v>3127</v>
      </c>
      <c r="AF23" s="366"/>
      <c r="AG23" s="141" t="s">
        <v>56</v>
      </c>
      <c r="AH23" s="209"/>
      <c r="AI23" s="141" t="s">
        <v>56</v>
      </c>
      <c r="AJ23" s="209"/>
      <c r="AK23" s="141" t="s">
        <v>56</v>
      </c>
      <c r="AL23" s="209"/>
      <c r="AM23" s="141" t="s">
        <v>56</v>
      </c>
      <c r="AN23" s="249"/>
      <c r="AO23" s="141" t="s">
        <v>56</v>
      </c>
      <c r="AP23" s="249"/>
      <c r="AQ23" s="141" t="s">
        <v>56</v>
      </c>
      <c r="AR23" s="249"/>
      <c r="AS23" s="141" t="s">
        <v>56</v>
      </c>
      <c r="AT23" s="185"/>
      <c r="AU23" s="141" t="s">
        <v>56</v>
      </c>
      <c r="AV23" s="147"/>
      <c r="AW23" s="141" t="s">
        <v>56</v>
      </c>
      <c r="AX23" s="147"/>
      <c r="AY23" s="141" t="s">
        <v>56</v>
      </c>
      <c r="AZ23" s="147"/>
      <c r="BA23" s="141" t="s">
        <v>56</v>
      </c>
      <c r="BB23" s="147"/>
      <c r="BC23" s="141" t="s">
        <v>56</v>
      </c>
      <c r="BD23" s="147"/>
      <c r="BE23" s="141" t="s">
        <v>56</v>
      </c>
      <c r="BF23" s="147"/>
      <c r="BG23" s="141" t="s">
        <v>56</v>
      </c>
      <c r="BH23" s="147"/>
      <c r="BI23" s="141" t="s">
        <v>56</v>
      </c>
      <c r="BJ23" s="147"/>
      <c r="BK23" s="141" t="s">
        <v>56</v>
      </c>
      <c r="BL23" s="147"/>
      <c r="BM23" s="141" t="s">
        <v>56</v>
      </c>
      <c r="BN23" s="147"/>
      <c r="BO23" s="141" t="s">
        <v>56</v>
      </c>
      <c r="BP23" s="147"/>
      <c r="BQ23" s="141" t="s">
        <v>56</v>
      </c>
      <c r="BR23" s="147"/>
      <c r="BS23" s="141" t="s">
        <v>56</v>
      </c>
      <c r="BT23" s="147"/>
      <c r="BU23" s="141" t="s">
        <v>56</v>
      </c>
      <c r="BV23" s="147"/>
      <c r="BW23" s="141" t="s">
        <v>56</v>
      </c>
      <c r="BX23" s="147"/>
      <c r="BY23" s="141" t="s">
        <v>56</v>
      </c>
      <c r="BZ23" s="147"/>
      <c r="CA23" s="141" t="s">
        <v>56</v>
      </c>
      <c r="CB23" s="147"/>
      <c r="CC23" s="141" t="s">
        <v>56</v>
      </c>
      <c r="CD23" s="147"/>
      <c r="CE23" s="141" t="s">
        <v>56</v>
      </c>
      <c r="CF23" s="147"/>
      <c r="CG23" s="141" t="s">
        <v>56</v>
      </c>
      <c r="CH23" s="147"/>
      <c r="CI23" s="141" t="s">
        <v>56</v>
      </c>
      <c r="CJ23" s="147"/>
      <c r="CK23" s="141" t="s">
        <v>56</v>
      </c>
      <c r="CL23" s="147"/>
      <c r="CM23" s="141" t="s">
        <v>56</v>
      </c>
      <c r="CN23" s="147"/>
      <c r="CO23" s="141" t="s">
        <v>56</v>
      </c>
      <c r="CP23" s="147"/>
      <c r="CQ23" s="141" t="s">
        <v>56</v>
      </c>
      <c r="CR23" s="147"/>
      <c r="CS23" s="141" t="s">
        <v>56</v>
      </c>
      <c r="CT23" s="147"/>
      <c r="CU23" s="141" t="s">
        <v>56</v>
      </c>
      <c r="CV23" s="147"/>
      <c r="CW23" s="141" t="s">
        <v>56</v>
      </c>
      <c r="CX23" s="147"/>
      <c r="CY23" s="141" t="s">
        <v>56</v>
      </c>
      <c r="CZ23" s="147"/>
      <c r="DA23" s="141" t="s">
        <v>56</v>
      </c>
      <c r="DB23" s="147"/>
      <c r="DC23" s="141" t="s">
        <v>56</v>
      </c>
      <c r="DD23" s="147"/>
      <c r="DE23" s="141" t="s">
        <v>56</v>
      </c>
      <c r="DF23" s="147"/>
      <c r="DG23" s="141" t="s">
        <v>56</v>
      </c>
      <c r="DH23" s="147"/>
      <c r="DI23" s="141" t="s">
        <v>56</v>
      </c>
      <c r="DJ23" s="147"/>
      <c r="DK23" s="141" t="s">
        <v>56</v>
      </c>
      <c r="DL23" s="147"/>
      <c r="DM23" s="141" t="s">
        <v>56</v>
      </c>
      <c r="DN23" s="147"/>
      <c r="DO23" s="141" t="s">
        <v>56</v>
      </c>
      <c r="DP23" s="147"/>
      <c r="DQ23" s="141" t="s">
        <v>56</v>
      </c>
      <c r="DR23" s="147"/>
      <c r="DS23" s="141" t="s">
        <v>56</v>
      </c>
      <c r="DT23" s="147"/>
      <c r="DU23" s="141" t="s">
        <v>56</v>
      </c>
      <c r="DV23" s="148"/>
      <c r="DW23" s="148"/>
      <c r="DX23" s="148"/>
      <c r="DY23" s="147"/>
      <c r="DZ23" s="141" t="s">
        <v>56</v>
      </c>
      <c r="EA23" s="147"/>
      <c r="EB23" s="141" t="s">
        <v>56</v>
      </c>
    </row>
    <row r="24" spans="1:137" s="8" customFormat="1" ht="13.5" thickBot="1" x14ac:dyDescent="0.25">
      <c r="A24" s="293" t="s">
        <v>103</v>
      </c>
      <c r="B24" s="366">
        <f>'[4]5.5.3 - Bilanz Kurzfri...'!$G$40</f>
        <v>0</v>
      </c>
      <c r="C24" s="263">
        <f>'[4]5.5.3 - Bilanz Kurzfri...'!$G$41</f>
        <v>4389.0000000001</v>
      </c>
      <c r="D24" s="366"/>
      <c r="E24" s="250">
        <f>'[5]5.5.3 - Bilanz Kurzfri...'!$G$41</f>
        <v>3619.0000000001</v>
      </c>
      <c r="F24" s="366"/>
      <c r="G24" s="250">
        <f>'[6]5.5.3 - Bilanz Kurzfri...'!$G$41</f>
        <v>4251.0000000001</v>
      </c>
      <c r="H24" s="366"/>
      <c r="I24" s="250">
        <v>4258</v>
      </c>
      <c r="J24" s="366"/>
      <c r="K24" s="250">
        <v>4057.0000000001</v>
      </c>
      <c r="L24" s="366"/>
      <c r="M24" s="250">
        <v>4084.0000000002001</v>
      </c>
      <c r="N24" s="366"/>
      <c r="O24" s="250">
        <v>4331.0000000001</v>
      </c>
      <c r="P24" s="594"/>
      <c r="Q24" s="250">
        <v>4697.0000000001</v>
      </c>
      <c r="R24" s="366"/>
      <c r="S24" s="250">
        <v>3630.0000000002001</v>
      </c>
      <c r="T24" s="366"/>
      <c r="U24" s="250">
        <v>3768.0000000002001</v>
      </c>
      <c r="V24" s="366"/>
      <c r="W24" s="250">
        <v>3645.0000000001</v>
      </c>
      <c r="X24" s="366"/>
      <c r="Y24" s="250">
        <f>'[8]5.5.3 - Bilanz Kurzfri...'!$G$40</f>
        <v>3860.0000000001</v>
      </c>
      <c r="Z24" s="366"/>
      <c r="AA24" s="250">
        <v>3901.0000000002001</v>
      </c>
      <c r="AB24" s="366"/>
      <c r="AC24" s="250">
        <v>5894.0000000001</v>
      </c>
      <c r="AD24" s="366"/>
      <c r="AE24" s="250">
        <v>5852.0000000001</v>
      </c>
      <c r="AF24" s="366"/>
      <c r="AG24" s="250">
        <f>'[9]5.5.3 - Bilanz Kurzfri...'!$G$39</f>
        <v>4063</v>
      </c>
      <c r="AH24" s="209"/>
      <c r="AI24" s="250">
        <v>3957</v>
      </c>
      <c r="AJ24" s="209"/>
      <c r="AK24" s="250">
        <v>3967.0000000001</v>
      </c>
      <c r="AL24" s="209"/>
      <c r="AM24" s="250">
        <v>4354.0000000001</v>
      </c>
      <c r="AN24" s="249"/>
      <c r="AO24" s="250">
        <v>5715</v>
      </c>
      <c r="AP24" s="249"/>
      <c r="AQ24" s="250">
        <v>5358</v>
      </c>
      <c r="AR24" s="249"/>
      <c r="AS24" s="250">
        <v>3842</v>
      </c>
      <c r="AT24" s="185"/>
      <c r="AU24" s="250">
        <f>SUM(AU16:AU22)</f>
        <v>4095</v>
      </c>
      <c r="AV24" s="147"/>
      <c r="AW24" s="250">
        <v>3034</v>
      </c>
      <c r="AX24" s="147"/>
      <c r="AY24" s="250">
        <v>3039</v>
      </c>
      <c r="AZ24" s="147"/>
      <c r="BA24" s="250">
        <v>3201</v>
      </c>
      <c r="BB24" s="147"/>
      <c r="BC24" s="250">
        <f>SUM(BC16:BC22)</f>
        <v>3313</v>
      </c>
      <c r="BD24" s="147"/>
      <c r="BE24" s="250">
        <f>SUM(BE16:BE22)</f>
        <v>3330</v>
      </c>
      <c r="BF24" s="147"/>
      <c r="BG24" s="250">
        <v>3149</v>
      </c>
      <c r="BH24" s="147"/>
      <c r="BI24" s="250">
        <v>3455</v>
      </c>
      <c r="BJ24" s="147"/>
      <c r="BK24" s="250">
        <v>3479</v>
      </c>
      <c r="BL24" s="147"/>
      <c r="BM24" s="250">
        <f>SUM(BM16:BM22)</f>
        <v>3394</v>
      </c>
      <c r="BN24" s="147"/>
      <c r="BO24" s="250">
        <v>3219</v>
      </c>
      <c r="BP24" s="147"/>
      <c r="BQ24" s="250">
        <v>3359</v>
      </c>
      <c r="BR24" s="147"/>
      <c r="BS24" s="250">
        <v>3448</v>
      </c>
      <c r="BT24" s="147"/>
      <c r="BU24" s="250">
        <v>3754</v>
      </c>
      <c r="BV24" s="147"/>
      <c r="BW24" s="250">
        <v>3772</v>
      </c>
      <c r="BX24" s="147"/>
      <c r="BY24" s="250">
        <v>3366</v>
      </c>
      <c r="BZ24" s="147"/>
      <c r="CA24" s="250">
        <v>3487</v>
      </c>
      <c r="CB24" s="147"/>
      <c r="CC24" s="250">
        <v>3645</v>
      </c>
      <c r="CD24" s="147"/>
      <c r="CE24" s="250">
        <v>3389</v>
      </c>
      <c r="CF24" s="147"/>
      <c r="CG24" s="250">
        <v>3614</v>
      </c>
      <c r="CH24" s="147"/>
      <c r="CI24" s="250">
        <v>3532</v>
      </c>
      <c r="CJ24" s="147"/>
      <c r="CK24" s="250">
        <v>3118</v>
      </c>
      <c r="CL24" s="147"/>
      <c r="CM24" s="250">
        <v>2928</v>
      </c>
      <c r="CN24" s="147"/>
      <c r="CO24" s="250">
        <v>3034</v>
      </c>
      <c r="CP24" s="147"/>
      <c r="CQ24" s="250">
        <v>2974</v>
      </c>
      <c r="CR24" s="147"/>
      <c r="CS24" s="250">
        <v>2883</v>
      </c>
      <c r="CT24" s="147"/>
      <c r="CU24" s="250">
        <v>2686</v>
      </c>
      <c r="CV24" s="147"/>
      <c r="CW24" s="250">
        <v>2765</v>
      </c>
      <c r="CX24" s="147"/>
      <c r="CY24" s="250">
        <v>2766</v>
      </c>
      <c r="CZ24" s="147"/>
      <c r="DA24" s="250">
        <v>2182</v>
      </c>
      <c r="DB24" s="147"/>
      <c r="DC24" s="250">
        <v>2423</v>
      </c>
      <c r="DD24" s="147"/>
      <c r="DE24" s="250">
        <v>2423</v>
      </c>
      <c r="DF24" s="147"/>
      <c r="DG24" s="250">
        <v>2825</v>
      </c>
      <c r="DH24" s="147"/>
      <c r="DI24" s="250">
        <v>2758</v>
      </c>
      <c r="DJ24" s="147"/>
      <c r="DK24" s="250">
        <v>2558</v>
      </c>
      <c r="DL24" s="147"/>
      <c r="DM24" s="250">
        <v>2243</v>
      </c>
      <c r="DN24" s="147"/>
      <c r="DO24" s="250">
        <v>2345</v>
      </c>
      <c r="DP24" s="147"/>
      <c r="DQ24" s="250">
        <v>2603</v>
      </c>
      <c r="DR24" s="147"/>
      <c r="DS24" s="250">
        <v>2562</v>
      </c>
      <c r="DT24" s="147"/>
      <c r="DU24" s="250">
        <v>2475</v>
      </c>
      <c r="DV24" s="147">
        <v>2512</v>
      </c>
      <c r="DW24" s="147">
        <v>2529</v>
      </c>
      <c r="DX24" s="147">
        <v>2486</v>
      </c>
      <c r="DY24" s="147"/>
      <c r="DZ24" s="250">
        <v>2506</v>
      </c>
      <c r="EA24" s="147"/>
      <c r="EB24" s="250">
        <v>2589</v>
      </c>
      <c r="EC24" s="14"/>
      <c r="ED24" s="62"/>
      <c r="EE24" s="7"/>
      <c r="EF24" s="7"/>
      <c r="EG24" s="7"/>
    </row>
    <row r="25" spans="1:137" s="85" customFormat="1" ht="6" customHeight="1" thickBot="1" x14ac:dyDescent="0.25">
      <c r="A25" s="295"/>
      <c r="B25" s="240"/>
      <c r="C25" s="252"/>
      <c r="D25" s="240"/>
      <c r="E25" s="252"/>
      <c r="F25" s="240"/>
      <c r="G25" s="252"/>
      <c r="H25" s="240"/>
      <c r="I25" s="252"/>
      <c r="J25" s="240"/>
      <c r="K25" s="252"/>
      <c r="L25" s="240"/>
      <c r="M25" s="252"/>
      <c r="N25" s="240"/>
      <c r="O25" s="252"/>
      <c r="P25" s="253"/>
      <c r="Q25" s="252"/>
      <c r="R25" s="240"/>
      <c r="S25" s="252"/>
      <c r="T25" s="240"/>
      <c r="U25" s="252"/>
      <c r="V25" s="240"/>
      <c r="W25" s="252"/>
      <c r="X25" s="240"/>
      <c r="Y25" s="252"/>
      <c r="Z25" s="240"/>
      <c r="AA25" s="252"/>
      <c r="AB25" s="240"/>
      <c r="AC25" s="252"/>
      <c r="AD25" s="240"/>
      <c r="AE25" s="252"/>
      <c r="AF25" s="240"/>
      <c r="AG25" s="252"/>
      <c r="AH25" s="209"/>
      <c r="AI25" s="252"/>
      <c r="AJ25" s="209"/>
      <c r="AK25" s="252"/>
      <c r="AL25" s="209"/>
      <c r="AM25" s="252"/>
      <c r="AN25" s="249"/>
      <c r="AO25" s="252"/>
      <c r="AP25" s="249"/>
      <c r="AQ25" s="252"/>
      <c r="AR25" s="249"/>
      <c r="AS25" s="252"/>
      <c r="AT25" s="185"/>
      <c r="AU25" s="252"/>
      <c r="AV25" s="148"/>
      <c r="AW25" s="252"/>
      <c r="AX25" s="148"/>
      <c r="AY25" s="252"/>
      <c r="AZ25" s="148"/>
      <c r="BA25" s="252"/>
      <c r="BB25" s="148"/>
      <c r="BC25" s="252"/>
      <c r="BD25" s="148"/>
      <c r="BE25" s="252"/>
      <c r="BF25" s="148"/>
      <c r="BG25" s="252"/>
      <c r="BH25" s="148"/>
      <c r="BI25" s="252"/>
      <c r="BJ25" s="148"/>
      <c r="BK25" s="252"/>
      <c r="BL25" s="148"/>
      <c r="BM25" s="252"/>
      <c r="BN25" s="148"/>
      <c r="BO25" s="252"/>
      <c r="BP25" s="148"/>
      <c r="BQ25" s="252"/>
      <c r="BR25" s="148"/>
      <c r="BS25" s="252"/>
      <c r="BT25" s="148"/>
      <c r="BU25" s="252"/>
      <c r="BV25" s="148"/>
      <c r="BW25" s="252"/>
      <c r="BX25" s="148"/>
      <c r="BY25" s="252"/>
      <c r="BZ25" s="148"/>
      <c r="CA25" s="252"/>
      <c r="CB25" s="148"/>
      <c r="CC25" s="252"/>
      <c r="CD25" s="148"/>
      <c r="CE25" s="252"/>
      <c r="CF25" s="148"/>
      <c r="CG25" s="252"/>
      <c r="CH25" s="148"/>
      <c r="CI25" s="252"/>
      <c r="CJ25" s="148"/>
      <c r="CK25" s="252"/>
      <c r="CL25" s="148"/>
      <c r="CM25" s="252"/>
      <c r="CN25" s="148"/>
      <c r="CO25" s="252"/>
      <c r="CP25" s="148"/>
      <c r="CQ25" s="252"/>
      <c r="CR25" s="148"/>
      <c r="CS25" s="252"/>
      <c r="CT25" s="148"/>
      <c r="CU25" s="252"/>
      <c r="CV25" s="148"/>
      <c r="CW25" s="252"/>
      <c r="CX25" s="148"/>
      <c r="CY25" s="252"/>
      <c r="CZ25" s="148"/>
      <c r="DA25" s="252"/>
      <c r="DB25" s="148"/>
      <c r="DC25" s="252"/>
      <c r="DD25" s="148"/>
      <c r="DE25" s="252"/>
      <c r="DF25" s="148"/>
      <c r="DG25" s="252"/>
      <c r="DH25" s="148"/>
      <c r="DI25" s="252"/>
      <c r="DJ25" s="148"/>
      <c r="DK25" s="252"/>
      <c r="DL25" s="148"/>
      <c r="DM25" s="252"/>
      <c r="DN25" s="148"/>
      <c r="DO25" s="252"/>
      <c r="DP25" s="148"/>
      <c r="DQ25" s="217"/>
      <c r="DR25" s="148"/>
      <c r="DS25" s="252"/>
      <c r="DT25" s="148"/>
      <c r="DU25" s="252"/>
      <c r="DV25" s="252"/>
      <c r="DW25" s="252"/>
      <c r="DX25" s="252"/>
      <c r="DY25" s="148"/>
      <c r="DZ25" s="252"/>
      <c r="EA25" s="148"/>
      <c r="EB25" s="252"/>
    </row>
    <row r="26" spans="1:137" s="8" customFormat="1" ht="13.5" thickBot="1" x14ac:dyDescent="0.25">
      <c r="A26" s="296" t="s">
        <v>89</v>
      </c>
      <c r="B26" s="366">
        <f>'[4]5.5.3 - Bilanz Kurzfri...'!$G$41</f>
        <v>4389.0000000001</v>
      </c>
      <c r="C26" s="268">
        <f>'[4]5.5.3 - Bilanz Kurzfri...'!$G$42</f>
        <v>10518</v>
      </c>
      <c r="D26" s="366"/>
      <c r="E26" s="269">
        <f>'[5]5.5.3 - Bilanz Kurzfri...'!$G$42</f>
        <v>9570</v>
      </c>
      <c r="F26" s="366"/>
      <c r="G26" s="269">
        <f>'[6]5.5.3 - Bilanz Kurzfri...'!$G$42</f>
        <v>9149</v>
      </c>
      <c r="H26" s="366"/>
      <c r="I26" s="269">
        <v>9118</v>
      </c>
      <c r="J26" s="366"/>
      <c r="K26" s="269">
        <v>8880</v>
      </c>
      <c r="L26" s="366"/>
      <c r="M26" s="269">
        <v>8850</v>
      </c>
      <c r="N26" s="366"/>
      <c r="O26" s="269">
        <v>9195</v>
      </c>
      <c r="P26" s="594"/>
      <c r="Q26" s="269">
        <v>9671</v>
      </c>
      <c r="R26" s="366"/>
      <c r="S26" s="269">
        <v>8695</v>
      </c>
      <c r="T26" s="366"/>
      <c r="U26" s="269">
        <v>8835</v>
      </c>
      <c r="V26" s="366"/>
      <c r="W26" s="269">
        <v>8584</v>
      </c>
      <c r="X26" s="366"/>
      <c r="Y26" s="269">
        <f>'[8]5.5.3 - Bilanz Kurzfri...'!$G$41</f>
        <v>8837</v>
      </c>
      <c r="Z26" s="366"/>
      <c r="AA26" s="269">
        <v>8687</v>
      </c>
      <c r="AB26" s="366"/>
      <c r="AC26" s="269">
        <v>10545</v>
      </c>
      <c r="AD26" s="366"/>
      <c r="AE26" s="269">
        <v>10540</v>
      </c>
      <c r="AF26" s="366"/>
      <c r="AG26" s="269">
        <f>'[9]5.5.3 - Bilanz Kurzfri...'!$G$40</f>
        <v>10420</v>
      </c>
      <c r="AH26" s="209"/>
      <c r="AI26" s="269">
        <v>10396</v>
      </c>
      <c r="AJ26" s="209"/>
      <c r="AK26" s="269">
        <v>10365</v>
      </c>
      <c r="AL26" s="209"/>
      <c r="AM26" s="269">
        <v>10912</v>
      </c>
      <c r="AN26" s="249"/>
      <c r="AO26" s="269">
        <v>10202</v>
      </c>
      <c r="AP26" s="249"/>
      <c r="AQ26" s="269">
        <v>9877</v>
      </c>
      <c r="AR26" s="249"/>
      <c r="AS26" s="269">
        <v>8242</v>
      </c>
      <c r="AT26" s="185"/>
      <c r="AU26" s="269">
        <f>+AU24+AU14</f>
        <v>8300</v>
      </c>
      <c r="AV26" s="147"/>
      <c r="AW26" s="269">
        <v>7140</v>
      </c>
      <c r="AX26" s="147"/>
      <c r="AY26" s="269">
        <v>7219</v>
      </c>
      <c r="AZ26" s="147"/>
      <c r="BA26" s="269">
        <v>7217</v>
      </c>
      <c r="BB26" s="147"/>
      <c r="BC26" s="269">
        <f>+BC24+BC14</f>
        <v>7422</v>
      </c>
      <c r="BD26" s="147"/>
      <c r="BE26" s="269">
        <f>+BE24+BE14</f>
        <v>7678</v>
      </c>
      <c r="BF26" s="147"/>
      <c r="BG26" s="269">
        <v>7250</v>
      </c>
      <c r="BH26" s="147"/>
      <c r="BI26" s="269">
        <v>7360</v>
      </c>
      <c r="BJ26" s="147"/>
      <c r="BK26" s="269">
        <v>7196</v>
      </c>
      <c r="BL26" s="147"/>
      <c r="BM26" s="269">
        <f>+BM24+BM14</f>
        <v>6998</v>
      </c>
      <c r="BN26" s="147"/>
      <c r="BO26" s="269">
        <v>6811</v>
      </c>
      <c r="BP26" s="147"/>
      <c r="BQ26" s="269">
        <v>7111</v>
      </c>
      <c r="BR26" s="147"/>
      <c r="BS26" s="269">
        <f>BS14+BS24</f>
        <v>7268</v>
      </c>
      <c r="BT26" s="147"/>
      <c r="BU26" s="269">
        <f>BU14+BU24</f>
        <v>7603</v>
      </c>
      <c r="BV26" s="147"/>
      <c r="BW26" s="269">
        <f>BW24+BW14</f>
        <v>7519</v>
      </c>
      <c r="BX26" s="147"/>
      <c r="BY26" s="269">
        <f>BY24+BY14</f>
        <v>6965</v>
      </c>
      <c r="BZ26" s="147"/>
      <c r="CA26" s="269">
        <v>7016</v>
      </c>
      <c r="CB26" s="147"/>
      <c r="CC26" s="269">
        <v>7141</v>
      </c>
      <c r="CD26" s="147"/>
      <c r="CE26" s="269">
        <v>6878</v>
      </c>
      <c r="CF26" s="147"/>
      <c r="CG26" s="269">
        <v>6744</v>
      </c>
      <c r="CH26" s="147"/>
      <c r="CI26" s="269">
        <v>6588</v>
      </c>
      <c r="CJ26" s="147"/>
      <c r="CK26" s="269">
        <v>5837</v>
      </c>
      <c r="CL26" s="147"/>
      <c r="CM26" s="269">
        <v>5666</v>
      </c>
      <c r="CN26" s="147"/>
      <c r="CO26" s="269">
        <v>5580</v>
      </c>
      <c r="CP26" s="147"/>
      <c r="CQ26" s="269">
        <v>5549</v>
      </c>
      <c r="CR26" s="147"/>
      <c r="CS26" s="269">
        <v>5319</v>
      </c>
      <c r="CT26" s="147"/>
      <c r="CU26" s="269">
        <v>5068</v>
      </c>
      <c r="CV26" s="147"/>
      <c r="CW26" s="269">
        <v>5122</v>
      </c>
      <c r="CX26" s="147"/>
      <c r="CY26" s="269">
        <v>4985</v>
      </c>
      <c r="CZ26" s="147"/>
      <c r="DA26" s="269">
        <v>4366</v>
      </c>
      <c r="DB26" s="147"/>
      <c r="DC26" s="269">
        <v>4592</v>
      </c>
      <c r="DD26" s="147"/>
      <c r="DE26" s="269">
        <v>4592</v>
      </c>
      <c r="DF26" s="147"/>
      <c r="DG26" s="269">
        <v>4975</v>
      </c>
      <c r="DH26" s="147"/>
      <c r="DI26" s="269">
        <v>4850</v>
      </c>
      <c r="DJ26" s="147"/>
      <c r="DK26" s="269">
        <v>4290</v>
      </c>
      <c r="DL26" s="147"/>
      <c r="DM26" s="269">
        <v>4049</v>
      </c>
      <c r="DN26" s="147"/>
      <c r="DO26" s="269">
        <v>4130</v>
      </c>
      <c r="DP26" s="147"/>
      <c r="DQ26" s="269">
        <v>4350</v>
      </c>
      <c r="DR26" s="147"/>
      <c r="DS26" s="269">
        <v>4287</v>
      </c>
      <c r="DT26" s="147"/>
      <c r="DU26" s="269">
        <v>4205</v>
      </c>
      <c r="DV26" s="217">
        <v>4224</v>
      </c>
      <c r="DW26" s="217">
        <v>4259</v>
      </c>
      <c r="DX26" s="217">
        <v>4269</v>
      </c>
      <c r="DY26" s="147"/>
      <c r="DZ26" s="269">
        <v>4341</v>
      </c>
      <c r="EA26" s="147"/>
      <c r="EB26" s="269">
        <v>4577</v>
      </c>
      <c r="EC26" s="14"/>
      <c r="ED26" s="62"/>
      <c r="EE26" s="7"/>
      <c r="EF26" s="7"/>
      <c r="EG26" s="7"/>
    </row>
    <row r="27" spans="1:137" s="10" customFormat="1" ht="12" customHeight="1" thickTop="1" x14ac:dyDescent="0.2">
      <c r="A27" s="9"/>
      <c r="B27" s="240"/>
      <c r="C27" s="148"/>
      <c r="D27" s="240"/>
      <c r="E27" s="148"/>
      <c r="F27" s="240"/>
      <c r="G27" s="148"/>
      <c r="H27" s="240"/>
      <c r="I27" s="148"/>
      <c r="J27" s="240"/>
      <c r="K27" s="148"/>
      <c r="L27" s="240"/>
      <c r="M27" s="148"/>
      <c r="N27" s="240"/>
      <c r="O27" s="148"/>
      <c r="P27" s="253"/>
      <c r="Q27" s="148"/>
      <c r="R27" s="240"/>
      <c r="S27" s="148"/>
      <c r="T27" s="240"/>
      <c r="U27" s="148"/>
      <c r="V27" s="240"/>
      <c r="W27" s="148"/>
      <c r="X27" s="240"/>
      <c r="Y27" s="148"/>
      <c r="Z27" s="240"/>
      <c r="AA27" s="148"/>
      <c r="AB27" s="240"/>
      <c r="AC27" s="148"/>
      <c r="AD27" s="240"/>
      <c r="AE27" s="148"/>
      <c r="AF27" s="240"/>
      <c r="AG27" s="148"/>
      <c r="AH27" s="209"/>
      <c r="AI27" s="148"/>
      <c r="AJ27" s="209"/>
      <c r="AK27" s="148"/>
      <c r="AL27" s="209"/>
      <c r="AM27" s="148"/>
      <c r="AN27" s="249"/>
      <c r="AO27" s="148"/>
      <c r="AP27" s="253"/>
      <c r="AQ27" s="148"/>
      <c r="AR27" s="249"/>
      <c r="AS27" s="148"/>
      <c r="AT27" s="185"/>
      <c r="AU27" s="148"/>
      <c r="AV27" s="218"/>
      <c r="AW27" s="148"/>
      <c r="AX27" s="218"/>
      <c r="AY27" s="148"/>
      <c r="AZ27" s="218"/>
      <c r="BA27" s="148"/>
      <c r="BB27" s="218"/>
      <c r="BC27" s="148"/>
      <c r="BD27" s="218"/>
      <c r="BE27" s="148"/>
      <c r="BF27" s="218"/>
      <c r="BG27" s="148"/>
      <c r="BH27" s="218"/>
      <c r="BI27" s="148"/>
      <c r="BJ27" s="218"/>
      <c r="BK27" s="148"/>
      <c r="BL27" s="218"/>
      <c r="BM27" s="148"/>
      <c r="BN27" s="218"/>
      <c r="BO27" s="148"/>
      <c r="BP27" s="218"/>
      <c r="BQ27" s="148"/>
      <c r="BR27" s="218"/>
      <c r="BS27" s="148"/>
      <c r="BT27" s="218"/>
      <c r="BU27" s="148"/>
      <c r="BV27" s="218"/>
      <c r="BW27" s="148"/>
      <c r="BX27" s="218"/>
      <c r="BY27" s="148"/>
      <c r="BZ27" s="218"/>
      <c r="CA27" s="148"/>
      <c r="CB27" s="218"/>
      <c r="CC27" s="148"/>
      <c r="CD27" s="218"/>
      <c r="CE27" s="148"/>
      <c r="CF27" s="218"/>
      <c r="CG27" s="148"/>
      <c r="CH27" s="218"/>
      <c r="CI27" s="148"/>
      <c r="CJ27" s="218"/>
      <c r="CK27" s="148"/>
      <c r="CL27" s="218"/>
      <c r="CM27" s="148"/>
      <c r="CN27" s="218"/>
      <c r="CO27" s="148"/>
      <c r="CP27" s="218"/>
      <c r="CQ27" s="148"/>
      <c r="CR27" s="218"/>
      <c r="CS27" s="148"/>
      <c r="CT27" s="254"/>
      <c r="CU27" s="148"/>
      <c r="CV27" s="218"/>
      <c r="CW27" s="148"/>
      <c r="CX27" s="218"/>
      <c r="CY27" s="148"/>
      <c r="CZ27" s="218"/>
      <c r="DA27" s="148"/>
      <c r="DB27" s="218"/>
      <c r="DC27" s="148"/>
      <c r="DD27" s="254"/>
      <c r="DE27" s="148"/>
      <c r="DF27" s="218"/>
      <c r="DG27" s="148"/>
      <c r="DH27" s="218"/>
      <c r="DI27" s="148"/>
      <c r="DJ27" s="218"/>
      <c r="DK27" s="148"/>
      <c r="DL27" s="254"/>
      <c r="DM27" s="148"/>
      <c r="DN27" s="218"/>
      <c r="DO27" s="148"/>
      <c r="DP27" s="218"/>
      <c r="DQ27" s="148"/>
      <c r="DR27" s="218"/>
      <c r="DS27" s="148"/>
      <c r="DT27" s="254"/>
      <c r="DU27" s="148"/>
      <c r="DV27" s="148"/>
      <c r="DW27" s="148"/>
      <c r="DX27" s="148"/>
      <c r="DY27" s="254"/>
      <c r="DZ27" s="148"/>
      <c r="EA27" s="254"/>
      <c r="EB27" s="148"/>
    </row>
    <row r="28" spans="1:137" s="10" customFormat="1" ht="14.1" customHeight="1" x14ac:dyDescent="0.2">
      <c r="A28" s="291" t="s">
        <v>90</v>
      </c>
      <c r="B28" s="366">
        <f>'[5]5.9.4 - Bilanz - Eigen...'!$G$13</f>
        <v>1317</v>
      </c>
      <c r="C28" s="262">
        <f>'[4]5.9.4 - Bilanz - Eigen...'!$G$13</f>
        <v>1317</v>
      </c>
      <c r="D28" s="240"/>
      <c r="E28" s="148">
        <f>'[5]5.9.4 - Bilanz - Eigen...'!$G$13</f>
        <v>1317</v>
      </c>
      <c r="F28" s="240"/>
      <c r="G28" s="148">
        <v>1317</v>
      </c>
      <c r="H28" s="240"/>
      <c r="I28" s="148">
        <v>1317</v>
      </c>
      <c r="J28" s="240"/>
      <c r="K28" s="148">
        <v>1317</v>
      </c>
      <c r="L28" s="240"/>
      <c r="M28" s="148">
        <v>1317</v>
      </c>
      <c r="N28" s="240"/>
      <c r="O28" s="148">
        <v>1317</v>
      </c>
      <c r="P28" s="253"/>
      <c r="Q28" s="148">
        <v>1317</v>
      </c>
      <c r="R28" s="240"/>
      <c r="S28" s="148">
        <v>1317</v>
      </c>
      <c r="T28" s="240"/>
      <c r="U28" s="148">
        <v>1317</v>
      </c>
      <c r="V28" s="240"/>
      <c r="W28" s="148">
        <v>1317</v>
      </c>
      <c r="X28" s="240"/>
      <c r="Y28" s="148">
        <v>1317</v>
      </c>
      <c r="Z28" s="240"/>
      <c r="AA28" s="148">
        <v>1317</v>
      </c>
      <c r="AB28" s="240"/>
      <c r="AC28" s="148">
        <v>1317</v>
      </c>
      <c r="AD28" s="240"/>
      <c r="AE28" s="148">
        <v>1317</v>
      </c>
      <c r="AF28" s="240"/>
      <c r="AG28" s="148">
        <v>1317</v>
      </c>
      <c r="AH28" s="209"/>
      <c r="AI28" s="148">
        <v>1317</v>
      </c>
      <c r="AJ28" s="209"/>
      <c r="AK28" s="148">
        <v>1317</v>
      </c>
      <c r="AL28" s="209"/>
      <c r="AM28" s="148">
        <v>1317</v>
      </c>
      <c r="AN28" s="249"/>
      <c r="AO28" s="148">
        <v>1317</v>
      </c>
      <c r="AP28" s="253"/>
      <c r="AQ28" s="148">
        <v>1317</v>
      </c>
      <c r="AR28" s="249"/>
      <c r="AS28" s="148">
        <v>1316</v>
      </c>
      <c r="AT28" s="185"/>
      <c r="AU28" s="148">
        <v>1317</v>
      </c>
      <c r="AV28" s="125"/>
      <c r="AW28" s="148">
        <v>1317</v>
      </c>
      <c r="AX28" s="125"/>
      <c r="AY28" s="148">
        <v>1317</v>
      </c>
      <c r="AZ28" s="125"/>
      <c r="BA28" s="148">
        <v>1317</v>
      </c>
      <c r="BB28" s="125"/>
      <c r="BC28" s="148">
        <v>1317</v>
      </c>
      <c r="BD28" s="125"/>
      <c r="BE28" s="148">
        <v>1317</v>
      </c>
      <c r="BF28" s="125"/>
      <c r="BG28" s="148">
        <v>1317</v>
      </c>
      <c r="BH28" s="125"/>
      <c r="BI28" s="148">
        <v>1317</v>
      </c>
      <c r="BJ28" s="125"/>
      <c r="BK28" s="148">
        <v>1317</v>
      </c>
      <c r="BL28" s="125"/>
      <c r="BM28" s="148">
        <v>889</v>
      </c>
      <c r="BN28" s="125"/>
      <c r="BO28" s="148">
        <v>889</v>
      </c>
      <c r="BP28" s="125"/>
      <c r="BQ28" s="148">
        <v>889</v>
      </c>
      <c r="BR28" s="125"/>
      <c r="BS28" s="148">
        <v>889</v>
      </c>
      <c r="BT28" s="125"/>
      <c r="BU28" s="148">
        <v>889</v>
      </c>
      <c r="BV28" s="125"/>
      <c r="BW28" s="148">
        <v>889</v>
      </c>
      <c r="BX28" s="125"/>
      <c r="BY28" s="148">
        <v>889</v>
      </c>
      <c r="BZ28" s="125"/>
      <c r="CA28" s="148">
        <v>889</v>
      </c>
      <c r="CB28" s="125"/>
      <c r="CC28" s="148">
        <v>889</v>
      </c>
      <c r="CD28" s="125"/>
      <c r="CE28" s="148">
        <v>889</v>
      </c>
      <c r="CF28" s="125"/>
      <c r="CG28" s="148">
        <v>889</v>
      </c>
      <c r="CH28" s="125"/>
      <c r="CI28" s="148">
        <v>889</v>
      </c>
      <c r="CJ28" s="125"/>
      <c r="CK28" s="148">
        <v>889</v>
      </c>
      <c r="CL28" s="125"/>
      <c r="CM28" s="148">
        <v>889</v>
      </c>
      <c r="CN28" s="125"/>
      <c r="CO28" s="148">
        <v>889</v>
      </c>
      <c r="CP28" s="125"/>
      <c r="CQ28" s="148">
        <v>889</v>
      </c>
      <c r="CR28" s="125"/>
      <c r="CS28" s="148">
        <v>894</v>
      </c>
      <c r="CT28" s="255"/>
      <c r="CU28" s="148">
        <v>889</v>
      </c>
      <c r="CV28" s="125"/>
      <c r="CW28" s="148">
        <v>889</v>
      </c>
      <c r="CX28" s="125"/>
      <c r="CY28" s="148">
        <v>889</v>
      </c>
      <c r="CZ28" s="125"/>
      <c r="DA28" s="148">
        <v>889</v>
      </c>
      <c r="DB28" s="125"/>
      <c r="DC28" s="148">
        <v>889</v>
      </c>
      <c r="DD28" s="255"/>
      <c r="DE28" s="148">
        <v>889</v>
      </c>
      <c r="DF28" s="125"/>
      <c r="DG28" s="148">
        <v>889</v>
      </c>
      <c r="DH28" s="125"/>
      <c r="DI28" s="148">
        <v>889</v>
      </c>
      <c r="DJ28" s="125"/>
      <c r="DK28" s="148">
        <v>889</v>
      </c>
      <c r="DL28" s="255"/>
      <c r="DM28" s="148">
        <v>889</v>
      </c>
      <c r="DN28" s="125"/>
      <c r="DO28" s="148">
        <v>889</v>
      </c>
      <c r="DP28" s="125"/>
      <c r="DQ28" s="148">
        <v>889</v>
      </c>
      <c r="DR28" s="125"/>
      <c r="DS28" s="148">
        <v>889</v>
      </c>
      <c r="DT28" s="255"/>
      <c r="DU28" s="148">
        <v>889</v>
      </c>
      <c r="DV28" s="148">
        <v>889</v>
      </c>
      <c r="DW28" s="148">
        <v>889</v>
      </c>
      <c r="DX28" s="148">
        <v>889</v>
      </c>
      <c r="DY28" s="255"/>
      <c r="DZ28" s="148">
        <v>889</v>
      </c>
      <c r="EA28" s="255"/>
      <c r="EB28" s="148">
        <v>836</v>
      </c>
    </row>
    <row r="29" spans="1:137" s="10" customFormat="1" ht="14.1" customHeight="1" x14ac:dyDescent="0.2">
      <c r="A29" s="297" t="s">
        <v>91</v>
      </c>
      <c r="B29" s="366">
        <f>'[5]5.9.4 - Bilanz - Eigen...'!$G$14</f>
        <v>2382</v>
      </c>
      <c r="C29" s="262">
        <f>'[4]5.9.4 - Bilanz - Eigen...'!$G$14</f>
        <v>2401</v>
      </c>
      <c r="D29" s="240"/>
      <c r="E29" s="148">
        <f>'[5]5.9.4 - Bilanz - Eigen...'!$G$14</f>
        <v>2382</v>
      </c>
      <c r="F29" s="240"/>
      <c r="G29" s="148">
        <v>2316</v>
      </c>
      <c r="H29" s="240"/>
      <c r="I29" s="148">
        <v>2381</v>
      </c>
      <c r="J29" s="240"/>
      <c r="K29" s="148">
        <v>1359</v>
      </c>
      <c r="L29" s="240"/>
      <c r="M29" s="148">
        <v>1438</v>
      </c>
      <c r="N29" s="240"/>
      <c r="O29" s="148">
        <v>1558</v>
      </c>
      <c r="P29" s="253"/>
      <c r="Q29" s="148">
        <v>1599</v>
      </c>
      <c r="R29" s="240"/>
      <c r="S29" s="148">
        <v>1429</v>
      </c>
      <c r="T29" s="240"/>
      <c r="U29" s="148">
        <v>1440</v>
      </c>
      <c r="V29" s="240"/>
      <c r="W29" s="148">
        <v>1483</v>
      </c>
      <c r="X29" s="240"/>
      <c r="Y29" s="148">
        <v>1695</v>
      </c>
      <c r="Z29" s="240"/>
      <c r="AA29" s="148">
        <v>1391</v>
      </c>
      <c r="AB29" s="240"/>
      <c r="AC29" s="148">
        <v>1400</v>
      </c>
      <c r="AD29" s="240"/>
      <c r="AE29" s="148">
        <v>1324</v>
      </c>
      <c r="AF29" s="240"/>
      <c r="AG29" s="148">
        <v>1444</v>
      </c>
      <c r="AH29" s="209"/>
      <c r="AI29" s="148">
        <v>1381</v>
      </c>
      <c r="AJ29" s="209"/>
      <c r="AK29" s="148">
        <v>1366</v>
      </c>
      <c r="AL29" s="209"/>
      <c r="AM29" s="148">
        <v>1416</v>
      </c>
      <c r="AN29" s="249"/>
      <c r="AO29" s="148">
        <v>1430</v>
      </c>
      <c r="AP29" s="249"/>
      <c r="AQ29" s="148">
        <v>1257</v>
      </c>
      <c r="AR29" s="249"/>
      <c r="AS29" s="148">
        <v>1123</v>
      </c>
      <c r="AT29" s="185"/>
      <c r="AU29" s="148">
        <v>1172</v>
      </c>
      <c r="AV29" s="125"/>
      <c r="AW29" s="148">
        <v>1374</v>
      </c>
      <c r="AX29" s="125"/>
      <c r="AY29" s="148">
        <v>1313</v>
      </c>
      <c r="AZ29" s="125"/>
      <c r="BA29" s="148">
        <v>1252</v>
      </c>
      <c r="BB29" s="125"/>
      <c r="BC29" s="148">
        <v>1262</v>
      </c>
      <c r="BD29" s="125"/>
      <c r="BE29" s="148">
        <v>1141</v>
      </c>
      <c r="BF29" s="125"/>
      <c r="BG29" s="148">
        <v>1253</v>
      </c>
      <c r="BH29" s="125"/>
      <c r="BI29" s="148">
        <v>1374</v>
      </c>
      <c r="BJ29" s="125"/>
      <c r="BK29" s="148">
        <v>1406</v>
      </c>
      <c r="BL29" s="125"/>
      <c r="BM29" s="148">
        <v>1499</v>
      </c>
      <c r="BN29" s="125"/>
      <c r="BO29" s="148">
        <v>1690</v>
      </c>
      <c r="BP29" s="125"/>
      <c r="BQ29" s="148">
        <v>1662</v>
      </c>
      <c r="BR29" s="125"/>
      <c r="BS29" s="148">
        <v>1657</v>
      </c>
      <c r="BT29" s="125"/>
      <c r="BU29" s="148">
        <v>1732</v>
      </c>
      <c r="BV29" s="125"/>
      <c r="BW29" s="148">
        <v>1238</v>
      </c>
      <c r="BX29" s="125"/>
      <c r="BY29" s="148">
        <v>1239</v>
      </c>
      <c r="BZ29" s="148"/>
      <c r="CA29" s="148">
        <v>1296</v>
      </c>
      <c r="CB29" s="148"/>
      <c r="CC29" s="148">
        <v>1402</v>
      </c>
      <c r="CD29" s="125"/>
      <c r="CE29" s="251">
        <v>943</v>
      </c>
      <c r="CF29" s="125"/>
      <c r="CG29" s="251">
        <v>1000</v>
      </c>
      <c r="CH29" s="125"/>
      <c r="CI29" s="251">
        <v>1028</v>
      </c>
      <c r="CJ29" s="125"/>
      <c r="CK29" s="251">
        <v>1089</v>
      </c>
      <c r="CL29" s="125"/>
      <c r="CM29" s="251">
        <v>699</v>
      </c>
      <c r="CN29" s="125"/>
      <c r="CO29" s="251">
        <v>725</v>
      </c>
      <c r="CP29" s="125"/>
      <c r="CQ29" s="251">
        <v>744</v>
      </c>
      <c r="CR29" s="125"/>
      <c r="CS29" s="251">
        <v>828</v>
      </c>
      <c r="CT29" s="255"/>
      <c r="CU29" s="251">
        <v>818</v>
      </c>
      <c r="CV29" s="125"/>
      <c r="CW29" s="251">
        <v>842</v>
      </c>
      <c r="CX29" s="125"/>
      <c r="CY29" s="251">
        <v>861</v>
      </c>
      <c r="CZ29" s="125"/>
      <c r="DA29" s="251">
        <v>930</v>
      </c>
      <c r="DB29" s="125"/>
      <c r="DC29" s="251">
        <v>762</v>
      </c>
      <c r="DD29" s="255"/>
      <c r="DE29" s="251">
        <v>762</v>
      </c>
      <c r="DF29" s="125"/>
      <c r="DG29" s="251">
        <v>840</v>
      </c>
      <c r="DH29" s="125"/>
      <c r="DI29" s="251">
        <v>840</v>
      </c>
      <c r="DJ29" s="125"/>
      <c r="DK29" s="251">
        <v>923</v>
      </c>
      <c r="DL29" s="255"/>
      <c r="DM29" s="251">
        <v>811</v>
      </c>
      <c r="DN29" s="125"/>
      <c r="DO29" s="251">
        <v>811</v>
      </c>
      <c r="DP29" s="125"/>
      <c r="DQ29" s="251">
        <v>861</v>
      </c>
      <c r="DR29" s="125"/>
      <c r="DS29" s="251">
        <v>882</v>
      </c>
      <c r="DT29" s="255"/>
      <c r="DU29" s="251">
        <v>685</v>
      </c>
      <c r="DV29" s="251">
        <v>685</v>
      </c>
      <c r="DW29" s="251">
        <v>685</v>
      </c>
      <c r="DX29" s="251">
        <v>685</v>
      </c>
      <c r="DY29" s="255"/>
      <c r="DZ29" s="251">
        <v>748</v>
      </c>
      <c r="EA29" s="255"/>
      <c r="EB29" s="251">
        <v>896</v>
      </c>
    </row>
    <row r="30" spans="1:137" s="10" customFormat="1" ht="14.1" customHeight="1" x14ac:dyDescent="0.2">
      <c r="A30" s="297" t="s">
        <v>92</v>
      </c>
      <c r="B30" s="366">
        <f>'[5]5.9.4 - Bilanz - Eigen...'!$G$15</f>
        <v>238</v>
      </c>
      <c r="C30" s="265">
        <f>'[4]5.9.4 - Bilanz - Eigen...'!$G$15</f>
        <v>267</v>
      </c>
      <c r="D30" s="240"/>
      <c r="E30" s="256">
        <f>'[5]5.9.4 - Bilanz - Eigen...'!$G$15</f>
        <v>238</v>
      </c>
      <c r="F30" s="240"/>
      <c r="G30" s="256">
        <v>164</v>
      </c>
      <c r="H30" s="240"/>
      <c r="I30" s="256">
        <v>64</v>
      </c>
      <c r="J30" s="240"/>
      <c r="K30" s="256">
        <v>885</v>
      </c>
      <c r="L30" s="240"/>
      <c r="M30" s="256">
        <v>888</v>
      </c>
      <c r="N30" s="240"/>
      <c r="O30" s="256">
        <v>862</v>
      </c>
      <c r="P30" s="253"/>
      <c r="Q30" s="256">
        <v>64</v>
      </c>
      <c r="R30" s="240"/>
      <c r="S30" s="256">
        <v>205</v>
      </c>
      <c r="T30" s="240"/>
      <c r="U30" s="256">
        <v>253</v>
      </c>
      <c r="V30" s="240"/>
      <c r="W30" s="256">
        <v>184</v>
      </c>
      <c r="X30" s="240"/>
      <c r="Y30" s="256">
        <v>84</v>
      </c>
      <c r="Z30" s="240"/>
      <c r="AA30" s="256">
        <v>431</v>
      </c>
      <c r="AB30" s="240"/>
      <c r="AC30" s="256">
        <v>332</v>
      </c>
      <c r="AD30" s="240"/>
      <c r="AE30" s="256">
        <v>222</v>
      </c>
      <c r="AF30" s="240"/>
      <c r="AG30" s="256">
        <v>96</v>
      </c>
      <c r="AH30" s="209"/>
      <c r="AI30" s="256">
        <v>87</v>
      </c>
      <c r="AJ30" s="209"/>
      <c r="AK30" s="256">
        <v>136</v>
      </c>
      <c r="AL30" s="209"/>
      <c r="AM30" s="256">
        <v>81</v>
      </c>
      <c r="AN30" s="249"/>
      <c r="AO30" s="256">
        <v>78</v>
      </c>
      <c r="AP30" s="249"/>
      <c r="AQ30" s="256">
        <v>192</v>
      </c>
      <c r="AR30" s="249"/>
      <c r="AS30" s="256">
        <v>190</v>
      </c>
      <c r="AT30" s="185"/>
      <c r="AU30" s="251">
        <v>128</v>
      </c>
      <c r="AV30" s="125"/>
      <c r="AW30" s="251">
        <v>53</v>
      </c>
      <c r="AX30" s="125"/>
      <c r="AY30" s="251">
        <v>165</v>
      </c>
      <c r="AZ30" s="125"/>
      <c r="BA30" s="251">
        <v>150</v>
      </c>
      <c r="BB30" s="125"/>
      <c r="BC30" s="251">
        <v>109</v>
      </c>
      <c r="BD30" s="125"/>
      <c r="BE30" s="251">
        <v>22</v>
      </c>
      <c r="BF30" s="125"/>
      <c r="BG30" s="251">
        <v>47</v>
      </c>
      <c r="BH30" s="125"/>
      <c r="BI30" s="251">
        <v>115</v>
      </c>
      <c r="BJ30" s="125"/>
      <c r="BK30" s="251">
        <v>80</v>
      </c>
      <c r="BL30" s="125"/>
      <c r="BM30" s="251">
        <v>25</v>
      </c>
      <c r="BN30" s="125"/>
      <c r="BO30" s="251">
        <v>-159</v>
      </c>
      <c r="BP30" s="125"/>
      <c r="BQ30" s="251">
        <v>45</v>
      </c>
      <c r="BR30" s="125"/>
      <c r="BS30" s="251">
        <v>34</v>
      </c>
      <c r="BT30" s="125"/>
      <c r="BU30" s="251">
        <v>25</v>
      </c>
      <c r="BV30" s="125"/>
      <c r="BW30" s="251">
        <v>508</v>
      </c>
      <c r="BX30" s="125"/>
      <c r="BY30" s="251">
        <v>463</v>
      </c>
      <c r="BZ30" s="125"/>
      <c r="CA30" s="251">
        <v>369</v>
      </c>
      <c r="CB30" s="125"/>
      <c r="CC30" s="251">
        <v>193</v>
      </c>
      <c r="CD30" s="125"/>
      <c r="CE30" s="251">
        <v>506</v>
      </c>
      <c r="CF30" s="125"/>
      <c r="CG30" s="251">
        <v>501</v>
      </c>
      <c r="CH30" s="125"/>
      <c r="CI30" s="251">
        <v>347</v>
      </c>
      <c r="CJ30" s="125"/>
      <c r="CK30" s="251">
        <v>166</v>
      </c>
      <c r="CL30" s="125"/>
      <c r="CM30" s="251">
        <v>379</v>
      </c>
      <c r="CN30" s="125"/>
      <c r="CO30" s="251">
        <v>353</v>
      </c>
      <c r="CP30" s="125"/>
      <c r="CQ30" s="251">
        <v>235</v>
      </c>
      <c r="CR30" s="125"/>
      <c r="CS30" s="251">
        <v>104</v>
      </c>
      <c r="CT30" s="255"/>
      <c r="CU30" s="251">
        <v>40</v>
      </c>
      <c r="CV30" s="125"/>
      <c r="CW30" s="251">
        <v>26</v>
      </c>
      <c r="CX30" s="125"/>
      <c r="CY30" s="251">
        <v>3</v>
      </c>
      <c r="CZ30" s="125"/>
      <c r="DA30" s="251">
        <v>-14</v>
      </c>
      <c r="DB30" s="125"/>
      <c r="DC30" s="251">
        <v>183</v>
      </c>
      <c r="DD30" s="255"/>
      <c r="DE30" s="251">
        <v>183</v>
      </c>
      <c r="DF30" s="125"/>
      <c r="DG30" s="251">
        <v>212</v>
      </c>
      <c r="DH30" s="125"/>
      <c r="DI30" s="251">
        <v>156</v>
      </c>
      <c r="DJ30" s="125"/>
      <c r="DK30" s="251">
        <v>103</v>
      </c>
      <c r="DL30" s="255"/>
      <c r="DM30" s="251">
        <v>112</v>
      </c>
      <c r="DN30" s="125"/>
      <c r="DO30" s="251">
        <v>107</v>
      </c>
      <c r="DP30" s="125"/>
      <c r="DQ30" s="251">
        <v>32</v>
      </c>
      <c r="DR30" s="125"/>
      <c r="DS30" s="251">
        <v>91</v>
      </c>
      <c r="DT30" s="255"/>
      <c r="DU30" s="251">
        <v>197</v>
      </c>
      <c r="DV30" s="251">
        <v>195</v>
      </c>
      <c r="DW30" s="251">
        <v>159</v>
      </c>
      <c r="DX30" s="251">
        <v>82</v>
      </c>
      <c r="DY30" s="255"/>
      <c r="DZ30" s="251">
        <v>-63</v>
      </c>
      <c r="EA30" s="255"/>
      <c r="EB30" s="251">
        <v>-12</v>
      </c>
    </row>
    <row r="31" spans="1:137" s="10" customFormat="1" ht="14.1" customHeight="1" x14ac:dyDescent="0.2">
      <c r="A31" s="298" t="s">
        <v>192</v>
      </c>
      <c r="B31" s="366">
        <f>'[5]5.9.4 - Bilanz - Eigen...'!$G$17+'[5]5.9.4 - Bilanz - Eigen...'!$G$18</f>
        <v>-341</v>
      </c>
      <c r="C31" s="265">
        <f>'[4]5.9.4 - Bilanz - Eigen...'!$G$17+'[4]5.9.4 - Bilanz - Eigen...'!$G$18</f>
        <v>-229</v>
      </c>
      <c r="D31" s="240"/>
      <c r="E31" s="256">
        <f>'[5]5.9.4 - Bilanz - Eigen...'!$G$17+'[5]5.9.4 - Bilanz - Eigen...'!$G$18</f>
        <v>-341</v>
      </c>
      <c r="F31" s="240"/>
      <c r="G31" s="256">
        <v>-443</v>
      </c>
      <c r="H31" s="240"/>
      <c r="I31" s="256">
        <v>-430</v>
      </c>
      <c r="J31" s="240"/>
      <c r="K31" s="256">
        <v>-560</v>
      </c>
      <c r="L31" s="240"/>
      <c r="M31" s="256">
        <v>-454</v>
      </c>
      <c r="N31" s="240"/>
      <c r="O31" s="256">
        <v>-337</v>
      </c>
      <c r="P31" s="253"/>
      <c r="Q31" s="256">
        <v>-265</v>
      </c>
      <c r="R31" s="240"/>
      <c r="S31" s="256">
        <v>-282</v>
      </c>
      <c r="T31" s="240"/>
      <c r="U31" s="256">
        <v>-218</v>
      </c>
      <c r="V31" s="240"/>
      <c r="W31" s="256">
        <v>-326</v>
      </c>
      <c r="X31" s="240"/>
      <c r="Y31" s="256">
        <v>-275</v>
      </c>
      <c r="Z31" s="240"/>
      <c r="AA31" s="256">
        <v>-359</v>
      </c>
      <c r="AB31" s="240"/>
      <c r="AC31" s="256">
        <v>-543</v>
      </c>
      <c r="AD31" s="240"/>
      <c r="AE31" s="256">
        <v>-528</v>
      </c>
      <c r="AF31" s="240"/>
      <c r="AG31" s="256">
        <v>-547</v>
      </c>
      <c r="AH31" s="209"/>
      <c r="AI31" s="256">
        <v>-498</v>
      </c>
      <c r="AJ31" s="209"/>
      <c r="AK31" s="256">
        <v>-468</v>
      </c>
      <c r="AL31" s="209"/>
      <c r="AM31" s="256">
        <v>-396</v>
      </c>
      <c r="AN31" s="249"/>
      <c r="AO31" s="256">
        <v>-212</v>
      </c>
      <c r="AP31" s="249"/>
      <c r="AQ31" s="256">
        <v>-214</v>
      </c>
      <c r="AR31" s="249"/>
      <c r="AS31" s="256">
        <v>-300</v>
      </c>
      <c r="AT31" s="185"/>
      <c r="AU31" s="251">
        <v>-298</v>
      </c>
      <c r="AV31" s="151"/>
      <c r="AW31" s="251">
        <v>-462</v>
      </c>
      <c r="AX31" s="151"/>
      <c r="AY31" s="251">
        <v>-485</v>
      </c>
      <c r="AZ31" s="151"/>
      <c r="BA31" s="251">
        <v>-541</v>
      </c>
      <c r="BB31" s="151"/>
      <c r="BC31" s="251">
        <v>-410</v>
      </c>
      <c r="BD31" s="151"/>
      <c r="BE31" s="251">
        <v>-416</v>
      </c>
      <c r="BF31" s="151"/>
      <c r="BG31" s="251">
        <v>-458</v>
      </c>
      <c r="BH31" s="151"/>
      <c r="BI31" s="251">
        <v>-445</v>
      </c>
      <c r="BJ31" s="151"/>
      <c r="BK31" s="251">
        <v>-482</v>
      </c>
      <c r="BL31" s="151"/>
      <c r="BM31" s="251">
        <f>-533+8</f>
        <v>-525</v>
      </c>
      <c r="BN31" s="151"/>
      <c r="BO31" s="251">
        <v>-525</v>
      </c>
      <c r="BP31" s="151"/>
      <c r="BQ31" s="251">
        <v>-460</v>
      </c>
      <c r="BR31" s="151"/>
      <c r="BS31" s="251">
        <v>-405</v>
      </c>
      <c r="BT31" s="151"/>
      <c r="BU31" s="251">
        <v>-285</v>
      </c>
      <c r="BV31" s="151"/>
      <c r="BW31" s="251">
        <v>-321</v>
      </c>
      <c r="BX31" s="151"/>
      <c r="BY31" s="251">
        <v>-294</v>
      </c>
      <c r="BZ31" s="151"/>
      <c r="CA31" s="251">
        <v>-311</v>
      </c>
      <c r="CB31" s="151"/>
      <c r="CC31" s="251">
        <v>-275</v>
      </c>
      <c r="CD31" s="151"/>
      <c r="CE31" s="251">
        <v>-280</v>
      </c>
      <c r="CF31" s="151"/>
      <c r="CG31" s="251">
        <v>-325</v>
      </c>
      <c r="CH31" s="151"/>
      <c r="CI31" s="251">
        <v>-246</v>
      </c>
      <c r="CJ31" s="151"/>
      <c r="CK31" s="251">
        <v>-243</v>
      </c>
      <c r="CL31" s="151"/>
      <c r="CM31" s="251">
        <v>-221</v>
      </c>
      <c r="CN31" s="151"/>
      <c r="CO31" s="251">
        <v>-272</v>
      </c>
      <c r="CP31" s="151"/>
      <c r="CQ31" s="251">
        <v>-260</v>
      </c>
      <c r="CR31" s="151"/>
      <c r="CS31" s="251">
        <v>-281</v>
      </c>
      <c r="CT31" s="144"/>
      <c r="CU31" s="251">
        <v>-315</v>
      </c>
      <c r="CV31" s="151"/>
      <c r="CW31" s="251">
        <v>-349</v>
      </c>
      <c r="CX31" s="151"/>
      <c r="CY31" s="251">
        <v>-394</v>
      </c>
      <c r="CZ31" s="151"/>
      <c r="DA31" s="251">
        <v>-507</v>
      </c>
      <c r="DB31" s="151"/>
      <c r="DC31" s="251">
        <v>-511</v>
      </c>
      <c r="DD31" s="144"/>
      <c r="DE31" s="251">
        <v>-511</v>
      </c>
      <c r="DF31" s="151"/>
      <c r="DG31" s="251">
        <v>-374</v>
      </c>
      <c r="DH31" s="151"/>
      <c r="DI31" s="251">
        <v>-337</v>
      </c>
      <c r="DJ31" s="151"/>
      <c r="DK31" s="251">
        <v>-362</v>
      </c>
      <c r="DL31" s="144"/>
      <c r="DM31" s="251">
        <v>-304</v>
      </c>
      <c r="DN31" s="151"/>
      <c r="DO31" s="251">
        <v>-299</v>
      </c>
      <c r="DP31" s="151"/>
      <c r="DQ31" s="251">
        <v>-344</v>
      </c>
      <c r="DR31" s="151"/>
      <c r="DS31" s="251">
        <v>-362</v>
      </c>
      <c r="DT31" s="144"/>
      <c r="DU31" s="251">
        <v>-368</v>
      </c>
      <c r="DV31" s="251">
        <v>-355</v>
      </c>
      <c r="DW31" s="251">
        <v>-339</v>
      </c>
      <c r="DX31" s="251">
        <v>-337</v>
      </c>
      <c r="DY31" s="144"/>
      <c r="DZ31" s="251">
        <v>-335</v>
      </c>
      <c r="EA31" s="144"/>
      <c r="EB31" s="251">
        <v>-369</v>
      </c>
    </row>
    <row r="32" spans="1:137" s="10" customFormat="1" ht="14.1" customHeight="1" x14ac:dyDescent="0.2">
      <c r="A32" s="298" t="s">
        <v>193</v>
      </c>
      <c r="B32" s="366">
        <f>'[5]5.9.4 - Bilanz - Eigen...'!$G$19</f>
        <v>6</v>
      </c>
      <c r="C32" s="265">
        <f>'[4]5.9.4 - Bilanz - Eigen...'!$G$19</f>
        <v>6</v>
      </c>
      <c r="D32" s="240"/>
      <c r="E32" s="256">
        <f>'[5]5.9.4 - Bilanz - Eigen...'!$G$19</f>
        <v>6</v>
      </c>
      <c r="F32" s="240"/>
      <c r="G32" s="256">
        <v>-2</v>
      </c>
      <c r="H32" s="240"/>
      <c r="I32" s="256">
        <v>-2</v>
      </c>
      <c r="J32" s="240"/>
      <c r="K32" s="256">
        <v>-2</v>
      </c>
      <c r="L32" s="240"/>
      <c r="M32" s="256">
        <v>-22</v>
      </c>
      <c r="N32" s="240"/>
      <c r="O32" s="256">
        <v>-21</v>
      </c>
      <c r="P32" s="253"/>
      <c r="Q32" s="256">
        <v>-18</v>
      </c>
      <c r="R32" s="240"/>
      <c r="S32" s="256">
        <v>-22</v>
      </c>
      <c r="T32" s="240"/>
      <c r="U32" s="256">
        <v>-12</v>
      </c>
      <c r="V32" s="240"/>
      <c r="W32" s="256">
        <v>-10</v>
      </c>
      <c r="X32" s="240"/>
      <c r="Y32" s="256">
        <v>-8</v>
      </c>
      <c r="Z32" s="240"/>
      <c r="AA32" s="256">
        <v>-7</v>
      </c>
      <c r="AB32" s="240"/>
      <c r="AC32" s="256">
        <v>1120</v>
      </c>
      <c r="AD32" s="240"/>
      <c r="AE32" s="256">
        <v>1094</v>
      </c>
      <c r="AF32" s="240"/>
      <c r="AG32" s="256">
        <v>1115</v>
      </c>
      <c r="AH32" s="209"/>
      <c r="AI32" s="256">
        <v>1126</v>
      </c>
      <c r="AJ32" s="209"/>
      <c r="AK32" s="256">
        <v>1145</v>
      </c>
      <c r="AL32" s="209"/>
      <c r="AM32" s="256">
        <v>1161</v>
      </c>
      <c r="AN32" s="249"/>
      <c r="AO32" s="256">
        <v>1203</v>
      </c>
      <c r="AP32" s="249"/>
      <c r="AQ32" s="256">
        <v>1176</v>
      </c>
      <c r="AR32" s="249"/>
      <c r="AS32" s="256">
        <v>1124</v>
      </c>
      <c r="AT32" s="185"/>
      <c r="AU32" s="251">
        <v>1116</v>
      </c>
      <c r="AV32" s="125"/>
      <c r="AW32" s="251">
        <v>12</v>
      </c>
      <c r="AX32" s="125"/>
      <c r="AY32" s="251">
        <v>13</v>
      </c>
      <c r="AZ32" s="125"/>
      <c r="BA32" s="251">
        <v>10</v>
      </c>
      <c r="BB32" s="125"/>
      <c r="BC32" s="251">
        <v>10</v>
      </c>
      <c r="BD32" s="125"/>
      <c r="BE32" s="251">
        <v>1</v>
      </c>
      <c r="BF32" s="125"/>
      <c r="BG32" s="251">
        <v>2</v>
      </c>
      <c r="BH32" s="125"/>
      <c r="BI32" s="251">
        <v>3</v>
      </c>
      <c r="BJ32" s="125"/>
      <c r="BK32" s="251">
        <v>3</v>
      </c>
      <c r="BL32" s="125"/>
      <c r="BM32" s="251">
        <v>4</v>
      </c>
      <c r="BN32" s="125"/>
      <c r="BO32" s="251">
        <v>5</v>
      </c>
      <c r="BP32" s="125"/>
      <c r="BQ32" s="251">
        <v>11</v>
      </c>
      <c r="BR32" s="125"/>
      <c r="BS32" s="251">
        <v>23</v>
      </c>
      <c r="BT32" s="125"/>
      <c r="BU32" s="251">
        <v>25</v>
      </c>
      <c r="BV32" s="125"/>
      <c r="BW32" s="251">
        <v>16</v>
      </c>
      <c r="BX32" s="125"/>
      <c r="BY32" s="251">
        <v>16</v>
      </c>
      <c r="BZ32" s="125"/>
      <c r="CA32" s="251">
        <v>16</v>
      </c>
      <c r="CB32" s="125"/>
      <c r="CC32" s="251">
        <v>16</v>
      </c>
      <c r="CD32" s="125"/>
      <c r="CE32" s="251">
        <v>16</v>
      </c>
      <c r="CF32" s="125"/>
      <c r="CG32" s="251">
        <v>16</v>
      </c>
      <c r="CH32" s="125"/>
      <c r="CI32" s="251">
        <v>16</v>
      </c>
      <c r="CJ32" s="125"/>
      <c r="CK32" s="251">
        <v>16</v>
      </c>
      <c r="CL32" s="125"/>
      <c r="CM32" s="251">
        <v>15</v>
      </c>
      <c r="CN32" s="125"/>
      <c r="CO32" s="251">
        <v>15</v>
      </c>
      <c r="CP32" s="125"/>
      <c r="CQ32" s="251">
        <v>14</v>
      </c>
      <c r="CR32" s="125"/>
      <c r="CS32" s="251">
        <v>14</v>
      </c>
      <c r="CT32" s="255"/>
      <c r="CU32" s="251">
        <v>13</v>
      </c>
      <c r="CV32" s="125"/>
      <c r="CW32" s="251">
        <v>16</v>
      </c>
      <c r="CX32" s="125"/>
      <c r="CY32" s="251">
        <v>16</v>
      </c>
      <c r="CZ32" s="125"/>
      <c r="DA32" s="251">
        <v>16</v>
      </c>
      <c r="DB32" s="125"/>
      <c r="DC32" s="251">
        <v>16</v>
      </c>
      <c r="DD32" s="255"/>
      <c r="DE32" s="251">
        <v>16</v>
      </c>
      <c r="DF32" s="125"/>
      <c r="DG32" s="251">
        <v>78</v>
      </c>
      <c r="DH32" s="125"/>
      <c r="DI32" s="251">
        <v>78</v>
      </c>
      <c r="DJ32" s="125"/>
      <c r="DK32" s="251">
        <v>18</v>
      </c>
      <c r="DL32" s="255"/>
      <c r="DM32" s="251">
        <v>17</v>
      </c>
      <c r="DN32" s="125"/>
      <c r="DO32" s="251">
        <v>18</v>
      </c>
      <c r="DP32" s="125"/>
      <c r="DQ32" s="251">
        <v>26</v>
      </c>
      <c r="DR32" s="125"/>
      <c r="DS32" s="251">
        <v>26</v>
      </c>
      <c r="DT32" s="255"/>
      <c r="DU32" s="251">
        <v>25</v>
      </c>
      <c r="DV32" s="251">
        <v>19</v>
      </c>
      <c r="DW32" s="251">
        <v>17</v>
      </c>
      <c r="DX32" s="251">
        <v>18</v>
      </c>
      <c r="DY32" s="255"/>
      <c r="DZ32" s="251">
        <v>17</v>
      </c>
      <c r="EA32" s="255"/>
      <c r="EB32" s="251">
        <v>14</v>
      </c>
    </row>
    <row r="33" spans="1:137" s="8" customFormat="1" ht="13.5" thickBot="1" x14ac:dyDescent="0.25">
      <c r="A33" s="293" t="s">
        <v>93</v>
      </c>
      <c r="B33" s="366">
        <f>'[5]5.9.4 - Bilanz - Eigen...'!$G$20</f>
        <v>3602</v>
      </c>
      <c r="C33" s="263">
        <f>'[4]5.9.4 - Bilanz - Eigen...'!$G$20</f>
        <v>3762</v>
      </c>
      <c r="D33" s="240"/>
      <c r="E33" s="250">
        <f>'[5]5.9.4 - Bilanz - Eigen...'!$G$20</f>
        <v>3602</v>
      </c>
      <c r="F33" s="240"/>
      <c r="G33" s="250">
        <v>3352</v>
      </c>
      <c r="H33" s="240"/>
      <c r="I33" s="250">
        <v>3330</v>
      </c>
      <c r="J33" s="240"/>
      <c r="K33" s="250">
        <v>2999</v>
      </c>
      <c r="L33" s="240"/>
      <c r="M33" s="250">
        <v>3167</v>
      </c>
      <c r="N33" s="240"/>
      <c r="O33" s="250">
        <v>3379</v>
      </c>
      <c r="P33" s="253"/>
      <c r="Q33" s="250">
        <v>2697</v>
      </c>
      <c r="R33" s="240"/>
      <c r="S33" s="250">
        <v>2647</v>
      </c>
      <c r="T33" s="240"/>
      <c r="U33" s="250">
        <v>2780</v>
      </c>
      <c r="V33" s="240"/>
      <c r="W33" s="250">
        <v>2648</v>
      </c>
      <c r="X33" s="240"/>
      <c r="Y33" s="250">
        <v>2813</v>
      </c>
      <c r="Z33" s="240"/>
      <c r="AA33" s="250">
        <v>2773</v>
      </c>
      <c r="AB33" s="240"/>
      <c r="AC33" s="250">
        <v>3626</v>
      </c>
      <c r="AD33" s="240"/>
      <c r="AE33" s="250">
        <v>3429</v>
      </c>
      <c r="AF33" s="240"/>
      <c r="AG33" s="250">
        <v>3425</v>
      </c>
      <c r="AH33" s="209"/>
      <c r="AI33" s="250">
        <v>3413</v>
      </c>
      <c r="AJ33" s="209"/>
      <c r="AK33" s="250">
        <v>3496</v>
      </c>
      <c r="AL33" s="209"/>
      <c r="AM33" s="250">
        <v>3579</v>
      </c>
      <c r="AN33" s="249"/>
      <c r="AO33" s="250">
        <v>3816</v>
      </c>
      <c r="AP33" s="249"/>
      <c r="AQ33" s="250">
        <v>3728</v>
      </c>
      <c r="AR33" s="249"/>
      <c r="AS33" s="250">
        <v>3453</v>
      </c>
      <c r="AT33" s="185"/>
      <c r="AU33" s="250">
        <f>SUM(AU28:AU32)</f>
        <v>3435</v>
      </c>
      <c r="AV33" s="147"/>
      <c r="AW33" s="250">
        <v>2294</v>
      </c>
      <c r="AX33" s="147"/>
      <c r="AY33" s="250">
        <v>2323</v>
      </c>
      <c r="AZ33" s="147"/>
      <c r="BA33" s="250">
        <v>2188</v>
      </c>
      <c r="BB33" s="147"/>
      <c r="BC33" s="250">
        <f>SUM(BC28:BC32)</f>
        <v>2288</v>
      </c>
      <c r="BD33" s="147"/>
      <c r="BE33" s="250">
        <f>SUM(BE28:BE32)</f>
        <v>2065</v>
      </c>
      <c r="BF33" s="147"/>
      <c r="BG33" s="250">
        <v>2161</v>
      </c>
      <c r="BH33" s="147"/>
      <c r="BI33" s="250">
        <v>2364</v>
      </c>
      <c r="BJ33" s="147"/>
      <c r="BK33" s="250">
        <v>2324</v>
      </c>
      <c r="BL33" s="147"/>
      <c r="BM33" s="250">
        <f>SUM(BM28:BM32)</f>
        <v>1892</v>
      </c>
      <c r="BN33" s="147"/>
      <c r="BO33" s="250">
        <v>1900</v>
      </c>
      <c r="BP33" s="147"/>
      <c r="BQ33" s="250">
        <v>2147</v>
      </c>
      <c r="BR33" s="147"/>
      <c r="BS33" s="250">
        <v>2198</v>
      </c>
      <c r="BT33" s="147"/>
      <c r="BU33" s="250">
        <f>SUM(BU28:BU32)</f>
        <v>2386</v>
      </c>
      <c r="BV33" s="147"/>
      <c r="BW33" s="250">
        <f>SUM(BW28:BW32)</f>
        <v>2330</v>
      </c>
      <c r="BX33" s="147"/>
      <c r="BY33" s="250">
        <f>SUM(BY28:BY32)</f>
        <v>2313</v>
      </c>
      <c r="BZ33" s="147"/>
      <c r="CA33" s="250">
        <v>2259</v>
      </c>
      <c r="CB33" s="147"/>
      <c r="CC33" s="250">
        <v>2225</v>
      </c>
      <c r="CD33" s="147"/>
      <c r="CE33" s="250">
        <v>2074</v>
      </c>
      <c r="CF33" s="147"/>
      <c r="CG33" s="250">
        <v>2081</v>
      </c>
      <c r="CH33" s="147"/>
      <c r="CI33" s="250">
        <v>2034</v>
      </c>
      <c r="CJ33" s="147"/>
      <c r="CK33" s="250">
        <v>1917</v>
      </c>
      <c r="CL33" s="147"/>
      <c r="CM33" s="250">
        <v>1761</v>
      </c>
      <c r="CN33" s="147"/>
      <c r="CO33" s="250">
        <v>1710</v>
      </c>
      <c r="CP33" s="147"/>
      <c r="CQ33" s="250">
        <v>1622</v>
      </c>
      <c r="CR33" s="147"/>
      <c r="CS33" s="250">
        <v>1559</v>
      </c>
      <c r="CT33" s="147"/>
      <c r="CU33" s="250">
        <v>1445</v>
      </c>
      <c r="CV33" s="147"/>
      <c r="CW33" s="250">
        <v>1424</v>
      </c>
      <c r="CX33" s="147"/>
      <c r="CY33" s="250">
        <v>1375</v>
      </c>
      <c r="CZ33" s="147"/>
      <c r="DA33" s="250">
        <v>1314</v>
      </c>
      <c r="DB33" s="147"/>
      <c r="DC33" s="250">
        <v>1339</v>
      </c>
      <c r="DD33" s="147"/>
      <c r="DE33" s="250">
        <v>1339</v>
      </c>
      <c r="DF33" s="147"/>
      <c r="DG33" s="250">
        <v>1645</v>
      </c>
      <c r="DH33" s="147"/>
      <c r="DI33" s="250">
        <v>1626</v>
      </c>
      <c r="DJ33" s="147"/>
      <c r="DK33" s="250">
        <v>1571</v>
      </c>
      <c r="DL33" s="147"/>
      <c r="DM33" s="250">
        <v>1525</v>
      </c>
      <c r="DN33" s="147"/>
      <c r="DO33" s="250">
        <v>1526</v>
      </c>
      <c r="DP33" s="147"/>
      <c r="DQ33" s="250">
        <v>1464</v>
      </c>
      <c r="DR33" s="147"/>
      <c r="DS33" s="250">
        <v>1526</v>
      </c>
      <c r="DT33" s="147"/>
      <c r="DU33" s="250">
        <v>1428</v>
      </c>
      <c r="DV33" s="147">
        <v>1433</v>
      </c>
      <c r="DW33" s="147">
        <v>1411</v>
      </c>
      <c r="DX33" s="147">
        <v>1337</v>
      </c>
      <c r="DY33" s="147"/>
      <c r="DZ33" s="250">
        <v>1256</v>
      </c>
      <c r="EA33" s="147"/>
      <c r="EB33" s="250">
        <v>1365</v>
      </c>
      <c r="EC33" s="14"/>
      <c r="ED33" s="62"/>
      <c r="EE33" s="7"/>
      <c r="EF33" s="7"/>
      <c r="EG33" s="7"/>
    </row>
    <row r="34" spans="1:137" s="94" customFormat="1" ht="6" customHeight="1" x14ac:dyDescent="0.2">
      <c r="A34" s="294"/>
      <c r="B34" s="240"/>
      <c r="C34" s="264"/>
      <c r="D34" s="240"/>
      <c r="E34" s="245"/>
      <c r="F34" s="240"/>
      <c r="G34" s="245"/>
      <c r="H34" s="240"/>
      <c r="I34" s="245"/>
      <c r="J34" s="240"/>
      <c r="K34" s="245"/>
      <c r="L34" s="240"/>
      <c r="M34" s="245"/>
      <c r="N34" s="240"/>
      <c r="O34" s="245"/>
      <c r="P34" s="253"/>
      <c r="Q34" s="245"/>
      <c r="R34" s="240"/>
      <c r="S34" s="245"/>
      <c r="T34" s="240"/>
      <c r="U34" s="245"/>
      <c r="V34" s="240"/>
      <c r="W34" s="245"/>
      <c r="X34" s="240"/>
      <c r="Y34" s="245"/>
      <c r="Z34" s="240"/>
      <c r="AA34" s="245"/>
      <c r="AB34" s="240"/>
      <c r="AC34" s="245"/>
      <c r="AD34" s="240"/>
      <c r="AE34" s="245"/>
      <c r="AF34" s="240"/>
      <c r="AG34" s="245"/>
      <c r="AH34" s="209"/>
      <c r="AI34" s="245"/>
      <c r="AJ34" s="209"/>
      <c r="AK34" s="245"/>
      <c r="AL34" s="209"/>
      <c r="AM34" s="245"/>
      <c r="AN34" s="249"/>
      <c r="AO34" s="245"/>
      <c r="AP34" s="249"/>
      <c r="AQ34" s="245"/>
      <c r="AR34" s="249"/>
      <c r="AS34" s="245"/>
      <c r="AT34" s="185"/>
      <c r="AU34" s="245"/>
      <c r="AV34" s="246"/>
      <c r="AW34" s="245"/>
      <c r="AX34" s="246"/>
      <c r="AY34" s="245"/>
      <c r="AZ34" s="246"/>
      <c r="BA34" s="245"/>
      <c r="BB34" s="246"/>
      <c r="BC34" s="245"/>
      <c r="BD34" s="246"/>
      <c r="BE34" s="245"/>
      <c r="BF34" s="246"/>
      <c r="BG34" s="245"/>
      <c r="BH34" s="246"/>
      <c r="BI34" s="245"/>
      <c r="BJ34" s="246"/>
      <c r="BK34" s="245"/>
      <c r="BL34" s="246"/>
      <c r="BM34" s="245"/>
      <c r="BN34" s="246"/>
      <c r="BO34" s="245"/>
      <c r="BP34" s="246"/>
      <c r="BQ34" s="245"/>
      <c r="BR34" s="246"/>
      <c r="BS34" s="245"/>
      <c r="BT34" s="246"/>
      <c r="BU34" s="245"/>
      <c r="BV34" s="246"/>
      <c r="BW34" s="245"/>
      <c r="BX34" s="246"/>
      <c r="BY34" s="245"/>
      <c r="BZ34" s="246"/>
      <c r="CA34" s="245"/>
      <c r="CB34" s="246"/>
      <c r="CC34" s="245"/>
      <c r="CD34" s="246"/>
      <c r="CE34" s="245"/>
      <c r="CF34" s="246"/>
      <c r="CG34" s="245"/>
      <c r="CH34" s="246"/>
      <c r="CI34" s="245"/>
      <c r="CJ34" s="246"/>
      <c r="CK34" s="245"/>
      <c r="CL34" s="246"/>
      <c r="CM34" s="245"/>
      <c r="CN34" s="246"/>
      <c r="CO34" s="245"/>
      <c r="CP34" s="246"/>
      <c r="CQ34" s="245"/>
      <c r="CR34" s="246"/>
      <c r="CS34" s="245"/>
      <c r="CT34" s="247"/>
      <c r="CU34" s="245"/>
      <c r="CV34" s="246"/>
      <c r="CW34" s="245"/>
      <c r="CX34" s="246"/>
      <c r="CY34" s="245"/>
      <c r="CZ34" s="246"/>
      <c r="DA34" s="245"/>
      <c r="DB34" s="246"/>
      <c r="DC34" s="245"/>
      <c r="DD34" s="247"/>
      <c r="DE34" s="245"/>
      <c r="DF34" s="246"/>
      <c r="DG34" s="245"/>
      <c r="DH34" s="246"/>
      <c r="DI34" s="245"/>
      <c r="DJ34" s="246"/>
      <c r="DK34" s="245"/>
      <c r="DL34" s="247"/>
      <c r="DM34" s="245"/>
      <c r="DN34" s="246"/>
      <c r="DO34" s="245"/>
      <c r="DP34" s="246"/>
      <c r="DQ34" s="245"/>
      <c r="DR34" s="246"/>
      <c r="DS34" s="245"/>
      <c r="DT34" s="247"/>
      <c r="DU34" s="245"/>
      <c r="DV34" s="245"/>
      <c r="DW34" s="245"/>
      <c r="DX34" s="245"/>
      <c r="DY34" s="247"/>
      <c r="DZ34" s="248"/>
      <c r="EA34" s="247"/>
      <c r="EB34" s="245"/>
    </row>
    <row r="35" spans="1:137" s="10" customFormat="1" ht="26.25" customHeight="1" x14ac:dyDescent="0.2">
      <c r="A35" s="297" t="s">
        <v>94</v>
      </c>
      <c r="B35" s="366">
        <f>'[4]5.5.5 - Bilanz Langfri...'!$G$13</f>
        <v>877</v>
      </c>
      <c r="C35" s="266">
        <f>'[4]5.5.5 - Bilanz Langfri...'!$G$13</f>
        <v>877</v>
      </c>
      <c r="D35" s="366"/>
      <c r="E35" s="257">
        <f>'[5]5.5.5 - Bilanz Langfri...'!$G$13</f>
        <v>903</v>
      </c>
      <c r="F35" s="366"/>
      <c r="G35" s="257">
        <f>'[6]5.5.5 - Bilanz Langfri...'!$G$13</f>
        <v>990</v>
      </c>
      <c r="H35" s="366"/>
      <c r="I35" s="257">
        <f>'[7]5.5.5 - Bilanz Langfri...'!$G$13</f>
        <v>1016</v>
      </c>
      <c r="J35" s="366"/>
      <c r="K35" s="257">
        <v>1205</v>
      </c>
      <c r="L35" s="366"/>
      <c r="M35" s="257">
        <v>1083</v>
      </c>
      <c r="N35" s="366"/>
      <c r="O35" s="257">
        <v>1135</v>
      </c>
      <c r="P35" s="594"/>
      <c r="Q35" s="257">
        <v>1087</v>
      </c>
      <c r="R35" s="366"/>
      <c r="S35" s="257">
        <v>1178</v>
      </c>
      <c r="T35" s="366"/>
      <c r="U35" s="257">
        <v>1242</v>
      </c>
      <c r="V35" s="366"/>
      <c r="W35" s="257">
        <v>1170</v>
      </c>
      <c r="X35" s="366"/>
      <c r="Y35" s="257">
        <f>'[8]5.5.5 - Bilanz Langfri...'!$G$13</f>
        <v>1110</v>
      </c>
      <c r="Z35" s="366"/>
      <c r="AA35" s="257">
        <v>1083</v>
      </c>
      <c r="AB35" s="366"/>
      <c r="AC35" s="257">
        <v>1247</v>
      </c>
      <c r="AD35" s="366"/>
      <c r="AE35" s="257">
        <v>1329</v>
      </c>
      <c r="AF35" s="366"/>
      <c r="AG35" s="257">
        <f>'[9]5.5.5 - Bilanz Langfri...'!$G$13</f>
        <v>1502</v>
      </c>
      <c r="AH35" s="209"/>
      <c r="AI35" s="257">
        <v>1490</v>
      </c>
      <c r="AJ35" s="209"/>
      <c r="AK35" s="257">
        <v>1506</v>
      </c>
      <c r="AL35" s="209"/>
      <c r="AM35" s="257">
        <v>1416</v>
      </c>
      <c r="AN35" s="249"/>
      <c r="AO35" s="257">
        <v>1300</v>
      </c>
      <c r="AP35" s="249"/>
      <c r="AQ35" s="257">
        <v>1249</v>
      </c>
      <c r="AR35" s="249"/>
      <c r="AS35" s="257">
        <v>1479</v>
      </c>
      <c r="AT35" s="185"/>
      <c r="AU35" s="257">
        <v>1424</v>
      </c>
      <c r="AV35" s="125"/>
      <c r="AW35" s="257">
        <v>1375</v>
      </c>
      <c r="AX35" s="125"/>
      <c r="AY35" s="257">
        <v>1215</v>
      </c>
      <c r="AZ35" s="125"/>
      <c r="BA35" s="257">
        <v>1301</v>
      </c>
      <c r="BB35" s="125"/>
      <c r="BC35" s="257">
        <v>1292</v>
      </c>
      <c r="BD35" s="125"/>
      <c r="BE35" s="257">
        <v>1535</v>
      </c>
      <c r="BF35" s="125"/>
      <c r="BG35" s="257">
        <v>1290</v>
      </c>
      <c r="BH35" s="125"/>
      <c r="BI35" s="257">
        <v>1142</v>
      </c>
      <c r="BJ35" s="258"/>
      <c r="BK35" s="257">
        <v>1083</v>
      </c>
      <c r="BL35" s="258"/>
      <c r="BM35" s="257">
        <v>1004</v>
      </c>
      <c r="BN35" s="125"/>
      <c r="BO35" s="251">
        <v>943</v>
      </c>
      <c r="BP35" s="125"/>
      <c r="BQ35" s="251">
        <v>917</v>
      </c>
      <c r="BR35" s="125"/>
      <c r="BS35" s="251">
        <v>921</v>
      </c>
      <c r="BT35" s="125"/>
      <c r="BU35" s="251">
        <v>915</v>
      </c>
      <c r="BV35" s="125"/>
      <c r="BW35" s="251">
        <v>893</v>
      </c>
      <c r="BX35" s="125"/>
      <c r="BY35" s="251">
        <v>879</v>
      </c>
      <c r="BZ35" s="125"/>
      <c r="CA35" s="251">
        <v>799</v>
      </c>
      <c r="CB35" s="125"/>
      <c r="CC35" s="251">
        <v>750</v>
      </c>
      <c r="CD35" s="125"/>
      <c r="CE35" s="251">
        <v>679</v>
      </c>
      <c r="CF35" s="125"/>
      <c r="CG35" s="251">
        <v>651</v>
      </c>
      <c r="CH35" s="125"/>
      <c r="CI35" s="251">
        <v>610</v>
      </c>
      <c r="CJ35" s="125"/>
      <c r="CK35" s="251">
        <v>610</v>
      </c>
      <c r="CL35" s="125"/>
      <c r="CM35" s="251">
        <v>605</v>
      </c>
      <c r="CN35" s="125"/>
      <c r="CO35" s="251">
        <v>677</v>
      </c>
      <c r="CP35" s="125"/>
      <c r="CQ35" s="251">
        <v>649</v>
      </c>
      <c r="CR35" s="125"/>
      <c r="CS35" s="251">
        <v>604</v>
      </c>
      <c r="CT35" s="255"/>
      <c r="CU35" s="251">
        <v>569</v>
      </c>
      <c r="CV35" s="125"/>
      <c r="CW35" s="251">
        <v>570</v>
      </c>
      <c r="CX35" s="125"/>
      <c r="CY35" s="251">
        <v>544</v>
      </c>
      <c r="CZ35" s="125"/>
      <c r="DA35" s="251">
        <v>510</v>
      </c>
      <c r="DB35" s="125"/>
      <c r="DC35" s="251">
        <v>498</v>
      </c>
      <c r="DD35" s="255"/>
      <c r="DE35" s="251">
        <v>498</v>
      </c>
      <c r="DF35" s="125"/>
      <c r="DG35" s="251">
        <v>489</v>
      </c>
      <c r="DH35" s="125"/>
      <c r="DI35" s="251">
        <v>477</v>
      </c>
      <c r="DJ35" s="125"/>
      <c r="DK35" s="251">
        <v>469</v>
      </c>
      <c r="DL35" s="255"/>
      <c r="DM35" s="251">
        <v>470</v>
      </c>
      <c r="DN35" s="125"/>
      <c r="DO35" s="251">
        <v>504</v>
      </c>
      <c r="DP35" s="125"/>
      <c r="DQ35" s="251">
        <v>518</v>
      </c>
      <c r="DR35" s="125"/>
      <c r="DS35" s="251">
        <v>504</v>
      </c>
      <c r="DT35" s="255"/>
      <c r="DU35" s="251">
        <v>520</v>
      </c>
      <c r="DV35" s="251">
        <v>513</v>
      </c>
      <c r="DW35" s="251">
        <v>505</v>
      </c>
      <c r="DX35" s="251">
        <v>499</v>
      </c>
      <c r="DY35" s="255"/>
      <c r="DZ35" s="251">
        <v>497</v>
      </c>
      <c r="EA35" s="255"/>
      <c r="EB35" s="251">
        <v>418</v>
      </c>
    </row>
    <row r="36" spans="1:137" s="10" customFormat="1" ht="14.1" customHeight="1" x14ac:dyDescent="0.2">
      <c r="A36" s="297" t="s">
        <v>95</v>
      </c>
      <c r="B36" s="366">
        <f>'[4]5.5.5 - Bilanz Langfri...'!$G$23</f>
        <v>360</v>
      </c>
      <c r="C36" s="265">
        <f>'[4]5.5.5 - Bilanz Langfri...'!$G$23</f>
        <v>360</v>
      </c>
      <c r="D36" s="366"/>
      <c r="E36" s="256">
        <f>'[5]5.5.5 - Bilanz Langfri...'!$G$23</f>
        <v>363</v>
      </c>
      <c r="F36" s="366"/>
      <c r="G36" s="256">
        <f>'[6]5.5.5 - Bilanz Langfri...'!$G$23</f>
        <v>358</v>
      </c>
      <c r="H36" s="366"/>
      <c r="I36" s="256">
        <f>'[7]5.5.5 - Bilanz Langfri...'!$G$23</f>
        <v>358</v>
      </c>
      <c r="J36" s="366"/>
      <c r="K36" s="256">
        <v>349.00000000009999</v>
      </c>
      <c r="L36" s="366"/>
      <c r="M36" s="256">
        <v>325</v>
      </c>
      <c r="N36" s="366"/>
      <c r="O36" s="256">
        <v>339</v>
      </c>
      <c r="P36" s="594"/>
      <c r="Q36" s="256">
        <v>347</v>
      </c>
      <c r="R36" s="366"/>
      <c r="S36" s="256">
        <v>338</v>
      </c>
      <c r="T36" s="366"/>
      <c r="U36" s="256">
        <v>338</v>
      </c>
      <c r="V36" s="366"/>
      <c r="W36" s="256">
        <v>351</v>
      </c>
      <c r="X36" s="366"/>
      <c r="Y36" s="256">
        <f>'[8]5.5.5 - Bilanz Langfri...'!$G$23</f>
        <v>351</v>
      </c>
      <c r="Z36" s="366"/>
      <c r="AA36" s="256">
        <v>337</v>
      </c>
      <c r="AB36" s="366"/>
      <c r="AC36" s="256">
        <v>367</v>
      </c>
      <c r="AD36" s="366"/>
      <c r="AE36" s="256">
        <v>366</v>
      </c>
      <c r="AF36" s="366"/>
      <c r="AG36" s="256">
        <f>'[9]5.5.5 - Bilanz Langfri...'!$G$23</f>
        <v>437</v>
      </c>
      <c r="AH36" s="209"/>
      <c r="AI36" s="256">
        <v>460</v>
      </c>
      <c r="AJ36" s="209"/>
      <c r="AK36" s="256">
        <v>494</v>
      </c>
      <c r="AL36" s="209"/>
      <c r="AM36" s="256">
        <v>517</v>
      </c>
      <c r="AN36" s="249"/>
      <c r="AO36" s="256">
        <v>336</v>
      </c>
      <c r="AP36" s="249"/>
      <c r="AQ36" s="256">
        <v>319</v>
      </c>
      <c r="AR36" s="249"/>
      <c r="AS36" s="256">
        <v>279</v>
      </c>
      <c r="AT36" s="185"/>
      <c r="AU36" s="251">
        <v>258</v>
      </c>
      <c r="AV36" s="125"/>
      <c r="AW36" s="251">
        <v>257</v>
      </c>
      <c r="AX36" s="125"/>
      <c r="AY36" s="251">
        <v>271</v>
      </c>
      <c r="AZ36" s="125"/>
      <c r="BA36" s="251">
        <v>291</v>
      </c>
      <c r="BB36" s="125"/>
      <c r="BC36" s="251">
        <v>297</v>
      </c>
      <c r="BD36" s="125"/>
      <c r="BE36" s="251">
        <v>295</v>
      </c>
      <c r="BF36" s="125"/>
      <c r="BG36" s="251">
        <v>275</v>
      </c>
      <c r="BH36" s="125"/>
      <c r="BI36" s="251">
        <v>277</v>
      </c>
      <c r="BJ36" s="125"/>
      <c r="BK36" s="251">
        <v>269</v>
      </c>
      <c r="BL36" s="125"/>
      <c r="BM36" s="251">
        <v>267</v>
      </c>
      <c r="BN36" s="125"/>
      <c r="BO36" s="251">
        <v>258</v>
      </c>
      <c r="BP36" s="125"/>
      <c r="BQ36" s="251">
        <v>281</v>
      </c>
      <c r="BR36" s="125"/>
      <c r="BS36" s="251">
        <v>286</v>
      </c>
      <c r="BT36" s="125"/>
      <c r="BU36" s="251">
        <v>304</v>
      </c>
      <c r="BV36" s="125"/>
      <c r="BW36" s="251">
        <v>304</v>
      </c>
      <c r="BX36" s="125"/>
      <c r="BY36" s="251">
        <v>301</v>
      </c>
      <c r="BZ36" s="125"/>
      <c r="CA36" s="251">
        <v>309</v>
      </c>
      <c r="CB36" s="125"/>
      <c r="CC36" s="251">
        <v>313</v>
      </c>
      <c r="CD36" s="125"/>
      <c r="CE36" s="251">
        <v>331</v>
      </c>
      <c r="CF36" s="125"/>
      <c r="CG36" s="251">
        <v>319</v>
      </c>
      <c r="CH36" s="125"/>
      <c r="CI36" s="251">
        <v>321</v>
      </c>
      <c r="CJ36" s="125"/>
      <c r="CK36" s="251">
        <v>334</v>
      </c>
      <c r="CL36" s="125"/>
      <c r="CM36" s="251">
        <v>351</v>
      </c>
      <c r="CN36" s="125"/>
      <c r="CO36" s="251">
        <v>353</v>
      </c>
      <c r="CP36" s="125"/>
      <c r="CQ36" s="251">
        <v>345</v>
      </c>
      <c r="CR36" s="125"/>
      <c r="CS36" s="251">
        <v>317</v>
      </c>
      <c r="CT36" s="255"/>
      <c r="CU36" s="251">
        <v>307</v>
      </c>
      <c r="CV36" s="125"/>
      <c r="CW36" s="251">
        <v>328</v>
      </c>
      <c r="CX36" s="125"/>
      <c r="CY36" s="251">
        <v>279</v>
      </c>
      <c r="CZ36" s="125"/>
      <c r="DA36" s="251">
        <v>264</v>
      </c>
      <c r="DB36" s="125"/>
      <c r="DC36" s="251">
        <v>261</v>
      </c>
      <c r="DD36" s="255"/>
      <c r="DE36" s="251">
        <v>261</v>
      </c>
      <c r="DF36" s="125"/>
      <c r="DG36" s="251">
        <v>317</v>
      </c>
      <c r="DH36" s="125"/>
      <c r="DI36" s="251">
        <v>332</v>
      </c>
      <c r="DJ36" s="125"/>
      <c r="DK36" s="251">
        <v>249</v>
      </c>
      <c r="DL36" s="255"/>
      <c r="DM36" s="251">
        <v>242</v>
      </c>
      <c r="DN36" s="125"/>
      <c r="DO36" s="251">
        <v>269</v>
      </c>
      <c r="DP36" s="125"/>
      <c r="DQ36" s="251">
        <v>277</v>
      </c>
      <c r="DR36" s="125"/>
      <c r="DS36" s="251">
        <v>280</v>
      </c>
      <c r="DT36" s="255"/>
      <c r="DU36" s="251">
        <v>271</v>
      </c>
      <c r="DV36" s="251">
        <v>295</v>
      </c>
      <c r="DW36" s="251">
        <v>289</v>
      </c>
      <c r="DX36" s="251">
        <v>283</v>
      </c>
      <c r="DY36" s="255"/>
      <c r="DZ36" s="251">
        <v>302</v>
      </c>
      <c r="EA36" s="255"/>
      <c r="EB36" s="251">
        <v>230</v>
      </c>
    </row>
    <row r="37" spans="1:137" s="10" customFormat="1" ht="14.1" customHeight="1" x14ac:dyDescent="0.2">
      <c r="A37" s="298" t="s">
        <v>194</v>
      </c>
      <c r="B37" s="366">
        <f>'[4]5.5.5 - Bilanz Langfri...'!$G$24</f>
        <v>1</v>
      </c>
      <c r="C37" s="265">
        <f>'[4]5.5.5 - Bilanz Langfri...'!$G$24</f>
        <v>1</v>
      </c>
      <c r="D37" s="366"/>
      <c r="E37" s="256">
        <f>'[5]5.5.5 - Bilanz Langfri...'!$G$24</f>
        <v>3</v>
      </c>
      <c r="F37" s="366"/>
      <c r="G37" s="256">
        <f>'[6]5.5.5 - Bilanz Langfri...'!$G$24</f>
        <v>5</v>
      </c>
      <c r="H37" s="366"/>
      <c r="I37" s="256">
        <f>'[7]5.5.5 - Bilanz Langfri...'!$G$24</f>
        <v>3</v>
      </c>
      <c r="J37" s="366"/>
      <c r="K37" s="256">
        <v>1</v>
      </c>
      <c r="L37" s="366"/>
      <c r="M37" s="256">
        <v>4</v>
      </c>
      <c r="N37" s="366"/>
      <c r="O37" s="256">
        <v>6</v>
      </c>
      <c r="P37" s="594"/>
      <c r="Q37" s="256">
        <v>10</v>
      </c>
      <c r="R37" s="366"/>
      <c r="S37" s="256">
        <v>2</v>
      </c>
      <c r="T37" s="366"/>
      <c r="U37" s="256">
        <v>6</v>
      </c>
      <c r="V37" s="366"/>
      <c r="W37" s="256">
        <v>2</v>
      </c>
      <c r="X37" s="366"/>
      <c r="Y37" s="256">
        <f>'[8]5.5.5 - Bilanz Langfri...'!$G$24</f>
        <v>3</v>
      </c>
      <c r="Z37" s="366"/>
      <c r="AA37" s="256">
        <v>3</v>
      </c>
      <c r="AB37" s="366"/>
      <c r="AC37" s="256">
        <v>4</v>
      </c>
      <c r="AD37" s="366"/>
      <c r="AE37" s="256">
        <v>5</v>
      </c>
      <c r="AF37" s="366"/>
      <c r="AG37" s="256">
        <f>'[9]5.5.5 - Bilanz Langfri...'!$G$24</f>
        <v>1</v>
      </c>
      <c r="AH37" s="209"/>
      <c r="AI37" s="256">
        <v>2</v>
      </c>
      <c r="AJ37" s="209"/>
      <c r="AK37" s="256">
        <v>1</v>
      </c>
      <c r="AL37" s="209"/>
      <c r="AM37" s="256">
        <v>5</v>
      </c>
      <c r="AN37" s="249"/>
      <c r="AO37" s="256">
        <v>7</v>
      </c>
      <c r="AP37" s="249"/>
      <c r="AQ37" s="256">
        <v>7</v>
      </c>
      <c r="AR37" s="249"/>
      <c r="AS37" s="256">
        <v>6</v>
      </c>
      <c r="AT37" s="185"/>
      <c r="AU37" s="251">
        <v>9</v>
      </c>
      <c r="AV37" s="125"/>
      <c r="AW37" s="251">
        <v>6</v>
      </c>
      <c r="AX37" s="125"/>
      <c r="AY37" s="251">
        <v>19</v>
      </c>
      <c r="AZ37" s="125"/>
      <c r="BA37" s="251">
        <v>26</v>
      </c>
      <c r="BB37" s="125"/>
      <c r="BC37" s="251">
        <v>28</v>
      </c>
      <c r="BD37" s="125"/>
      <c r="BE37" s="251">
        <v>61</v>
      </c>
      <c r="BF37" s="125"/>
      <c r="BG37" s="251">
        <v>20</v>
      </c>
      <c r="BH37" s="125"/>
      <c r="BI37" s="251">
        <v>16</v>
      </c>
      <c r="BJ37" s="125"/>
      <c r="BK37" s="251">
        <v>3</v>
      </c>
      <c r="BL37" s="125"/>
      <c r="BM37" s="251">
        <v>6</v>
      </c>
      <c r="BN37" s="125"/>
      <c r="BO37" s="251">
        <v>12</v>
      </c>
      <c r="BP37" s="125"/>
      <c r="BQ37" s="251">
        <v>12</v>
      </c>
      <c r="BR37" s="125"/>
      <c r="BS37" s="251">
        <v>16</v>
      </c>
      <c r="BT37" s="125"/>
      <c r="BU37" s="251">
        <v>9</v>
      </c>
      <c r="BV37" s="125"/>
      <c r="BW37" s="251">
        <v>4</v>
      </c>
      <c r="BX37" s="125"/>
      <c r="BY37" s="251">
        <v>8</v>
      </c>
      <c r="BZ37" s="125"/>
      <c r="CA37" s="251">
        <v>20</v>
      </c>
      <c r="CB37" s="125"/>
      <c r="CC37" s="251">
        <v>5</v>
      </c>
      <c r="CD37" s="125"/>
      <c r="CE37" s="251">
        <v>13</v>
      </c>
      <c r="CF37" s="125"/>
      <c r="CG37" s="251">
        <v>11</v>
      </c>
      <c r="CH37" s="125"/>
      <c r="CI37" s="251">
        <v>2</v>
      </c>
      <c r="CJ37" s="125"/>
      <c r="CK37" s="251">
        <v>2</v>
      </c>
      <c r="CL37" s="125"/>
      <c r="CM37" s="251">
        <v>11</v>
      </c>
      <c r="CN37" s="125"/>
      <c r="CO37" s="251">
        <v>17</v>
      </c>
      <c r="CP37" s="125"/>
      <c r="CQ37" s="251">
        <v>47</v>
      </c>
      <c r="CR37" s="125"/>
      <c r="CS37" s="251">
        <v>13</v>
      </c>
      <c r="CT37" s="255"/>
      <c r="CU37" s="251">
        <v>4</v>
      </c>
      <c r="CV37" s="125"/>
      <c r="CW37" s="251">
        <v>3</v>
      </c>
      <c r="CX37" s="125"/>
      <c r="CY37" s="251">
        <v>5</v>
      </c>
      <c r="CZ37" s="125"/>
      <c r="DA37" s="251">
        <v>29</v>
      </c>
      <c r="DB37" s="125"/>
      <c r="DC37" s="251">
        <v>30</v>
      </c>
      <c r="DD37" s="255"/>
      <c r="DE37" s="251">
        <v>30</v>
      </c>
      <c r="DF37" s="125"/>
      <c r="DG37" s="251"/>
      <c r="DH37" s="125"/>
      <c r="DI37" s="251"/>
      <c r="DJ37" s="125"/>
      <c r="DK37" s="251"/>
      <c r="DL37" s="255"/>
      <c r="DM37" s="251"/>
      <c r="DN37" s="125"/>
      <c r="DO37" s="251"/>
      <c r="DP37" s="125"/>
      <c r="DQ37" s="251"/>
      <c r="DR37" s="125"/>
      <c r="DS37" s="251"/>
      <c r="DT37" s="255"/>
      <c r="DU37" s="251"/>
      <c r="DV37" s="251"/>
      <c r="DW37" s="251"/>
      <c r="DX37" s="251"/>
      <c r="DY37" s="255"/>
      <c r="DZ37" s="251"/>
      <c r="EA37" s="255"/>
      <c r="EB37" s="251"/>
    </row>
    <row r="38" spans="1:137" s="10" customFormat="1" ht="14.1" customHeight="1" x14ac:dyDescent="0.2">
      <c r="A38" s="297" t="s">
        <v>96</v>
      </c>
      <c r="B38" s="366">
        <f>'[4]5.5.5 - Bilanz Langfri...'!$G$29</f>
        <v>2829</v>
      </c>
      <c r="C38" s="265">
        <f>'[4]5.5.5 - Bilanz Langfri...'!$G$29</f>
        <v>2829</v>
      </c>
      <c r="D38" s="366"/>
      <c r="E38" s="256">
        <f>'[5]5.5.5 - Bilanz Langfri...'!$G$29</f>
        <v>2684</v>
      </c>
      <c r="F38" s="366"/>
      <c r="G38" s="256">
        <f>'[6]5.5.5 - Bilanz Langfri...'!$G$29</f>
        <v>2262</v>
      </c>
      <c r="H38" s="366"/>
      <c r="I38" s="256">
        <f>'[7]5.5.5 - Bilanz Langfri...'!$G$29</f>
        <v>2267</v>
      </c>
      <c r="J38" s="366"/>
      <c r="K38" s="256">
        <v>2265</v>
      </c>
      <c r="L38" s="366"/>
      <c r="M38" s="256">
        <v>2760</v>
      </c>
      <c r="N38" s="366"/>
      <c r="O38" s="256">
        <v>2767</v>
      </c>
      <c r="P38" s="594"/>
      <c r="Q38" s="256">
        <v>2768</v>
      </c>
      <c r="R38" s="366"/>
      <c r="S38" s="256">
        <v>2777</v>
      </c>
      <c r="T38" s="366"/>
      <c r="U38" s="256">
        <v>2782</v>
      </c>
      <c r="V38" s="366"/>
      <c r="W38" s="256">
        <v>2784</v>
      </c>
      <c r="X38" s="366"/>
      <c r="Y38" s="256">
        <f>'[8]5.5.5 - Bilanz Langfri...'!$G$29</f>
        <v>2783</v>
      </c>
      <c r="Z38" s="366"/>
      <c r="AA38" s="256">
        <v>2686</v>
      </c>
      <c r="AB38" s="366"/>
      <c r="AC38" s="256">
        <v>2684</v>
      </c>
      <c r="AD38" s="366"/>
      <c r="AE38" s="256">
        <v>2683</v>
      </c>
      <c r="AF38" s="366"/>
      <c r="AG38" s="256">
        <f>'[9]5.5.5 - Bilanz Langfri...'!$G$29</f>
        <v>2231</v>
      </c>
      <c r="AH38" s="209"/>
      <c r="AI38" s="256">
        <v>2242</v>
      </c>
      <c r="AJ38" s="209"/>
      <c r="AK38" s="256">
        <v>2231</v>
      </c>
      <c r="AL38" s="209"/>
      <c r="AM38" s="256">
        <v>2734</v>
      </c>
      <c r="AN38" s="249"/>
      <c r="AO38" s="256">
        <v>2733</v>
      </c>
      <c r="AP38" s="249"/>
      <c r="AQ38" s="256">
        <v>2734</v>
      </c>
      <c r="AR38" s="249"/>
      <c r="AS38" s="256">
        <v>1256</v>
      </c>
      <c r="AT38" s="185"/>
      <c r="AU38" s="256">
        <v>1258</v>
      </c>
      <c r="AV38" s="125"/>
      <c r="AW38" s="256">
        <v>1258</v>
      </c>
      <c r="AX38" s="125"/>
      <c r="AY38" s="259">
        <v>1258</v>
      </c>
      <c r="AZ38" s="125"/>
      <c r="BA38" s="256">
        <v>1671</v>
      </c>
      <c r="BB38" s="125"/>
      <c r="BC38" s="256">
        <v>1719</v>
      </c>
      <c r="BD38" s="125"/>
      <c r="BE38" s="256">
        <v>1731</v>
      </c>
      <c r="BF38" s="125"/>
      <c r="BG38" s="259">
        <v>1698</v>
      </c>
      <c r="BH38" s="125"/>
      <c r="BI38" s="256">
        <v>1780</v>
      </c>
      <c r="BJ38" s="125"/>
      <c r="BK38" s="256">
        <v>1774</v>
      </c>
      <c r="BL38" s="125"/>
      <c r="BM38" s="256">
        <v>1578</v>
      </c>
      <c r="BN38" s="125"/>
      <c r="BO38" s="259">
        <v>1649</v>
      </c>
      <c r="BP38" s="125"/>
      <c r="BQ38" s="259">
        <v>1661</v>
      </c>
      <c r="BR38" s="125"/>
      <c r="BS38" s="256">
        <v>1681</v>
      </c>
      <c r="BT38" s="125"/>
      <c r="BU38" s="256">
        <v>2200</v>
      </c>
      <c r="BV38" s="125"/>
      <c r="BW38" s="259">
        <v>2167</v>
      </c>
      <c r="BX38" s="125"/>
      <c r="BY38" s="256">
        <v>1704</v>
      </c>
      <c r="BZ38" s="125"/>
      <c r="CA38" s="256">
        <v>1729</v>
      </c>
      <c r="CB38" s="125"/>
      <c r="CC38" s="256">
        <v>1535</v>
      </c>
      <c r="CD38" s="125"/>
      <c r="CE38" s="259">
        <v>1465</v>
      </c>
      <c r="CF38" s="125"/>
      <c r="CG38" s="256">
        <v>1385</v>
      </c>
      <c r="CH38" s="125"/>
      <c r="CI38" s="256">
        <v>1393</v>
      </c>
      <c r="CJ38" s="125"/>
      <c r="CK38" s="256">
        <v>1309</v>
      </c>
      <c r="CL38" s="125"/>
      <c r="CM38" s="259">
        <v>1302</v>
      </c>
      <c r="CN38" s="125"/>
      <c r="CO38" s="256">
        <v>1327</v>
      </c>
      <c r="CP38" s="125"/>
      <c r="CQ38" s="256">
        <v>1337</v>
      </c>
      <c r="CR38" s="125"/>
      <c r="CS38" s="256">
        <v>1418</v>
      </c>
      <c r="CT38" s="255"/>
      <c r="CU38" s="259">
        <v>1462</v>
      </c>
      <c r="CV38" s="125"/>
      <c r="CW38" s="256">
        <v>1567</v>
      </c>
      <c r="CX38" s="125"/>
      <c r="CY38" s="256">
        <v>1634</v>
      </c>
      <c r="CZ38" s="125"/>
      <c r="DA38" s="251">
        <v>983</v>
      </c>
      <c r="DB38" s="125"/>
      <c r="DC38" s="251">
        <v>986</v>
      </c>
      <c r="DD38" s="255"/>
      <c r="DE38" s="251">
        <v>986</v>
      </c>
      <c r="DF38" s="125"/>
      <c r="DG38" s="251">
        <v>829</v>
      </c>
      <c r="DH38" s="125"/>
      <c r="DI38" s="251">
        <v>826</v>
      </c>
      <c r="DJ38" s="125"/>
      <c r="DK38" s="251">
        <v>596</v>
      </c>
      <c r="DL38" s="255"/>
      <c r="DM38" s="251">
        <v>601</v>
      </c>
      <c r="DN38" s="125"/>
      <c r="DO38" s="251">
        <v>609</v>
      </c>
      <c r="DP38" s="125"/>
      <c r="DQ38" s="251">
        <v>595</v>
      </c>
      <c r="DR38" s="125"/>
      <c r="DS38" s="251">
        <v>623</v>
      </c>
      <c r="DT38" s="255"/>
      <c r="DU38" s="251">
        <v>632</v>
      </c>
      <c r="DV38" s="251">
        <v>620</v>
      </c>
      <c r="DW38" s="251">
        <v>618</v>
      </c>
      <c r="DX38" s="251">
        <v>639</v>
      </c>
      <c r="DY38" s="255"/>
      <c r="DZ38" s="251">
        <v>644</v>
      </c>
      <c r="EA38" s="255"/>
      <c r="EB38" s="251">
        <v>131</v>
      </c>
    </row>
    <row r="39" spans="1:137" s="10" customFormat="1" ht="14.1" customHeight="1" x14ac:dyDescent="0.2">
      <c r="A39" s="298" t="s">
        <v>195</v>
      </c>
      <c r="B39" s="366">
        <f>'[4]5.5.5 - Bilanz Langfri...'!$G$30</f>
        <v>37</v>
      </c>
      <c r="C39" s="265">
        <f>'[4]5.5.5 - Bilanz Langfri...'!$G$30</f>
        <v>37</v>
      </c>
      <c r="D39" s="366"/>
      <c r="E39" s="256">
        <f>'[5]5.5.5 - Bilanz Langfri...'!$G$30</f>
        <v>77</v>
      </c>
      <c r="F39" s="366"/>
      <c r="G39" s="256">
        <f>'[6]5.5.5 - Bilanz Langfri...'!$G$30</f>
        <v>77</v>
      </c>
      <c r="H39" s="366"/>
      <c r="I39" s="256">
        <f>'[7]5.5.5 - Bilanz Langfri...'!$G$30</f>
        <v>76</v>
      </c>
      <c r="J39" s="366"/>
      <c r="K39" s="256">
        <v>75</v>
      </c>
      <c r="L39" s="366"/>
      <c r="M39" s="256">
        <v>106</v>
      </c>
      <c r="N39" s="366"/>
      <c r="O39" s="256">
        <v>100</v>
      </c>
      <c r="P39" s="594"/>
      <c r="Q39" s="256">
        <v>95</v>
      </c>
      <c r="R39" s="366"/>
      <c r="S39" s="256">
        <v>95</v>
      </c>
      <c r="T39" s="366"/>
      <c r="U39" s="256">
        <v>124</v>
      </c>
      <c r="V39" s="366"/>
      <c r="W39" s="256">
        <v>121</v>
      </c>
      <c r="X39" s="366"/>
      <c r="Y39" s="256">
        <f>'[8]5.5.5 - Bilanz Langfri...'!$G$30</f>
        <v>129</v>
      </c>
      <c r="Z39" s="366"/>
      <c r="AA39" s="256">
        <v>117</v>
      </c>
      <c r="AB39" s="366"/>
      <c r="AC39" s="256">
        <v>102</v>
      </c>
      <c r="AD39" s="366"/>
      <c r="AE39" s="256">
        <v>105</v>
      </c>
      <c r="AF39" s="366"/>
      <c r="AG39" s="256">
        <f>'[9]5.5.5 - Bilanz Langfri...'!$G$30</f>
        <v>125</v>
      </c>
      <c r="AH39" s="209"/>
      <c r="AI39" s="256">
        <v>119</v>
      </c>
      <c r="AJ39" s="209"/>
      <c r="AK39" s="256">
        <v>102</v>
      </c>
      <c r="AL39" s="209"/>
      <c r="AM39" s="256">
        <v>107</v>
      </c>
      <c r="AN39" s="249"/>
      <c r="AO39" s="256">
        <v>31</v>
      </c>
      <c r="AP39" s="249"/>
      <c r="AQ39" s="256">
        <v>31</v>
      </c>
      <c r="AR39" s="249"/>
      <c r="AS39" s="256">
        <v>16</v>
      </c>
      <c r="AT39" s="185"/>
      <c r="AU39" s="251">
        <v>21</v>
      </c>
      <c r="AV39" s="125"/>
      <c r="AW39" s="251">
        <v>19</v>
      </c>
      <c r="AX39" s="125"/>
      <c r="AY39" s="251">
        <v>19</v>
      </c>
      <c r="AZ39" s="125"/>
      <c r="BA39" s="251">
        <v>19</v>
      </c>
      <c r="BB39" s="125"/>
      <c r="BC39" s="251">
        <v>26</v>
      </c>
      <c r="BD39" s="125"/>
      <c r="BE39" s="251">
        <v>27</v>
      </c>
      <c r="BF39" s="125"/>
      <c r="BG39" s="251">
        <v>25</v>
      </c>
      <c r="BH39" s="125"/>
      <c r="BI39" s="251">
        <v>33</v>
      </c>
      <c r="BJ39" s="125"/>
      <c r="BK39" s="251">
        <v>39</v>
      </c>
      <c r="BL39" s="125"/>
      <c r="BM39" s="251">
        <v>30</v>
      </c>
      <c r="BN39" s="125"/>
      <c r="BO39" s="251">
        <v>49</v>
      </c>
      <c r="BP39" s="125"/>
      <c r="BQ39" s="251">
        <v>36</v>
      </c>
      <c r="BR39" s="125"/>
      <c r="BS39" s="251">
        <v>35</v>
      </c>
      <c r="BT39" s="125"/>
      <c r="BU39" s="251">
        <v>35</v>
      </c>
      <c r="BV39" s="125"/>
      <c r="BW39" s="251">
        <v>35</v>
      </c>
      <c r="BX39" s="125"/>
      <c r="BY39" s="251">
        <v>50</v>
      </c>
      <c r="BZ39" s="125"/>
      <c r="CA39" s="251">
        <v>55</v>
      </c>
      <c r="CB39" s="125"/>
      <c r="CC39" s="251">
        <v>60</v>
      </c>
      <c r="CD39" s="125"/>
      <c r="CE39" s="251">
        <v>63</v>
      </c>
      <c r="CF39" s="125"/>
      <c r="CG39" s="251">
        <v>52</v>
      </c>
      <c r="CH39" s="125"/>
      <c r="CI39" s="251">
        <v>51</v>
      </c>
      <c r="CJ39" s="125"/>
      <c r="CK39" s="251">
        <v>49</v>
      </c>
      <c r="CL39" s="125"/>
      <c r="CM39" s="251">
        <v>50</v>
      </c>
      <c r="CN39" s="125"/>
      <c r="CO39" s="251">
        <v>46</v>
      </c>
      <c r="CP39" s="125"/>
      <c r="CQ39" s="251">
        <v>47</v>
      </c>
      <c r="CR39" s="125"/>
      <c r="CS39" s="251">
        <v>47</v>
      </c>
      <c r="CT39" s="255"/>
      <c r="CU39" s="251">
        <v>47</v>
      </c>
      <c r="CV39" s="125"/>
      <c r="CW39" s="251">
        <v>92</v>
      </c>
      <c r="CX39" s="125"/>
      <c r="CY39" s="251">
        <v>91</v>
      </c>
      <c r="CZ39" s="125"/>
      <c r="DA39" s="251">
        <v>93</v>
      </c>
      <c r="DB39" s="125"/>
      <c r="DC39" s="251">
        <v>91</v>
      </c>
      <c r="DD39" s="255"/>
      <c r="DE39" s="251">
        <v>91</v>
      </c>
      <c r="DF39" s="125"/>
      <c r="DG39" s="251">
        <v>67</v>
      </c>
      <c r="DH39" s="125"/>
      <c r="DI39" s="251">
        <v>63</v>
      </c>
      <c r="DJ39" s="125"/>
      <c r="DK39" s="251">
        <v>41</v>
      </c>
      <c r="DL39" s="255"/>
      <c r="DM39" s="251">
        <v>36</v>
      </c>
      <c r="DN39" s="125"/>
      <c r="DO39" s="251">
        <v>43</v>
      </c>
      <c r="DP39" s="125"/>
      <c r="DQ39" s="251">
        <v>38</v>
      </c>
      <c r="DR39" s="125"/>
      <c r="DS39" s="251">
        <v>38</v>
      </c>
      <c r="DT39" s="255"/>
      <c r="DU39" s="251">
        <v>38</v>
      </c>
      <c r="DV39" s="251">
        <v>36</v>
      </c>
      <c r="DW39" s="251">
        <v>26</v>
      </c>
      <c r="DX39" s="251">
        <v>26</v>
      </c>
      <c r="DY39" s="255"/>
      <c r="DZ39" s="251">
        <v>26</v>
      </c>
      <c r="EA39" s="255"/>
      <c r="EB39" s="251">
        <v>8</v>
      </c>
    </row>
    <row r="40" spans="1:137" s="10" customFormat="1" ht="14.1" customHeight="1" x14ac:dyDescent="0.2">
      <c r="A40" s="297" t="s">
        <v>97</v>
      </c>
      <c r="B40" s="366">
        <f>'[4]5.5.5 - Bilanz Langfri...'!$G$36</f>
        <v>50.000000000100002</v>
      </c>
      <c r="C40" s="265">
        <f>'[4]5.5.5 - Bilanz Langfri...'!$G$36</f>
        <v>50.000000000100002</v>
      </c>
      <c r="D40" s="366"/>
      <c r="E40" s="256">
        <f>'[5]5.5.5 - Bilanz Langfri...'!$G$36</f>
        <v>48.000000000100002</v>
      </c>
      <c r="F40" s="366"/>
      <c r="G40" s="256">
        <f>'[6]5.5.5 - Bilanz Langfri...'!$G$36</f>
        <v>47.000000000100002</v>
      </c>
      <c r="H40" s="366"/>
      <c r="I40" s="256">
        <f>'[7]5.5.5 - Bilanz Langfri...'!$G$36</f>
        <v>51.000000000100002</v>
      </c>
      <c r="J40" s="366"/>
      <c r="K40" s="256">
        <v>51</v>
      </c>
      <c r="L40" s="366"/>
      <c r="M40" s="256">
        <v>58.000000000100002</v>
      </c>
      <c r="N40" s="366"/>
      <c r="O40" s="256">
        <v>65.000000000100002</v>
      </c>
      <c r="P40" s="594"/>
      <c r="Q40" s="256">
        <v>65.000000000100002</v>
      </c>
      <c r="R40" s="366"/>
      <c r="S40" s="256">
        <v>67.000000000100002</v>
      </c>
      <c r="T40" s="366"/>
      <c r="U40" s="256">
        <v>72.000000000100002</v>
      </c>
      <c r="V40" s="366"/>
      <c r="W40" s="256">
        <v>73.000000000100002</v>
      </c>
      <c r="X40" s="366"/>
      <c r="Y40" s="256">
        <f>'[8]5.5.5 - Bilanz Langfri...'!$G$36</f>
        <v>76.000000000100002</v>
      </c>
      <c r="Z40" s="366"/>
      <c r="AA40" s="256">
        <v>80.000000000100002</v>
      </c>
      <c r="AB40" s="366"/>
      <c r="AC40" s="256">
        <v>83.000000000100002</v>
      </c>
      <c r="AD40" s="366"/>
      <c r="AE40" s="256">
        <v>88.000000000100002</v>
      </c>
      <c r="AF40" s="366"/>
      <c r="AG40" s="256">
        <f>'[9]5.5.5 - Bilanz Langfri...'!$G$36</f>
        <v>101.0000000001</v>
      </c>
      <c r="AH40" s="209"/>
      <c r="AI40" s="256">
        <v>99.000000000100002</v>
      </c>
      <c r="AJ40" s="209"/>
      <c r="AK40" s="256">
        <v>97.000000000100002</v>
      </c>
      <c r="AL40" s="209"/>
      <c r="AM40" s="256">
        <v>116.0000000001</v>
      </c>
      <c r="AN40" s="249"/>
      <c r="AO40" s="256">
        <v>90.000000000100002</v>
      </c>
      <c r="AP40" s="249"/>
      <c r="AQ40" s="256">
        <v>93</v>
      </c>
      <c r="AR40" s="249"/>
      <c r="AS40" s="256">
        <v>98</v>
      </c>
      <c r="AT40" s="185"/>
      <c r="AU40" s="251">
        <v>98</v>
      </c>
      <c r="AV40" s="125"/>
      <c r="AW40" s="251">
        <v>100</v>
      </c>
      <c r="AX40" s="125"/>
      <c r="AY40" s="251">
        <v>108</v>
      </c>
      <c r="AZ40" s="125"/>
      <c r="BA40" s="251">
        <v>102</v>
      </c>
      <c r="BB40" s="125"/>
      <c r="BC40" s="251">
        <v>103</v>
      </c>
      <c r="BD40" s="125"/>
      <c r="BE40" s="251">
        <v>104</v>
      </c>
      <c r="BF40" s="125"/>
      <c r="BG40" s="251">
        <v>118</v>
      </c>
      <c r="BH40" s="125"/>
      <c r="BI40" s="251">
        <v>99</v>
      </c>
      <c r="BJ40" s="125"/>
      <c r="BK40" s="251">
        <v>83</v>
      </c>
      <c r="BL40" s="125"/>
      <c r="BM40" s="251">
        <v>84</v>
      </c>
      <c r="BN40" s="125"/>
      <c r="BO40" s="251">
        <v>89</v>
      </c>
      <c r="BP40" s="125"/>
      <c r="BQ40" s="251">
        <v>84</v>
      </c>
      <c r="BR40" s="125"/>
      <c r="BS40" s="251">
        <v>87</v>
      </c>
      <c r="BT40" s="125"/>
      <c r="BU40" s="251">
        <v>88</v>
      </c>
      <c r="BV40" s="125"/>
      <c r="BW40" s="251">
        <v>74</v>
      </c>
      <c r="BX40" s="125"/>
      <c r="BY40" s="251">
        <v>82</v>
      </c>
      <c r="BZ40" s="125"/>
      <c r="CA40" s="251">
        <v>80</v>
      </c>
      <c r="CB40" s="125"/>
      <c r="CC40" s="251">
        <v>83</v>
      </c>
      <c r="CD40" s="125"/>
      <c r="CE40" s="251">
        <v>89</v>
      </c>
      <c r="CF40" s="125"/>
      <c r="CG40" s="251">
        <v>85</v>
      </c>
      <c r="CH40" s="125"/>
      <c r="CI40" s="251">
        <v>88</v>
      </c>
      <c r="CJ40" s="125"/>
      <c r="CK40" s="251">
        <v>94</v>
      </c>
      <c r="CL40" s="125"/>
      <c r="CM40" s="251">
        <v>95</v>
      </c>
      <c r="CN40" s="125"/>
      <c r="CO40" s="251">
        <v>89</v>
      </c>
      <c r="CP40" s="125"/>
      <c r="CQ40" s="251">
        <v>90</v>
      </c>
      <c r="CR40" s="125"/>
      <c r="CS40" s="251">
        <v>87</v>
      </c>
      <c r="CT40" s="255"/>
      <c r="CU40" s="251">
        <v>77</v>
      </c>
      <c r="CV40" s="125"/>
      <c r="CW40" s="251">
        <v>62</v>
      </c>
      <c r="CX40" s="125"/>
      <c r="CY40" s="251">
        <v>49</v>
      </c>
      <c r="CZ40" s="125"/>
      <c r="DA40" s="251">
        <v>53</v>
      </c>
      <c r="DB40" s="125"/>
      <c r="DC40" s="251">
        <v>46</v>
      </c>
      <c r="DD40" s="255"/>
      <c r="DE40" s="251">
        <v>46</v>
      </c>
      <c r="DF40" s="125"/>
      <c r="DG40" s="251">
        <v>44</v>
      </c>
      <c r="DH40" s="125"/>
      <c r="DI40" s="251">
        <v>90</v>
      </c>
      <c r="DJ40" s="125"/>
      <c r="DK40" s="251">
        <v>87</v>
      </c>
      <c r="DL40" s="255"/>
      <c r="DM40" s="251">
        <v>47</v>
      </c>
      <c r="DN40" s="125"/>
      <c r="DO40" s="251">
        <v>29</v>
      </c>
      <c r="DP40" s="125"/>
      <c r="DQ40" s="251">
        <v>31</v>
      </c>
      <c r="DR40" s="125"/>
      <c r="DS40" s="251">
        <v>33</v>
      </c>
      <c r="DT40" s="255"/>
      <c r="DU40" s="251">
        <v>36</v>
      </c>
      <c r="DV40" s="251">
        <v>26</v>
      </c>
      <c r="DW40" s="251">
        <v>28</v>
      </c>
      <c r="DX40" s="251">
        <v>30</v>
      </c>
      <c r="DY40" s="255"/>
      <c r="DZ40" s="251">
        <v>32</v>
      </c>
      <c r="EA40" s="255"/>
      <c r="EB40" s="251">
        <v>36</v>
      </c>
    </row>
    <row r="41" spans="1:137" s="11" customFormat="1" ht="14.1" customHeight="1" x14ac:dyDescent="0.2">
      <c r="A41" s="299" t="s">
        <v>83</v>
      </c>
      <c r="B41" s="366">
        <f>'[4]5.5.5 - Bilanz Langfri...'!$G$37</f>
        <v>223</v>
      </c>
      <c r="C41" s="267">
        <f>'[4]5.5.5 - Bilanz Langfri...'!$G$37</f>
        <v>223</v>
      </c>
      <c r="D41" s="366"/>
      <c r="E41" s="260">
        <f>'[5]5.5.5 - Bilanz Langfri...'!$G$37</f>
        <v>244</v>
      </c>
      <c r="F41" s="366"/>
      <c r="G41" s="260">
        <f>'[6]5.5.5 - Bilanz Langfri...'!$G$37</f>
        <v>135</v>
      </c>
      <c r="H41" s="366"/>
      <c r="I41" s="260">
        <f>'[7]5.5.5 - Bilanz Langfri...'!$G$37</f>
        <v>121</v>
      </c>
      <c r="J41" s="366"/>
      <c r="K41" s="260">
        <v>113</v>
      </c>
      <c r="L41" s="366"/>
      <c r="M41" s="260">
        <v>91</v>
      </c>
      <c r="N41" s="366"/>
      <c r="O41" s="260">
        <v>92</v>
      </c>
      <c r="P41" s="594"/>
      <c r="Q41" s="260">
        <v>100</v>
      </c>
      <c r="R41" s="366"/>
      <c r="S41" s="260">
        <v>109</v>
      </c>
      <c r="T41" s="366"/>
      <c r="U41" s="260">
        <v>97</v>
      </c>
      <c r="V41" s="366"/>
      <c r="W41" s="260">
        <v>93</v>
      </c>
      <c r="X41" s="366"/>
      <c r="Y41" s="260">
        <f>'[8]5.5.5 - Bilanz Langfri...'!$G$37</f>
        <v>94</v>
      </c>
      <c r="Z41" s="366"/>
      <c r="AA41" s="260">
        <v>89</v>
      </c>
      <c r="AB41" s="366"/>
      <c r="AC41" s="260">
        <v>114</v>
      </c>
      <c r="AD41" s="366"/>
      <c r="AE41" s="260">
        <v>150</v>
      </c>
      <c r="AF41" s="366"/>
      <c r="AG41" s="260">
        <f>'[9]5.5.5 - Bilanz Langfri...'!$G$37</f>
        <v>113</v>
      </c>
      <c r="AH41" s="209"/>
      <c r="AI41" s="260">
        <v>113</v>
      </c>
      <c r="AJ41" s="209"/>
      <c r="AK41" s="260">
        <v>128</v>
      </c>
      <c r="AL41" s="209"/>
      <c r="AM41" s="260">
        <v>125</v>
      </c>
      <c r="AN41" s="249"/>
      <c r="AO41" s="260">
        <v>89</v>
      </c>
      <c r="AP41" s="249"/>
      <c r="AQ41" s="260">
        <v>83</v>
      </c>
      <c r="AR41" s="249"/>
      <c r="AS41" s="260">
        <v>84</v>
      </c>
      <c r="AT41" s="185"/>
      <c r="AU41" s="261">
        <v>64</v>
      </c>
      <c r="AV41" s="125"/>
      <c r="AW41" s="261">
        <v>52</v>
      </c>
      <c r="AX41" s="125"/>
      <c r="AY41" s="261">
        <v>46</v>
      </c>
      <c r="AZ41" s="125"/>
      <c r="BA41" s="261">
        <v>40</v>
      </c>
      <c r="BB41" s="125"/>
      <c r="BC41" s="261">
        <v>38</v>
      </c>
      <c r="BD41" s="125"/>
      <c r="BE41" s="261">
        <v>24</v>
      </c>
      <c r="BF41" s="125"/>
      <c r="BG41" s="261">
        <v>21</v>
      </c>
      <c r="BH41" s="125"/>
      <c r="BI41" s="261">
        <v>27</v>
      </c>
      <c r="BJ41" s="125"/>
      <c r="BK41" s="261">
        <v>30</v>
      </c>
      <c r="BL41" s="125"/>
      <c r="BM41" s="261">
        <v>29</v>
      </c>
      <c r="BN41" s="125"/>
      <c r="BO41" s="261">
        <v>29</v>
      </c>
      <c r="BP41" s="125"/>
      <c r="BQ41" s="261">
        <v>71</v>
      </c>
      <c r="BR41" s="125"/>
      <c r="BS41" s="261">
        <v>71</v>
      </c>
      <c r="BT41" s="125"/>
      <c r="BU41" s="261">
        <v>78</v>
      </c>
      <c r="BV41" s="125"/>
      <c r="BW41" s="261">
        <v>82</v>
      </c>
      <c r="BX41" s="125"/>
      <c r="BY41" s="261">
        <v>83</v>
      </c>
      <c r="BZ41" s="125"/>
      <c r="CA41" s="261">
        <v>79</v>
      </c>
      <c r="CB41" s="125"/>
      <c r="CC41" s="261">
        <v>78</v>
      </c>
      <c r="CD41" s="125"/>
      <c r="CE41" s="261">
        <v>75</v>
      </c>
      <c r="CF41" s="125"/>
      <c r="CG41" s="261">
        <v>68</v>
      </c>
      <c r="CH41" s="125"/>
      <c r="CI41" s="261">
        <v>66</v>
      </c>
      <c r="CJ41" s="125"/>
      <c r="CK41" s="261">
        <v>47</v>
      </c>
      <c r="CL41" s="125"/>
      <c r="CM41" s="261">
        <v>40</v>
      </c>
      <c r="CN41" s="125"/>
      <c r="CO41" s="261">
        <v>38</v>
      </c>
      <c r="CP41" s="125"/>
      <c r="CQ41" s="261">
        <v>39</v>
      </c>
      <c r="CR41" s="125"/>
      <c r="CS41" s="261">
        <v>40</v>
      </c>
      <c r="CT41" s="255"/>
      <c r="CU41" s="261">
        <v>38</v>
      </c>
      <c r="CV41" s="125"/>
      <c r="CW41" s="261">
        <v>43</v>
      </c>
      <c r="CX41" s="125"/>
      <c r="CY41" s="261">
        <v>44</v>
      </c>
      <c r="CZ41" s="125"/>
      <c r="DA41" s="261">
        <v>44</v>
      </c>
      <c r="DB41" s="125"/>
      <c r="DC41" s="261">
        <v>41</v>
      </c>
      <c r="DD41" s="255"/>
      <c r="DE41" s="261">
        <v>41</v>
      </c>
      <c r="DF41" s="125"/>
      <c r="DG41" s="261">
        <v>55</v>
      </c>
      <c r="DH41" s="125"/>
      <c r="DI41" s="261">
        <v>70</v>
      </c>
      <c r="DJ41" s="125"/>
      <c r="DK41" s="261">
        <v>56</v>
      </c>
      <c r="DL41" s="255"/>
      <c r="DM41" s="261">
        <v>60</v>
      </c>
      <c r="DN41" s="125"/>
      <c r="DO41" s="261">
        <v>62</v>
      </c>
      <c r="DP41" s="125"/>
      <c r="DQ41" s="261">
        <v>61</v>
      </c>
      <c r="DR41" s="125"/>
      <c r="DS41" s="261">
        <v>59</v>
      </c>
      <c r="DT41" s="255"/>
      <c r="DU41" s="261">
        <v>57</v>
      </c>
      <c r="DV41" s="261">
        <v>60</v>
      </c>
      <c r="DW41" s="261">
        <v>65</v>
      </c>
      <c r="DX41" s="261">
        <v>71</v>
      </c>
      <c r="DY41" s="255"/>
      <c r="DZ41" s="261">
        <v>75</v>
      </c>
      <c r="EA41" s="255"/>
      <c r="EB41" s="261">
        <v>55</v>
      </c>
    </row>
    <row r="42" spans="1:137" s="8" customFormat="1" ht="13.5" thickBot="1" x14ac:dyDescent="0.25">
      <c r="A42" s="293" t="s">
        <v>104</v>
      </c>
      <c r="B42" s="366">
        <f>'[4]5.5.5 - Bilanz Langfri...'!$G$38</f>
        <v>4377.0000000001</v>
      </c>
      <c r="C42" s="263">
        <f>'[4]5.5.5 - Bilanz Langfri...'!$G$38</f>
        <v>4377.0000000001</v>
      </c>
      <c r="D42" s="366"/>
      <c r="E42" s="250">
        <f>'[5]5.5.5 - Bilanz Langfri...'!$G$38</f>
        <v>4322.0000000001</v>
      </c>
      <c r="F42" s="366"/>
      <c r="G42" s="250">
        <f>'[6]5.5.5 - Bilanz Langfri...'!$G$38</f>
        <v>3874.0000000001</v>
      </c>
      <c r="H42" s="366"/>
      <c r="I42" s="250">
        <f>'[7]5.5.5 - Bilanz Langfri...'!$G$38</f>
        <v>3892.0000000001</v>
      </c>
      <c r="J42" s="366"/>
      <c r="K42" s="250">
        <v>4059.0000000001</v>
      </c>
      <c r="L42" s="366"/>
      <c r="M42" s="250">
        <v>4427.0000000001</v>
      </c>
      <c r="N42" s="366"/>
      <c r="O42" s="250">
        <v>4504.0000000001</v>
      </c>
      <c r="P42" s="594"/>
      <c r="Q42" s="250">
        <v>4472.0000000001</v>
      </c>
      <c r="R42" s="366"/>
      <c r="S42" s="250">
        <v>4566.0000000001</v>
      </c>
      <c r="T42" s="366"/>
      <c r="U42" s="250">
        <v>4661.0000000001</v>
      </c>
      <c r="V42" s="366"/>
      <c r="W42" s="250">
        <v>4594.0000000001</v>
      </c>
      <c r="X42" s="366"/>
      <c r="Y42" s="250">
        <f>'[8]5.5.5 - Bilanz Langfri...'!$G$38</f>
        <v>4546.0000000001</v>
      </c>
      <c r="Z42" s="366"/>
      <c r="AA42" s="250">
        <v>4395.0000000001</v>
      </c>
      <c r="AB42" s="366"/>
      <c r="AC42" s="250">
        <v>4601.0000000001</v>
      </c>
      <c r="AD42" s="366"/>
      <c r="AE42" s="250">
        <v>4726.0000000001</v>
      </c>
      <c r="AF42" s="366"/>
      <c r="AG42" s="250">
        <f>'[9]5.5.5 - Bilanz Langfri...'!$G$38</f>
        <v>4510.0000000001</v>
      </c>
      <c r="AH42" s="209"/>
      <c r="AI42" s="250">
        <v>4525.0000000001</v>
      </c>
      <c r="AJ42" s="209"/>
      <c r="AK42" s="250">
        <v>4559.0000000001</v>
      </c>
      <c r="AL42" s="209"/>
      <c r="AM42" s="250">
        <v>5020.0000000001</v>
      </c>
      <c r="AN42" s="249"/>
      <c r="AO42" s="250">
        <v>4586.0000000001</v>
      </c>
      <c r="AP42" s="249"/>
      <c r="AQ42" s="250">
        <v>4516</v>
      </c>
      <c r="AR42" s="249"/>
      <c r="AS42" s="250">
        <v>3218</v>
      </c>
      <c r="AT42" s="185"/>
      <c r="AU42" s="250">
        <f>SUM(AU35:AU41)</f>
        <v>3132</v>
      </c>
      <c r="AV42" s="147"/>
      <c r="AW42" s="250">
        <v>3067</v>
      </c>
      <c r="AX42" s="147"/>
      <c r="AY42" s="250">
        <v>2936</v>
      </c>
      <c r="AZ42" s="147"/>
      <c r="BA42" s="250">
        <v>3450</v>
      </c>
      <c r="BB42" s="147"/>
      <c r="BC42" s="250">
        <f>SUM(BC35:BC41)</f>
        <v>3503</v>
      </c>
      <c r="BD42" s="147"/>
      <c r="BE42" s="250">
        <f>SUM(BE35:BE41)</f>
        <v>3777</v>
      </c>
      <c r="BF42" s="147"/>
      <c r="BG42" s="250">
        <v>3447</v>
      </c>
      <c r="BH42" s="147"/>
      <c r="BI42" s="250">
        <v>3374</v>
      </c>
      <c r="BJ42" s="147"/>
      <c r="BK42" s="250">
        <v>3281</v>
      </c>
      <c r="BL42" s="147"/>
      <c r="BM42" s="250">
        <f>SUM(BM35:BM41)</f>
        <v>2998</v>
      </c>
      <c r="BN42" s="147"/>
      <c r="BO42" s="250">
        <v>3029</v>
      </c>
      <c r="BP42" s="147"/>
      <c r="BQ42" s="250">
        <v>3062</v>
      </c>
      <c r="BR42" s="147"/>
      <c r="BS42" s="250">
        <v>3097</v>
      </c>
      <c r="BT42" s="147"/>
      <c r="BU42" s="250">
        <f>SUM(BU35:BU41)</f>
        <v>3629</v>
      </c>
      <c r="BV42" s="147"/>
      <c r="BW42" s="250">
        <f>SUM(BW35:BW41)</f>
        <v>3559</v>
      </c>
      <c r="BX42" s="147"/>
      <c r="BY42" s="250">
        <v>3107</v>
      </c>
      <c r="BZ42" s="147"/>
      <c r="CA42" s="250">
        <v>3071</v>
      </c>
      <c r="CB42" s="147"/>
      <c r="CC42" s="250">
        <v>2824</v>
      </c>
      <c r="CD42" s="147"/>
      <c r="CE42" s="250">
        <v>2715</v>
      </c>
      <c r="CF42" s="147"/>
      <c r="CG42" s="250">
        <v>2571</v>
      </c>
      <c r="CH42" s="147"/>
      <c r="CI42" s="250">
        <v>2531</v>
      </c>
      <c r="CJ42" s="147"/>
      <c r="CK42" s="250">
        <v>2445</v>
      </c>
      <c r="CL42" s="147"/>
      <c r="CM42" s="250">
        <v>2454</v>
      </c>
      <c r="CN42" s="147"/>
      <c r="CO42" s="250">
        <v>2547</v>
      </c>
      <c r="CP42" s="147"/>
      <c r="CQ42" s="250">
        <v>2554</v>
      </c>
      <c r="CR42" s="147"/>
      <c r="CS42" s="250">
        <v>2526</v>
      </c>
      <c r="CT42" s="147"/>
      <c r="CU42" s="250">
        <v>2504</v>
      </c>
      <c r="CV42" s="147"/>
      <c r="CW42" s="250">
        <v>2665</v>
      </c>
      <c r="CX42" s="147"/>
      <c r="CY42" s="250">
        <v>2646</v>
      </c>
      <c r="CZ42" s="147"/>
      <c r="DA42" s="250">
        <v>1976</v>
      </c>
      <c r="DB42" s="147"/>
      <c r="DC42" s="250">
        <v>1953</v>
      </c>
      <c r="DD42" s="147"/>
      <c r="DE42" s="250">
        <v>1953</v>
      </c>
      <c r="DF42" s="147"/>
      <c r="DG42" s="250">
        <v>1801</v>
      </c>
      <c r="DH42" s="147"/>
      <c r="DI42" s="250">
        <v>1858</v>
      </c>
      <c r="DJ42" s="147"/>
      <c r="DK42" s="250">
        <v>1498</v>
      </c>
      <c r="DL42" s="147"/>
      <c r="DM42" s="250">
        <v>1456</v>
      </c>
      <c r="DN42" s="147"/>
      <c r="DO42" s="250">
        <v>1516</v>
      </c>
      <c r="DP42" s="147"/>
      <c r="DQ42" s="250">
        <v>1520</v>
      </c>
      <c r="DR42" s="147"/>
      <c r="DS42" s="250">
        <v>1537</v>
      </c>
      <c r="DT42" s="147"/>
      <c r="DU42" s="250">
        <v>1554</v>
      </c>
      <c r="DV42" s="147">
        <v>1550</v>
      </c>
      <c r="DW42" s="147">
        <v>1531</v>
      </c>
      <c r="DX42" s="147">
        <v>1548</v>
      </c>
      <c r="DY42" s="147"/>
      <c r="DZ42" s="250">
        <v>1576</v>
      </c>
      <c r="EA42" s="147"/>
      <c r="EB42" s="250">
        <v>878</v>
      </c>
      <c r="EC42" s="14"/>
      <c r="ED42" s="62"/>
      <c r="EE42" s="7"/>
      <c r="EF42" s="7"/>
      <c r="EG42" s="7"/>
    </row>
    <row r="43" spans="1:137" s="94" customFormat="1" ht="6" customHeight="1" x14ac:dyDescent="0.2">
      <c r="A43" s="294"/>
      <c r="B43" s="240"/>
      <c r="C43" s="264"/>
      <c r="D43" s="240"/>
      <c r="E43" s="245"/>
      <c r="F43" s="240"/>
      <c r="G43" s="245"/>
      <c r="H43" s="240"/>
      <c r="I43" s="245"/>
      <c r="J43" s="240"/>
      <c r="K43" s="245"/>
      <c r="L43" s="240"/>
      <c r="M43" s="245"/>
      <c r="N43" s="240"/>
      <c r="O43" s="245"/>
      <c r="P43" s="253"/>
      <c r="Q43" s="245"/>
      <c r="R43" s="240"/>
      <c r="S43" s="245"/>
      <c r="T43" s="240"/>
      <c r="U43" s="245"/>
      <c r="V43" s="240"/>
      <c r="W43" s="245"/>
      <c r="X43" s="240"/>
      <c r="Y43" s="245"/>
      <c r="Z43" s="240"/>
      <c r="AA43" s="245"/>
      <c r="AB43" s="240"/>
      <c r="AC43" s="245"/>
      <c r="AD43" s="240"/>
      <c r="AE43" s="245"/>
      <c r="AF43" s="240"/>
      <c r="AG43" s="245"/>
      <c r="AH43" s="209"/>
      <c r="AI43" s="245"/>
      <c r="AJ43" s="209"/>
      <c r="AK43" s="245"/>
      <c r="AL43" s="209"/>
      <c r="AM43" s="245"/>
      <c r="AN43" s="249"/>
      <c r="AO43" s="245"/>
      <c r="AP43" s="249"/>
      <c r="AQ43" s="245"/>
      <c r="AR43" s="249"/>
      <c r="AS43" s="245"/>
      <c r="AT43" s="185"/>
      <c r="AU43" s="245"/>
      <c r="AV43" s="246"/>
      <c r="AW43" s="245"/>
      <c r="AX43" s="246"/>
      <c r="AY43" s="245"/>
      <c r="AZ43" s="246"/>
      <c r="BA43" s="245"/>
      <c r="BB43" s="246"/>
      <c r="BC43" s="245"/>
      <c r="BD43" s="246"/>
      <c r="BE43" s="245"/>
      <c r="BF43" s="246"/>
      <c r="BG43" s="245"/>
      <c r="BH43" s="246"/>
      <c r="BI43" s="245"/>
      <c r="BJ43" s="246"/>
      <c r="BK43" s="245"/>
      <c r="BL43" s="246"/>
      <c r="BM43" s="245"/>
      <c r="BN43" s="246"/>
      <c r="BO43" s="245"/>
      <c r="BP43" s="246"/>
      <c r="BQ43" s="245"/>
      <c r="BR43" s="246"/>
      <c r="BS43" s="245"/>
      <c r="BT43" s="246"/>
      <c r="BU43" s="245"/>
      <c r="BV43" s="246"/>
      <c r="BW43" s="245"/>
      <c r="BX43" s="246"/>
      <c r="BY43" s="245"/>
      <c r="BZ43" s="246"/>
      <c r="CA43" s="245"/>
      <c r="CB43" s="246"/>
      <c r="CC43" s="245"/>
      <c r="CD43" s="246"/>
      <c r="CE43" s="245"/>
      <c r="CF43" s="246"/>
      <c r="CG43" s="245"/>
      <c r="CH43" s="246"/>
      <c r="CI43" s="245"/>
      <c r="CJ43" s="246"/>
      <c r="CK43" s="245"/>
      <c r="CL43" s="246"/>
      <c r="CM43" s="245"/>
      <c r="CN43" s="246"/>
      <c r="CO43" s="245"/>
      <c r="CP43" s="246"/>
      <c r="CQ43" s="245"/>
      <c r="CR43" s="246"/>
      <c r="CS43" s="245"/>
      <c r="CT43" s="247"/>
      <c r="CU43" s="245"/>
      <c r="CV43" s="246"/>
      <c r="CW43" s="245"/>
      <c r="CX43" s="246"/>
      <c r="CY43" s="245"/>
      <c r="CZ43" s="246"/>
      <c r="DA43" s="245"/>
      <c r="DB43" s="246"/>
      <c r="DC43" s="245"/>
      <c r="DD43" s="247"/>
      <c r="DE43" s="245"/>
      <c r="DF43" s="246"/>
      <c r="DG43" s="245"/>
      <c r="DH43" s="246"/>
      <c r="DI43" s="245"/>
      <c r="DJ43" s="246"/>
      <c r="DK43" s="245"/>
      <c r="DL43" s="247"/>
      <c r="DM43" s="245"/>
      <c r="DN43" s="246"/>
      <c r="DO43" s="245"/>
      <c r="DP43" s="246"/>
      <c r="DQ43" s="245"/>
      <c r="DR43" s="246"/>
      <c r="DS43" s="245"/>
      <c r="DT43" s="247"/>
      <c r="DU43" s="245"/>
      <c r="DV43" s="245"/>
      <c r="DW43" s="245"/>
      <c r="DX43" s="245"/>
      <c r="DY43" s="247"/>
      <c r="DZ43" s="248"/>
      <c r="EA43" s="247"/>
      <c r="EB43" s="245"/>
    </row>
    <row r="44" spans="1:137" s="11" customFormat="1" ht="14.1" customHeight="1" x14ac:dyDescent="0.2">
      <c r="A44" s="299" t="s">
        <v>98</v>
      </c>
      <c r="B44" s="366">
        <f>'[4]5.5.6 - Bilanz Kurzfri...'!$G$24</f>
        <v>492</v>
      </c>
      <c r="C44" s="267">
        <f>'[4]5.5.6 - Bilanz Kurzfri...'!$G$24</f>
        <v>492</v>
      </c>
      <c r="D44" s="366"/>
      <c r="E44" s="260">
        <f>'[5]5.5.6 - Bilanz Kurzfri...'!$G$24</f>
        <v>422</v>
      </c>
      <c r="F44" s="366"/>
      <c r="G44" s="260">
        <f>'[6]5.5.6 - Bilanz Kurzfri...'!$G$24</f>
        <v>345</v>
      </c>
      <c r="H44" s="366"/>
      <c r="I44" s="260">
        <f>'[7]5.5.6 - Bilanz Kurzfri...'!$G$24</f>
        <v>362</v>
      </c>
      <c r="J44" s="366"/>
      <c r="K44" s="260">
        <v>332</v>
      </c>
      <c r="L44" s="366"/>
      <c r="M44" s="260">
        <v>373</v>
      </c>
      <c r="N44" s="366"/>
      <c r="O44" s="260">
        <v>364</v>
      </c>
      <c r="P44" s="594"/>
      <c r="Q44" s="260">
        <v>427</v>
      </c>
      <c r="R44" s="366"/>
      <c r="S44" s="260">
        <v>409</v>
      </c>
      <c r="T44" s="366"/>
      <c r="U44" s="260">
        <v>433</v>
      </c>
      <c r="V44" s="366"/>
      <c r="W44" s="260">
        <v>380</v>
      </c>
      <c r="X44" s="366"/>
      <c r="Y44" s="260">
        <f>'[8]5.5.6 - Bilanz Kurzfri...'!$G$24</f>
        <v>479</v>
      </c>
      <c r="Z44" s="366"/>
      <c r="AA44" s="260">
        <v>465</v>
      </c>
      <c r="AB44" s="366"/>
      <c r="AC44" s="260">
        <v>421</v>
      </c>
      <c r="AD44" s="366"/>
      <c r="AE44" s="260">
        <v>391</v>
      </c>
      <c r="AF44" s="366"/>
      <c r="AG44" s="260">
        <f>'[9]5.5.6 - Bilanz Kurzfri...'!$G$24</f>
        <v>587</v>
      </c>
      <c r="AH44" s="209"/>
      <c r="AI44" s="260">
        <v>525</v>
      </c>
      <c r="AJ44" s="209"/>
      <c r="AK44" s="260">
        <v>514</v>
      </c>
      <c r="AL44" s="209"/>
      <c r="AM44" s="260">
        <v>474</v>
      </c>
      <c r="AN44" s="249"/>
      <c r="AO44" s="260">
        <v>487</v>
      </c>
      <c r="AP44" s="249"/>
      <c r="AQ44" s="260">
        <v>406</v>
      </c>
      <c r="AR44" s="249"/>
      <c r="AS44" s="260">
        <v>467</v>
      </c>
      <c r="AT44" s="185"/>
      <c r="AU44" s="261">
        <v>408</v>
      </c>
      <c r="AV44" s="125"/>
      <c r="AW44" s="261">
        <v>484</v>
      </c>
      <c r="AX44" s="125"/>
      <c r="AY44" s="261">
        <v>411</v>
      </c>
      <c r="AZ44" s="125"/>
      <c r="BA44" s="261">
        <v>440</v>
      </c>
      <c r="BB44" s="125"/>
      <c r="BC44" s="261">
        <v>382</v>
      </c>
      <c r="BD44" s="125"/>
      <c r="BE44" s="261">
        <v>424</v>
      </c>
      <c r="BF44" s="125"/>
      <c r="BG44" s="261">
        <v>350</v>
      </c>
      <c r="BH44" s="125"/>
      <c r="BI44" s="261">
        <v>430</v>
      </c>
      <c r="BJ44" s="125"/>
      <c r="BK44" s="261">
        <v>387</v>
      </c>
      <c r="BL44" s="125"/>
      <c r="BM44" s="261">
        <v>381</v>
      </c>
      <c r="BN44" s="125"/>
      <c r="BO44" s="261">
        <v>355</v>
      </c>
      <c r="BP44" s="125"/>
      <c r="BQ44" s="261">
        <v>367</v>
      </c>
      <c r="BR44" s="125"/>
      <c r="BS44" s="261">
        <v>366</v>
      </c>
      <c r="BT44" s="125"/>
      <c r="BU44" s="261">
        <v>478</v>
      </c>
      <c r="BV44" s="125"/>
      <c r="BW44" s="261">
        <v>440</v>
      </c>
      <c r="BX44" s="125"/>
      <c r="BY44" s="261">
        <v>434</v>
      </c>
      <c r="BZ44" s="125"/>
      <c r="CA44" s="261">
        <v>429</v>
      </c>
      <c r="CB44" s="125"/>
      <c r="CC44" s="261">
        <v>491</v>
      </c>
      <c r="CD44" s="125"/>
      <c r="CE44" s="261">
        <v>446</v>
      </c>
      <c r="CF44" s="125"/>
      <c r="CG44" s="261">
        <v>483</v>
      </c>
      <c r="CH44" s="125"/>
      <c r="CI44" s="261">
        <v>448</v>
      </c>
      <c r="CJ44" s="125"/>
      <c r="CK44" s="261">
        <v>454</v>
      </c>
      <c r="CL44" s="125"/>
      <c r="CM44" s="261">
        <v>422</v>
      </c>
      <c r="CN44" s="125"/>
      <c r="CO44" s="261">
        <v>424</v>
      </c>
      <c r="CP44" s="125"/>
      <c r="CQ44" s="261">
        <v>403</v>
      </c>
      <c r="CR44" s="125"/>
      <c r="CS44" s="261">
        <v>395</v>
      </c>
      <c r="CT44" s="255"/>
      <c r="CU44" s="261">
        <v>352</v>
      </c>
      <c r="CV44" s="125"/>
      <c r="CW44" s="261">
        <v>321</v>
      </c>
      <c r="CX44" s="125"/>
      <c r="CY44" s="261">
        <v>310</v>
      </c>
      <c r="CZ44" s="125"/>
      <c r="DA44" s="261">
        <v>381</v>
      </c>
      <c r="DB44" s="125"/>
      <c r="DC44" s="261">
        <v>395</v>
      </c>
      <c r="DD44" s="255"/>
      <c r="DE44" s="261">
        <v>395</v>
      </c>
      <c r="DF44" s="125"/>
      <c r="DG44" s="261">
        <v>391</v>
      </c>
      <c r="DH44" s="125"/>
      <c r="DI44" s="261">
        <v>340</v>
      </c>
      <c r="DJ44" s="125"/>
      <c r="DK44" s="261">
        <v>350</v>
      </c>
      <c r="DL44" s="255"/>
      <c r="DM44" s="261">
        <v>371</v>
      </c>
      <c r="DN44" s="125"/>
      <c r="DO44" s="261">
        <v>315</v>
      </c>
      <c r="DP44" s="125"/>
      <c r="DQ44" s="261">
        <v>439</v>
      </c>
      <c r="DR44" s="125"/>
      <c r="DS44" s="261">
        <v>350</v>
      </c>
      <c r="DT44" s="255"/>
      <c r="DU44" s="261">
        <v>354</v>
      </c>
      <c r="DV44" s="261">
        <v>363</v>
      </c>
      <c r="DW44" s="261">
        <v>370</v>
      </c>
      <c r="DX44" s="261">
        <v>443</v>
      </c>
      <c r="DY44" s="255"/>
      <c r="DZ44" s="261">
        <v>401</v>
      </c>
      <c r="EA44" s="255"/>
      <c r="EB44" s="261">
        <v>225</v>
      </c>
    </row>
    <row r="45" spans="1:137" s="11" customFormat="1" ht="14.1" customHeight="1" x14ac:dyDescent="0.2">
      <c r="A45" s="300" t="s">
        <v>196</v>
      </c>
      <c r="B45" s="366">
        <f>'[4]5.5.6 - Bilanz Kurzfri...'!$G$26</f>
        <v>21</v>
      </c>
      <c r="C45" s="267">
        <f>'[4]5.5.6 - Bilanz Kurzfri...'!$G$26</f>
        <v>21</v>
      </c>
      <c r="D45" s="366"/>
      <c r="E45" s="260">
        <f>'[5]5.5.6 - Bilanz Kurzfri...'!$G$26</f>
        <v>19</v>
      </c>
      <c r="F45" s="366"/>
      <c r="G45" s="260">
        <f>'[6]5.5.6 - Bilanz Kurzfri...'!$G$26</f>
        <v>7</v>
      </c>
      <c r="H45" s="366"/>
      <c r="I45" s="260">
        <f>'[7]5.5.6 - Bilanz Kurzfri...'!$G$26</f>
        <v>14</v>
      </c>
      <c r="J45" s="366"/>
      <c r="K45" s="260">
        <v>15</v>
      </c>
      <c r="L45" s="366"/>
      <c r="M45" s="260">
        <v>19</v>
      </c>
      <c r="N45" s="366"/>
      <c r="O45" s="260">
        <v>24</v>
      </c>
      <c r="P45" s="594"/>
      <c r="Q45" s="260">
        <v>35</v>
      </c>
      <c r="R45" s="366"/>
      <c r="S45" s="260">
        <v>17</v>
      </c>
      <c r="T45" s="366"/>
      <c r="U45" s="260">
        <v>27</v>
      </c>
      <c r="V45" s="366"/>
      <c r="W45" s="260">
        <v>19</v>
      </c>
      <c r="X45" s="366"/>
      <c r="Y45" s="260">
        <f>'[8]5.5.6 - Bilanz Kurzfri...'!$G$26</f>
        <v>22</v>
      </c>
      <c r="Z45" s="366"/>
      <c r="AA45" s="260">
        <v>25</v>
      </c>
      <c r="AB45" s="366"/>
      <c r="AC45" s="260">
        <v>22</v>
      </c>
      <c r="AD45" s="366"/>
      <c r="AE45" s="260">
        <v>36</v>
      </c>
      <c r="AF45" s="366"/>
      <c r="AG45" s="260">
        <f>'[9]5.5.6 - Bilanz Kurzfri...'!$G$26</f>
        <v>9</v>
      </c>
      <c r="AH45" s="209"/>
      <c r="AI45" s="260">
        <v>12</v>
      </c>
      <c r="AJ45" s="209"/>
      <c r="AK45" s="260">
        <v>11</v>
      </c>
      <c r="AL45" s="209"/>
      <c r="AM45" s="260">
        <v>11</v>
      </c>
      <c r="AN45" s="249"/>
      <c r="AO45" s="260">
        <v>27</v>
      </c>
      <c r="AP45" s="249"/>
      <c r="AQ45" s="260">
        <v>42</v>
      </c>
      <c r="AR45" s="249"/>
      <c r="AS45" s="260">
        <v>25</v>
      </c>
      <c r="AT45" s="185"/>
      <c r="AU45" s="261">
        <v>54</v>
      </c>
      <c r="AV45" s="125"/>
      <c r="AW45" s="261">
        <v>40</v>
      </c>
      <c r="AX45" s="125"/>
      <c r="AY45" s="261">
        <v>100</v>
      </c>
      <c r="AZ45" s="125"/>
      <c r="BA45" s="261">
        <v>109</v>
      </c>
      <c r="BB45" s="125"/>
      <c r="BC45" s="261">
        <v>104</v>
      </c>
      <c r="BD45" s="125"/>
      <c r="BE45" s="261">
        <v>206</v>
      </c>
      <c r="BF45" s="125"/>
      <c r="BG45" s="261">
        <v>101</v>
      </c>
      <c r="BH45" s="125"/>
      <c r="BI45" s="261">
        <v>86</v>
      </c>
      <c r="BJ45" s="125"/>
      <c r="BK45" s="261">
        <v>15</v>
      </c>
      <c r="BL45" s="125"/>
      <c r="BM45" s="261">
        <v>659</v>
      </c>
      <c r="BN45" s="125"/>
      <c r="BO45" s="261">
        <v>22</v>
      </c>
      <c r="BP45" s="125"/>
      <c r="BQ45" s="261">
        <v>15</v>
      </c>
      <c r="BR45" s="125"/>
      <c r="BS45" s="261">
        <v>657</v>
      </c>
      <c r="BT45" s="125"/>
      <c r="BU45" s="261">
        <v>29</v>
      </c>
      <c r="BV45" s="125"/>
      <c r="BW45" s="261">
        <v>10</v>
      </c>
      <c r="BX45" s="125"/>
      <c r="BY45" s="261">
        <v>21</v>
      </c>
      <c r="BZ45" s="125"/>
      <c r="CA45" s="261">
        <v>45</v>
      </c>
      <c r="CB45" s="125"/>
      <c r="CC45" s="261">
        <v>14</v>
      </c>
      <c r="CD45" s="125"/>
      <c r="CE45" s="261">
        <v>40</v>
      </c>
      <c r="CF45" s="125"/>
      <c r="CG45" s="261">
        <v>41</v>
      </c>
      <c r="CH45" s="125"/>
      <c r="CI45" s="261">
        <v>8</v>
      </c>
      <c r="CJ45" s="125"/>
      <c r="CK45" s="261">
        <v>11</v>
      </c>
      <c r="CL45" s="125"/>
      <c r="CM45" s="261">
        <v>23</v>
      </c>
      <c r="CN45" s="125"/>
      <c r="CO45" s="261">
        <v>16</v>
      </c>
      <c r="CP45" s="125"/>
      <c r="CQ45" s="261">
        <v>87</v>
      </c>
      <c r="CR45" s="125"/>
      <c r="CS45" s="261">
        <v>39</v>
      </c>
      <c r="CT45" s="255"/>
      <c r="CU45" s="261">
        <v>26</v>
      </c>
      <c r="CV45" s="125"/>
      <c r="CW45" s="261">
        <v>24</v>
      </c>
      <c r="CX45" s="125"/>
      <c r="CY45" s="261">
        <v>32</v>
      </c>
      <c r="CZ45" s="125"/>
      <c r="DA45" s="261">
        <v>66</v>
      </c>
      <c r="DB45" s="125"/>
      <c r="DC45" s="261">
        <v>79</v>
      </c>
      <c r="DD45" s="255"/>
      <c r="DE45" s="261">
        <v>79</v>
      </c>
      <c r="DF45" s="125"/>
      <c r="DG45" s="261"/>
      <c r="DH45" s="125"/>
      <c r="DI45" s="261"/>
      <c r="DJ45" s="125"/>
      <c r="DK45" s="261"/>
      <c r="DL45" s="255"/>
      <c r="DM45" s="261"/>
      <c r="DN45" s="125"/>
      <c r="DO45" s="261"/>
      <c r="DP45" s="125"/>
      <c r="DQ45" s="261"/>
      <c r="DR45" s="125"/>
      <c r="DS45" s="261"/>
      <c r="DT45" s="255"/>
      <c r="DU45" s="261"/>
      <c r="DV45" s="261"/>
      <c r="DW45" s="261"/>
      <c r="DX45" s="261"/>
      <c r="DY45" s="255"/>
      <c r="DZ45" s="261"/>
      <c r="EA45" s="255"/>
      <c r="EB45" s="261"/>
    </row>
    <row r="46" spans="1:137" s="11" customFormat="1" ht="14.1" customHeight="1" x14ac:dyDescent="0.2">
      <c r="A46" s="300" t="s">
        <v>197</v>
      </c>
      <c r="B46" s="366">
        <f>'[4]5.5.6 - Bilanz Kurzfri...'!$G$32</f>
        <v>675</v>
      </c>
      <c r="C46" s="267">
        <f>'[4]5.5.6 - Bilanz Kurzfri...'!$G$32</f>
        <v>675</v>
      </c>
      <c r="D46" s="366"/>
      <c r="E46" s="260">
        <f>'[5]5.5.6 - Bilanz Kurzfri...'!$G$32</f>
        <v>188.00000000009999</v>
      </c>
      <c r="F46" s="366"/>
      <c r="G46" s="260">
        <f>'[6]5.5.6 - Bilanz Kurzfri...'!$G$32</f>
        <v>566.00000000010004</v>
      </c>
      <c r="H46" s="366"/>
      <c r="I46" s="260">
        <f>'[7]5.5.6 - Bilanz Kurzfri...'!$G$32</f>
        <v>582.00000000020009</v>
      </c>
      <c r="J46" s="366"/>
      <c r="K46" s="260">
        <v>566.00000000020009</v>
      </c>
      <c r="L46" s="366"/>
      <c r="M46" s="260">
        <v>77.000000000200004</v>
      </c>
      <c r="N46" s="366"/>
      <c r="O46" s="260">
        <v>65.000000000100002</v>
      </c>
      <c r="P46" s="594"/>
      <c r="Q46" s="260">
        <v>1084.0000000001</v>
      </c>
      <c r="R46" s="366"/>
      <c r="S46" s="260">
        <v>66.000000000200004</v>
      </c>
      <c r="T46" s="366"/>
      <c r="U46" s="260">
        <v>73.000000000200004</v>
      </c>
      <c r="V46" s="366"/>
      <c r="W46" s="260">
        <v>64.000000000100002</v>
      </c>
      <c r="X46" s="366"/>
      <c r="Y46" s="260">
        <f>'[8]5.5.6 - Bilanz Kurzfri...'!$G$32</f>
        <v>78.000000000100002</v>
      </c>
      <c r="Z46" s="366"/>
      <c r="AA46" s="260">
        <v>59.000000000100002</v>
      </c>
      <c r="AB46" s="366"/>
      <c r="AC46" s="260">
        <v>42.000000000100002</v>
      </c>
      <c r="AD46" s="366"/>
      <c r="AE46" s="260">
        <v>147.00000000009999</v>
      </c>
      <c r="AF46" s="366"/>
      <c r="AG46" s="260">
        <f>'[9]5.5.6 - Bilanz Kurzfri...'!$G$32</f>
        <v>683</v>
      </c>
      <c r="AH46" s="209"/>
      <c r="AI46" s="260">
        <v>633.00000000010004</v>
      </c>
      <c r="AJ46" s="209"/>
      <c r="AK46" s="260">
        <v>618.00000000010004</v>
      </c>
      <c r="AL46" s="209"/>
      <c r="AM46" s="260">
        <v>592</v>
      </c>
      <c r="AN46" s="249"/>
      <c r="AO46" s="260">
        <v>135</v>
      </c>
      <c r="AP46" s="249"/>
      <c r="AQ46" s="260">
        <v>78</v>
      </c>
      <c r="AR46" s="249"/>
      <c r="AS46" s="260">
        <v>78</v>
      </c>
      <c r="AT46" s="185"/>
      <c r="AU46" s="261">
        <v>323</v>
      </c>
      <c r="AV46" s="125"/>
      <c r="AW46" s="261">
        <v>327</v>
      </c>
      <c r="AX46" s="125"/>
      <c r="AY46" s="261">
        <v>443</v>
      </c>
      <c r="AZ46" s="125"/>
      <c r="BA46" s="261">
        <v>107</v>
      </c>
      <c r="BB46" s="125"/>
      <c r="BC46" s="261">
        <v>111</v>
      </c>
      <c r="BD46" s="125"/>
      <c r="BE46" s="261">
        <v>154</v>
      </c>
      <c r="BF46" s="125"/>
      <c r="BG46" s="261">
        <v>182</v>
      </c>
      <c r="BH46" s="125"/>
      <c r="BI46" s="261">
        <v>206</v>
      </c>
      <c r="BJ46" s="125"/>
      <c r="BK46" s="261">
        <v>316</v>
      </c>
      <c r="BL46" s="125"/>
      <c r="BM46" s="261">
        <v>19</v>
      </c>
      <c r="BN46" s="125"/>
      <c r="BO46" s="261">
        <v>668</v>
      </c>
      <c r="BP46" s="125"/>
      <c r="BQ46" s="261">
        <v>723</v>
      </c>
      <c r="BR46" s="125"/>
      <c r="BS46" s="261">
        <v>35</v>
      </c>
      <c r="BT46" s="125"/>
      <c r="BU46" s="261">
        <v>191</v>
      </c>
      <c r="BV46" s="125"/>
      <c r="BW46" s="261">
        <v>167</v>
      </c>
      <c r="BX46" s="125"/>
      <c r="BY46" s="261">
        <v>236</v>
      </c>
      <c r="BZ46" s="125"/>
      <c r="CA46" s="261">
        <v>267</v>
      </c>
      <c r="CB46" s="125"/>
      <c r="CC46" s="261">
        <v>604</v>
      </c>
      <c r="CD46" s="125"/>
      <c r="CE46" s="261">
        <v>633</v>
      </c>
      <c r="CF46" s="125"/>
      <c r="CG46" s="261">
        <v>599</v>
      </c>
      <c r="CH46" s="125"/>
      <c r="CI46" s="261">
        <v>587</v>
      </c>
      <c r="CJ46" s="125"/>
      <c r="CK46" s="261">
        <v>181</v>
      </c>
      <c r="CL46" s="125"/>
      <c r="CM46" s="261">
        <v>176</v>
      </c>
      <c r="CN46" s="125"/>
      <c r="CO46" s="261">
        <v>146</v>
      </c>
      <c r="CP46" s="125"/>
      <c r="CQ46" s="261">
        <v>74</v>
      </c>
      <c r="CR46" s="125"/>
      <c r="CS46" s="261">
        <v>109</v>
      </c>
      <c r="CT46" s="255"/>
      <c r="CU46" s="261">
        <v>94</v>
      </c>
      <c r="CV46" s="125"/>
      <c r="CW46" s="261">
        <v>128</v>
      </c>
      <c r="CX46" s="125"/>
      <c r="CY46" s="261">
        <v>71</v>
      </c>
      <c r="CZ46" s="125"/>
      <c r="DA46" s="261">
        <v>87</v>
      </c>
      <c r="DB46" s="125"/>
      <c r="DC46" s="261">
        <v>168</v>
      </c>
      <c r="DD46" s="255"/>
      <c r="DE46" s="261">
        <v>168</v>
      </c>
      <c r="DF46" s="125"/>
      <c r="DG46" s="261">
        <v>313</v>
      </c>
      <c r="DH46" s="125"/>
      <c r="DI46" s="261">
        <v>251</v>
      </c>
      <c r="DJ46" s="125"/>
      <c r="DK46" s="261">
        <v>198</v>
      </c>
      <c r="DL46" s="255"/>
      <c r="DM46" s="261">
        <v>65</v>
      </c>
      <c r="DN46" s="125"/>
      <c r="DO46" s="261">
        <v>36</v>
      </c>
      <c r="DP46" s="125"/>
      <c r="DQ46" s="261">
        <v>66</v>
      </c>
      <c r="DR46" s="125"/>
      <c r="DS46" s="261">
        <v>38</v>
      </c>
      <c r="DT46" s="255"/>
      <c r="DU46" s="261">
        <v>50</v>
      </c>
      <c r="DV46" s="261">
        <v>65</v>
      </c>
      <c r="DW46" s="261">
        <v>107</v>
      </c>
      <c r="DX46" s="261">
        <v>96</v>
      </c>
      <c r="DY46" s="255"/>
      <c r="DZ46" s="261">
        <v>172</v>
      </c>
      <c r="EA46" s="255"/>
      <c r="EB46" s="261">
        <v>1076</v>
      </c>
    </row>
    <row r="47" spans="1:137" s="11" customFormat="1" ht="14.1" customHeight="1" x14ac:dyDescent="0.2">
      <c r="A47" s="299" t="s">
        <v>99</v>
      </c>
      <c r="B47" s="366">
        <f>'[4]5.5.6 - Bilanz Kurzfri...'!$G$25</f>
        <v>1008</v>
      </c>
      <c r="C47" s="267">
        <f>'[4]5.5.6 - Bilanz Kurzfri...'!$G$25</f>
        <v>1008</v>
      </c>
      <c r="D47" s="366"/>
      <c r="E47" s="260">
        <f>'[5]5.5.6 - Bilanz Kurzfri...'!$G$25</f>
        <v>824</v>
      </c>
      <c r="F47" s="366"/>
      <c r="G47" s="260">
        <f>'[6]5.5.6 - Bilanz Kurzfri...'!$G$25</f>
        <v>806</v>
      </c>
      <c r="H47" s="366"/>
      <c r="I47" s="260">
        <f>'[7]5.5.6 - Bilanz Kurzfri...'!$G$25</f>
        <v>712</v>
      </c>
      <c r="J47" s="366"/>
      <c r="K47" s="260">
        <v>681</v>
      </c>
      <c r="L47" s="366"/>
      <c r="M47" s="260">
        <v>535</v>
      </c>
      <c r="N47" s="366"/>
      <c r="O47" s="260">
        <v>552</v>
      </c>
      <c r="P47" s="594"/>
      <c r="Q47" s="260">
        <v>643</v>
      </c>
      <c r="R47" s="366"/>
      <c r="S47" s="260">
        <v>656</v>
      </c>
      <c r="T47" s="366"/>
      <c r="U47" s="260">
        <v>689</v>
      </c>
      <c r="V47" s="366"/>
      <c r="W47" s="260">
        <v>708</v>
      </c>
      <c r="X47" s="366"/>
      <c r="Y47" s="260">
        <f>'[8]5.5.6 - Bilanz Kurzfri...'!$G$25</f>
        <v>725</v>
      </c>
      <c r="Z47" s="366"/>
      <c r="AA47" s="260">
        <v>795</v>
      </c>
      <c r="AB47" s="366"/>
      <c r="AC47" s="260">
        <v>733</v>
      </c>
      <c r="AD47" s="366"/>
      <c r="AE47" s="260">
        <v>698</v>
      </c>
      <c r="AF47" s="366"/>
      <c r="AG47" s="260">
        <f>'[9]5.5.6 - Bilanz Kurzfri...'!$G$25</f>
        <v>958</v>
      </c>
      <c r="AH47" s="209"/>
      <c r="AI47" s="260">
        <v>1048</v>
      </c>
      <c r="AJ47" s="209"/>
      <c r="AK47" s="260">
        <v>901</v>
      </c>
      <c r="AL47" s="209"/>
      <c r="AM47" s="260">
        <v>933</v>
      </c>
      <c r="AN47" s="249"/>
      <c r="AO47" s="260">
        <v>927</v>
      </c>
      <c r="AP47" s="249"/>
      <c r="AQ47" s="260">
        <v>889</v>
      </c>
      <c r="AR47" s="249"/>
      <c r="AS47" s="260">
        <v>727</v>
      </c>
      <c r="AT47" s="185"/>
      <c r="AU47" s="261">
        <v>683</v>
      </c>
      <c r="AV47" s="125"/>
      <c r="AW47" s="261">
        <v>702</v>
      </c>
      <c r="AX47" s="125"/>
      <c r="AY47" s="261">
        <v>779</v>
      </c>
      <c r="AZ47" s="125"/>
      <c r="BA47" s="261">
        <v>719</v>
      </c>
      <c r="BB47" s="125"/>
      <c r="BC47" s="261">
        <v>829</v>
      </c>
      <c r="BD47" s="125"/>
      <c r="BE47" s="261">
        <v>833</v>
      </c>
      <c r="BF47" s="125"/>
      <c r="BG47" s="261">
        <v>799</v>
      </c>
      <c r="BH47" s="125"/>
      <c r="BI47" s="261">
        <v>688</v>
      </c>
      <c r="BJ47" s="125"/>
      <c r="BK47" s="261">
        <v>694</v>
      </c>
      <c r="BL47" s="125"/>
      <c r="BM47" s="261">
        <v>858</v>
      </c>
      <c r="BN47" s="125"/>
      <c r="BO47" s="261">
        <v>690</v>
      </c>
      <c r="BP47" s="125"/>
      <c r="BQ47" s="261">
        <v>651</v>
      </c>
      <c r="BR47" s="125"/>
      <c r="BS47" s="261">
        <v>740</v>
      </c>
      <c r="BT47" s="125"/>
      <c r="BU47" s="261">
        <v>710</v>
      </c>
      <c r="BV47" s="125"/>
      <c r="BW47" s="261">
        <v>795</v>
      </c>
      <c r="BX47" s="125"/>
      <c r="BY47" s="261">
        <v>654</v>
      </c>
      <c r="BZ47" s="125"/>
      <c r="CA47" s="261">
        <v>715</v>
      </c>
      <c r="CB47" s="125"/>
      <c r="CC47" s="261">
        <v>755</v>
      </c>
      <c r="CD47" s="125"/>
      <c r="CE47" s="261">
        <v>766</v>
      </c>
      <c r="CF47" s="125"/>
      <c r="CG47" s="261">
        <v>736</v>
      </c>
      <c r="CH47" s="125"/>
      <c r="CI47" s="261">
        <v>764</v>
      </c>
      <c r="CJ47" s="125"/>
      <c r="CK47" s="261">
        <v>636</v>
      </c>
      <c r="CL47" s="125"/>
      <c r="CM47" s="261">
        <v>664</v>
      </c>
      <c r="CN47" s="125"/>
      <c r="CO47" s="261">
        <v>552</v>
      </c>
      <c r="CP47" s="125"/>
      <c r="CQ47" s="261">
        <v>595</v>
      </c>
      <c r="CR47" s="125"/>
      <c r="CS47" s="261">
        <v>511</v>
      </c>
      <c r="CT47" s="255"/>
      <c r="CU47" s="261">
        <v>486</v>
      </c>
      <c r="CV47" s="125"/>
      <c r="CW47" s="261">
        <v>435</v>
      </c>
      <c r="CX47" s="125"/>
      <c r="CY47" s="261">
        <v>391</v>
      </c>
      <c r="CZ47" s="125"/>
      <c r="DA47" s="261">
        <v>365</v>
      </c>
      <c r="DB47" s="125"/>
      <c r="DC47" s="261">
        <v>484</v>
      </c>
      <c r="DD47" s="255"/>
      <c r="DE47" s="261">
        <v>484</v>
      </c>
      <c r="DF47" s="125"/>
      <c r="DG47" s="261">
        <v>601</v>
      </c>
      <c r="DH47" s="125"/>
      <c r="DI47" s="261">
        <v>616</v>
      </c>
      <c r="DJ47" s="125"/>
      <c r="DK47" s="261">
        <v>525</v>
      </c>
      <c r="DL47" s="255"/>
      <c r="DM47" s="261">
        <v>487</v>
      </c>
      <c r="DN47" s="125"/>
      <c r="DO47" s="261">
        <v>516</v>
      </c>
      <c r="DP47" s="125"/>
      <c r="DQ47" s="261">
        <v>625</v>
      </c>
      <c r="DR47" s="125"/>
      <c r="DS47" s="261">
        <v>611</v>
      </c>
      <c r="DT47" s="255"/>
      <c r="DU47" s="261">
        <v>602</v>
      </c>
      <c r="DV47" s="261">
        <v>552</v>
      </c>
      <c r="DW47" s="261">
        <v>604</v>
      </c>
      <c r="DX47" s="261">
        <v>618</v>
      </c>
      <c r="DY47" s="255"/>
      <c r="DZ47" s="261">
        <v>694</v>
      </c>
      <c r="EA47" s="255"/>
      <c r="EB47" s="261">
        <v>820</v>
      </c>
    </row>
    <row r="48" spans="1:137" s="10" customFormat="1" ht="14.1" customHeight="1" x14ac:dyDescent="0.2">
      <c r="A48" s="298" t="s">
        <v>198</v>
      </c>
      <c r="B48" s="366">
        <f>'[4]5.5.6 - Bilanz Kurzfri...'!$G$33</f>
        <v>25</v>
      </c>
      <c r="C48" s="265">
        <f>'[4]5.5.6 - Bilanz Kurzfri...'!$G$33</f>
        <v>25</v>
      </c>
      <c r="D48" s="366"/>
      <c r="E48" s="256">
        <f>'[5]5.5.6 - Bilanz Kurzfri...'!$G$33</f>
        <v>31</v>
      </c>
      <c r="F48" s="366"/>
      <c r="G48" s="256">
        <f>'[6]5.5.6 - Bilanz Kurzfri...'!$G$33</f>
        <v>23</v>
      </c>
      <c r="H48" s="366"/>
      <c r="I48" s="256">
        <f>'[7]5.5.6 - Bilanz Kurzfri...'!$G$33</f>
        <v>20</v>
      </c>
      <c r="J48" s="366"/>
      <c r="K48" s="256">
        <v>24</v>
      </c>
      <c r="L48" s="366"/>
      <c r="M48" s="256">
        <v>78</v>
      </c>
      <c r="N48" s="366"/>
      <c r="O48" s="256">
        <v>130</v>
      </c>
      <c r="P48" s="594"/>
      <c r="Q48" s="256">
        <v>125</v>
      </c>
      <c r="R48" s="366"/>
      <c r="S48" s="256">
        <v>122</v>
      </c>
      <c r="T48" s="366"/>
      <c r="U48" s="256">
        <v>45</v>
      </c>
      <c r="V48" s="366"/>
      <c r="W48" s="256">
        <v>42</v>
      </c>
      <c r="X48" s="366"/>
      <c r="Y48" s="256">
        <f>'[8]5.5.6 - Bilanz Kurzfri...'!$G$33</f>
        <v>48</v>
      </c>
      <c r="Z48" s="366"/>
      <c r="AA48" s="256">
        <v>44</v>
      </c>
      <c r="AB48" s="366"/>
      <c r="AC48" s="256">
        <v>51</v>
      </c>
      <c r="AD48" s="366"/>
      <c r="AE48" s="256">
        <v>42</v>
      </c>
      <c r="AF48" s="366"/>
      <c r="AG48" s="256">
        <f>'[9]5.5.6 - Bilanz Kurzfri...'!$G$33</f>
        <v>62</v>
      </c>
      <c r="AH48" s="209"/>
      <c r="AI48" s="256">
        <v>61</v>
      </c>
      <c r="AJ48" s="209"/>
      <c r="AK48" s="256">
        <v>70</v>
      </c>
      <c r="AL48" s="209"/>
      <c r="AM48" s="256">
        <v>73</v>
      </c>
      <c r="AN48" s="249"/>
      <c r="AO48" s="256">
        <v>57</v>
      </c>
      <c r="AP48" s="249"/>
      <c r="AQ48" s="256">
        <v>44</v>
      </c>
      <c r="AR48" s="249"/>
      <c r="AS48" s="256">
        <v>138</v>
      </c>
      <c r="AT48" s="185"/>
      <c r="AU48" s="251">
        <v>118</v>
      </c>
      <c r="AV48" s="125"/>
      <c r="AW48" s="251">
        <v>89</v>
      </c>
      <c r="AX48" s="125"/>
      <c r="AY48" s="251">
        <v>85</v>
      </c>
      <c r="AZ48" s="125"/>
      <c r="BA48" s="251">
        <v>67</v>
      </c>
      <c r="BB48" s="125"/>
      <c r="BC48" s="251">
        <v>53</v>
      </c>
      <c r="BD48" s="125"/>
      <c r="BE48" s="251">
        <v>51</v>
      </c>
      <c r="BF48" s="125"/>
      <c r="BG48" s="251">
        <v>44</v>
      </c>
      <c r="BH48" s="125"/>
      <c r="BI48" s="251">
        <v>68</v>
      </c>
      <c r="BJ48" s="125"/>
      <c r="BK48" s="251">
        <v>60</v>
      </c>
      <c r="BL48" s="125"/>
      <c r="BM48" s="251">
        <v>49</v>
      </c>
      <c r="BN48" s="125"/>
      <c r="BO48" s="251">
        <v>21</v>
      </c>
      <c r="BP48" s="125"/>
      <c r="BQ48" s="251">
        <v>24</v>
      </c>
      <c r="BR48" s="125"/>
      <c r="BS48" s="251">
        <v>27</v>
      </c>
      <c r="BT48" s="125"/>
      <c r="BU48" s="251">
        <v>31</v>
      </c>
      <c r="BV48" s="125"/>
      <c r="BW48" s="251">
        <v>45</v>
      </c>
      <c r="BX48" s="125"/>
      <c r="BY48" s="251">
        <v>47</v>
      </c>
      <c r="BZ48" s="125"/>
      <c r="CA48" s="251">
        <v>61</v>
      </c>
      <c r="CB48" s="125"/>
      <c r="CC48" s="251">
        <v>64</v>
      </c>
      <c r="CD48" s="125"/>
      <c r="CE48" s="251">
        <v>49</v>
      </c>
      <c r="CF48" s="125"/>
      <c r="CG48" s="251">
        <v>98</v>
      </c>
      <c r="CH48" s="125"/>
      <c r="CI48" s="251">
        <v>87</v>
      </c>
      <c r="CJ48" s="125"/>
      <c r="CK48" s="251">
        <v>69</v>
      </c>
      <c r="CL48" s="125"/>
      <c r="CM48" s="251">
        <v>34</v>
      </c>
      <c r="CN48" s="125"/>
      <c r="CO48" s="251">
        <v>71</v>
      </c>
      <c r="CP48" s="125"/>
      <c r="CQ48" s="251">
        <v>93</v>
      </c>
      <c r="CR48" s="125"/>
      <c r="CS48" s="251">
        <v>62</v>
      </c>
      <c r="CT48" s="255"/>
      <c r="CU48" s="251">
        <v>52</v>
      </c>
      <c r="CV48" s="125"/>
      <c r="CW48" s="251">
        <v>23</v>
      </c>
      <c r="CX48" s="125"/>
      <c r="CY48" s="251">
        <v>8</v>
      </c>
      <c r="CZ48" s="125"/>
      <c r="DA48" s="251">
        <v>8</v>
      </c>
      <c r="DB48" s="125"/>
      <c r="DC48" s="251">
        <v>12</v>
      </c>
      <c r="DD48" s="255"/>
      <c r="DE48" s="251">
        <v>12</v>
      </c>
      <c r="DF48" s="125"/>
      <c r="DG48" s="251">
        <v>54</v>
      </c>
      <c r="DH48" s="125"/>
      <c r="DI48" s="251">
        <v>39</v>
      </c>
      <c r="DJ48" s="125"/>
      <c r="DK48" s="251">
        <v>33</v>
      </c>
      <c r="DL48" s="255"/>
      <c r="DM48" s="251">
        <v>16</v>
      </c>
      <c r="DN48" s="125"/>
      <c r="DO48" s="251">
        <v>72</v>
      </c>
      <c r="DP48" s="125"/>
      <c r="DQ48" s="251">
        <v>80</v>
      </c>
      <c r="DR48" s="125"/>
      <c r="DS48" s="251">
        <v>63</v>
      </c>
      <c r="DT48" s="255"/>
      <c r="DU48" s="251">
        <v>36</v>
      </c>
      <c r="DV48" s="251">
        <v>56</v>
      </c>
      <c r="DW48" s="251">
        <v>52</v>
      </c>
      <c r="DX48" s="251">
        <v>41</v>
      </c>
      <c r="DY48" s="255"/>
      <c r="DZ48" s="251">
        <v>27</v>
      </c>
      <c r="EA48" s="255"/>
      <c r="EB48" s="251">
        <v>18</v>
      </c>
    </row>
    <row r="49" spans="1:141" s="11" customFormat="1" ht="14.1" customHeight="1" x14ac:dyDescent="0.2">
      <c r="A49" s="299" t="s">
        <v>100</v>
      </c>
      <c r="B49" s="366">
        <f>'[4]5.5.6 - Bilanz Kurzfri...'!$G$40</f>
        <v>157</v>
      </c>
      <c r="C49" s="267">
        <f>'[4]5.5.6 - Bilanz Kurzfri...'!$G$40</f>
        <v>157</v>
      </c>
      <c r="D49" s="366"/>
      <c r="E49" s="260">
        <f>'[5]5.5.6 - Bilanz Kurzfri...'!$G$40</f>
        <v>161</v>
      </c>
      <c r="F49" s="366"/>
      <c r="G49" s="260">
        <f>'[6]5.5.6 - Bilanz Kurzfri...'!$G$40</f>
        <v>166</v>
      </c>
      <c r="H49" s="366"/>
      <c r="I49" s="260">
        <f>'[7]5.5.6 - Bilanz Kurzfri...'!$G$40</f>
        <v>138</v>
      </c>
      <c r="J49" s="366"/>
      <c r="K49" s="260">
        <v>129</v>
      </c>
      <c r="L49" s="366"/>
      <c r="M49" s="260">
        <v>111</v>
      </c>
      <c r="N49" s="366"/>
      <c r="O49" s="260">
        <v>109</v>
      </c>
      <c r="P49" s="594"/>
      <c r="Q49" s="260">
        <v>114</v>
      </c>
      <c r="R49" s="366"/>
      <c r="S49" s="260">
        <v>111</v>
      </c>
      <c r="T49" s="366"/>
      <c r="U49" s="260">
        <v>127</v>
      </c>
      <c r="V49" s="366"/>
      <c r="W49" s="260">
        <v>129</v>
      </c>
      <c r="X49" s="366"/>
      <c r="Y49" s="260">
        <f>'[8]5.5.6 - Bilanz Kurzfri...'!$G$40</f>
        <v>126</v>
      </c>
      <c r="Z49" s="366"/>
      <c r="AA49" s="260">
        <v>131</v>
      </c>
      <c r="AB49" s="366"/>
      <c r="AC49" s="260">
        <v>146</v>
      </c>
      <c r="AD49" s="366"/>
      <c r="AE49" s="260">
        <v>150</v>
      </c>
      <c r="AF49" s="366"/>
      <c r="AG49" s="260">
        <f>'[9]5.5.6 - Bilanz Kurzfri...'!$G$40</f>
        <v>186</v>
      </c>
      <c r="AH49" s="209"/>
      <c r="AI49" s="260">
        <v>179</v>
      </c>
      <c r="AJ49" s="209"/>
      <c r="AK49" s="260">
        <v>196</v>
      </c>
      <c r="AL49" s="209"/>
      <c r="AM49" s="260">
        <v>230</v>
      </c>
      <c r="AN49" s="249"/>
      <c r="AO49" s="260">
        <v>167</v>
      </c>
      <c r="AP49" s="249"/>
      <c r="AQ49" s="260">
        <v>174</v>
      </c>
      <c r="AR49" s="249"/>
      <c r="AS49" s="260">
        <v>136</v>
      </c>
      <c r="AT49" s="185"/>
      <c r="AU49" s="261">
        <v>147</v>
      </c>
      <c r="AV49" s="125"/>
      <c r="AW49" s="261">
        <v>137</v>
      </c>
      <c r="AX49" s="125"/>
      <c r="AY49" s="261">
        <v>142</v>
      </c>
      <c r="AZ49" s="125"/>
      <c r="BA49" s="261">
        <v>137</v>
      </c>
      <c r="BB49" s="125"/>
      <c r="BC49" s="261">
        <v>152</v>
      </c>
      <c r="BD49" s="125"/>
      <c r="BE49" s="261">
        <v>168</v>
      </c>
      <c r="BF49" s="125"/>
      <c r="BG49" s="261">
        <v>166</v>
      </c>
      <c r="BH49" s="125"/>
      <c r="BI49" s="261">
        <v>144</v>
      </c>
      <c r="BJ49" s="125"/>
      <c r="BK49" s="261">
        <v>119</v>
      </c>
      <c r="BL49" s="125"/>
      <c r="BM49" s="261">
        <v>142</v>
      </c>
      <c r="BN49" s="125"/>
      <c r="BO49" s="261">
        <v>126</v>
      </c>
      <c r="BP49" s="125"/>
      <c r="BQ49" s="261">
        <v>122</v>
      </c>
      <c r="BR49" s="125"/>
      <c r="BS49" s="261">
        <v>148</v>
      </c>
      <c r="BT49" s="125"/>
      <c r="BU49" s="261">
        <v>149</v>
      </c>
      <c r="BV49" s="125"/>
      <c r="BW49" s="261">
        <v>173</v>
      </c>
      <c r="BX49" s="125"/>
      <c r="BY49" s="261">
        <v>153</v>
      </c>
      <c r="BZ49" s="125"/>
      <c r="CA49" s="261">
        <v>169</v>
      </c>
      <c r="CB49" s="125"/>
      <c r="CC49" s="261">
        <v>164</v>
      </c>
      <c r="CD49" s="125"/>
      <c r="CE49" s="261">
        <v>155</v>
      </c>
      <c r="CF49" s="125"/>
      <c r="CG49" s="261">
        <v>135</v>
      </c>
      <c r="CH49" s="125"/>
      <c r="CI49" s="261">
        <v>129</v>
      </c>
      <c r="CJ49" s="125"/>
      <c r="CK49" s="261">
        <v>124</v>
      </c>
      <c r="CL49" s="125"/>
      <c r="CM49" s="261">
        <v>132</v>
      </c>
      <c r="CN49" s="125"/>
      <c r="CO49" s="261">
        <v>114</v>
      </c>
      <c r="CP49" s="125"/>
      <c r="CQ49" s="261">
        <v>121</v>
      </c>
      <c r="CR49" s="125"/>
      <c r="CS49" s="261">
        <v>118</v>
      </c>
      <c r="CT49" s="255"/>
      <c r="CU49" s="261">
        <v>109</v>
      </c>
      <c r="CV49" s="125"/>
      <c r="CW49" s="261">
        <v>102</v>
      </c>
      <c r="CX49" s="125"/>
      <c r="CY49" s="261">
        <v>152</v>
      </c>
      <c r="CZ49" s="125"/>
      <c r="DA49" s="261">
        <v>169</v>
      </c>
      <c r="DB49" s="125"/>
      <c r="DC49" s="261">
        <v>162</v>
      </c>
      <c r="DD49" s="255"/>
      <c r="DE49" s="261">
        <v>162</v>
      </c>
      <c r="DF49" s="125"/>
      <c r="DG49" s="261">
        <v>170</v>
      </c>
      <c r="DH49" s="125"/>
      <c r="DI49" s="261">
        <v>120</v>
      </c>
      <c r="DJ49" s="125"/>
      <c r="DK49" s="261">
        <v>115</v>
      </c>
      <c r="DL49" s="255"/>
      <c r="DM49" s="261">
        <v>129</v>
      </c>
      <c r="DN49" s="125"/>
      <c r="DO49" s="261">
        <v>149</v>
      </c>
      <c r="DP49" s="125"/>
      <c r="DQ49" s="261">
        <v>156</v>
      </c>
      <c r="DR49" s="125"/>
      <c r="DS49" s="261">
        <v>162</v>
      </c>
      <c r="DT49" s="255"/>
      <c r="DU49" s="261">
        <v>181</v>
      </c>
      <c r="DV49" s="261">
        <v>205</v>
      </c>
      <c r="DW49" s="261">
        <v>184</v>
      </c>
      <c r="DX49" s="261">
        <v>186</v>
      </c>
      <c r="DY49" s="255"/>
      <c r="DZ49" s="261">
        <v>215</v>
      </c>
      <c r="EA49" s="255"/>
      <c r="EB49" s="261">
        <v>195</v>
      </c>
    </row>
    <row r="50" spans="1:141" s="11" customFormat="1" ht="14.1" customHeight="1" x14ac:dyDescent="0.2">
      <c r="A50" s="300" t="s">
        <v>243</v>
      </c>
      <c r="B50" s="366">
        <f>'[4]5.5.6 - Bilanz Kurzfri...'!$G$41</f>
        <v>1</v>
      </c>
      <c r="C50" s="468">
        <f>'[4]5.5.6 - Bilanz Kurzfri...'!$G$41</f>
        <v>1</v>
      </c>
      <c r="D50" s="366"/>
      <c r="E50" s="475">
        <f>'[5]5.5.6 - Bilanz Kurzfri...'!$G$41</f>
        <v>1</v>
      </c>
      <c r="F50" s="366"/>
      <c r="G50" s="475">
        <f>'[6]5.5.6 - Bilanz Kurzfri...'!$G$41</f>
        <v>10</v>
      </c>
      <c r="H50" s="366"/>
      <c r="I50" s="475">
        <f>'[7]5.5.6 - Bilanz Kurzfri...'!$G$41</f>
        <v>68</v>
      </c>
      <c r="J50" s="366"/>
      <c r="K50" s="475">
        <v>75</v>
      </c>
      <c r="L50" s="366"/>
      <c r="M50" s="475">
        <v>63</v>
      </c>
      <c r="N50" s="366"/>
      <c r="O50" s="475">
        <v>68</v>
      </c>
      <c r="P50" s="594"/>
      <c r="Q50" s="475">
        <v>74</v>
      </c>
      <c r="R50" s="366"/>
      <c r="S50" s="475">
        <v>101</v>
      </c>
      <c r="T50" s="366"/>
      <c r="U50" s="475">
        <v>0</v>
      </c>
      <c r="V50" s="366"/>
      <c r="W50" s="475">
        <v>0</v>
      </c>
      <c r="X50" s="366"/>
      <c r="Y50" s="475">
        <f>'[8]5.5.6 - Bilanz Kurzfri...'!$G$41</f>
        <v>0</v>
      </c>
      <c r="Z50" s="366"/>
      <c r="AA50" s="475" t="s">
        <v>56</v>
      </c>
      <c r="AB50" s="366"/>
      <c r="AC50" s="260">
        <v>903</v>
      </c>
      <c r="AD50" s="366"/>
      <c r="AE50" s="260">
        <v>921</v>
      </c>
      <c r="AF50" s="366"/>
      <c r="AG50" s="390" t="s">
        <v>56</v>
      </c>
      <c r="AH50" s="389"/>
      <c r="AI50" s="390" t="s">
        <v>56</v>
      </c>
      <c r="AJ50" s="389"/>
      <c r="AK50" s="390" t="s">
        <v>56</v>
      </c>
      <c r="AL50" s="389"/>
      <c r="AM50" s="390" t="s">
        <v>56</v>
      </c>
      <c r="AN50" s="391"/>
      <c r="AO50" s="390" t="s">
        <v>56</v>
      </c>
      <c r="AP50" s="391"/>
      <c r="AQ50" s="390" t="s">
        <v>56</v>
      </c>
      <c r="AR50" s="391"/>
      <c r="AS50" s="390" t="s">
        <v>56</v>
      </c>
      <c r="AT50" s="392"/>
      <c r="AU50" s="393" t="s">
        <v>56</v>
      </c>
      <c r="AV50" s="394"/>
      <c r="AW50" s="393" t="s">
        <v>56</v>
      </c>
      <c r="AX50" s="394"/>
      <c r="AY50" s="393" t="s">
        <v>56</v>
      </c>
      <c r="AZ50" s="394"/>
      <c r="BA50" s="393" t="s">
        <v>56</v>
      </c>
      <c r="BB50" s="394"/>
      <c r="BC50" s="393" t="s">
        <v>56</v>
      </c>
      <c r="BD50" s="394"/>
      <c r="BE50" s="393" t="s">
        <v>56</v>
      </c>
      <c r="BF50" s="394"/>
      <c r="BG50" s="393" t="s">
        <v>56</v>
      </c>
      <c r="BH50" s="394"/>
      <c r="BI50" s="393" t="s">
        <v>56</v>
      </c>
      <c r="BJ50" s="394"/>
      <c r="BK50" s="393" t="s">
        <v>56</v>
      </c>
      <c r="BL50" s="394"/>
      <c r="BM50" s="393" t="s">
        <v>56</v>
      </c>
      <c r="BN50" s="394"/>
      <c r="BO50" s="393" t="s">
        <v>56</v>
      </c>
      <c r="BP50" s="394"/>
      <c r="BQ50" s="393" t="s">
        <v>56</v>
      </c>
      <c r="BR50" s="394"/>
      <c r="BS50" s="393" t="s">
        <v>56</v>
      </c>
      <c r="BT50" s="394"/>
      <c r="BU50" s="393" t="s">
        <v>56</v>
      </c>
      <c r="BV50" s="394"/>
      <c r="BW50" s="393" t="s">
        <v>56</v>
      </c>
      <c r="BX50" s="394"/>
      <c r="BY50" s="393" t="s">
        <v>56</v>
      </c>
      <c r="BZ50" s="394"/>
      <c r="CA50" s="393" t="s">
        <v>56</v>
      </c>
      <c r="CB50" s="394"/>
      <c r="CC50" s="393" t="s">
        <v>56</v>
      </c>
      <c r="CD50" s="394"/>
      <c r="CE50" s="393" t="s">
        <v>56</v>
      </c>
      <c r="CF50" s="394"/>
      <c r="CG50" s="393" t="s">
        <v>56</v>
      </c>
      <c r="CH50" s="394"/>
      <c r="CI50" s="393" t="s">
        <v>56</v>
      </c>
      <c r="CJ50" s="394"/>
      <c r="CK50" s="393" t="s">
        <v>56</v>
      </c>
      <c r="CL50" s="394"/>
      <c r="CM50" s="393" t="s">
        <v>56</v>
      </c>
      <c r="CN50" s="394"/>
      <c r="CO50" s="393" t="s">
        <v>56</v>
      </c>
      <c r="CP50" s="394"/>
      <c r="CQ50" s="393" t="s">
        <v>56</v>
      </c>
      <c r="CR50" s="394"/>
      <c r="CS50" s="393" t="s">
        <v>56</v>
      </c>
      <c r="CT50" s="395"/>
      <c r="CU50" s="393" t="s">
        <v>56</v>
      </c>
      <c r="CV50" s="394"/>
      <c r="CW50" s="393" t="s">
        <v>56</v>
      </c>
      <c r="CX50" s="394"/>
      <c r="CY50" s="393" t="s">
        <v>56</v>
      </c>
      <c r="CZ50" s="394"/>
      <c r="DA50" s="393" t="s">
        <v>56</v>
      </c>
      <c r="DB50" s="394"/>
      <c r="DC50" s="393" t="s">
        <v>56</v>
      </c>
      <c r="DD50" s="395"/>
      <c r="DE50" s="393" t="s">
        <v>56</v>
      </c>
      <c r="DF50" s="394"/>
      <c r="DG50" s="393" t="s">
        <v>56</v>
      </c>
      <c r="DH50" s="394"/>
      <c r="DI50" s="393" t="s">
        <v>56</v>
      </c>
      <c r="DJ50" s="394"/>
      <c r="DK50" s="393" t="s">
        <v>56</v>
      </c>
      <c r="DL50" s="395"/>
      <c r="DM50" s="393" t="s">
        <v>56</v>
      </c>
      <c r="DN50" s="394"/>
      <c r="DO50" s="393" t="s">
        <v>56</v>
      </c>
      <c r="DP50" s="394"/>
      <c r="DQ50" s="393" t="s">
        <v>56</v>
      </c>
      <c r="DR50" s="394"/>
      <c r="DS50" s="393" t="s">
        <v>56</v>
      </c>
      <c r="DT50" s="395"/>
      <c r="DU50" s="393" t="s">
        <v>56</v>
      </c>
      <c r="DV50" s="393"/>
      <c r="DW50" s="393"/>
      <c r="DX50" s="393"/>
      <c r="DY50" s="395"/>
      <c r="DZ50" s="393" t="s">
        <v>56</v>
      </c>
      <c r="EA50" s="395"/>
      <c r="EB50" s="393" t="s">
        <v>56</v>
      </c>
    </row>
    <row r="51" spans="1:141" s="8" customFormat="1" ht="13.5" thickBot="1" x14ac:dyDescent="0.25">
      <c r="A51" s="293" t="s">
        <v>105</v>
      </c>
      <c r="B51" s="366">
        <f>'[4]5.5.6 - Bilanz Kurzfri...'!$G$42</f>
        <v>2379</v>
      </c>
      <c r="C51" s="263">
        <f>'[4]5.5.6 - Bilanz Kurzfri...'!$G$42</f>
        <v>2379</v>
      </c>
      <c r="D51" s="366"/>
      <c r="E51" s="250">
        <f>'[5]5.5.6 - Bilanz Kurzfri...'!$G$42</f>
        <v>1646.0000000001</v>
      </c>
      <c r="F51" s="366"/>
      <c r="G51" s="250">
        <f>'[6]5.5.6 - Bilanz Kurzfri...'!$G$42</f>
        <v>1923.0000000001</v>
      </c>
      <c r="H51" s="366"/>
      <c r="I51" s="250">
        <f>'[7]5.5.6 - Bilanz Kurzfri...'!$G$42</f>
        <v>1896.0000000002001</v>
      </c>
      <c r="J51" s="366"/>
      <c r="K51" s="250">
        <v>1822.0000000002001</v>
      </c>
      <c r="L51" s="366"/>
      <c r="M51" s="250">
        <v>1256.0000000002001</v>
      </c>
      <c r="N51" s="366"/>
      <c r="O51" s="250">
        <v>1312.0000000001</v>
      </c>
      <c r="P51" s="594"/>
      <c r="Q51" s="250">
        <v>2502.0000000001</v>
      </c>
      <c r="R51" s="366"/>
      <c r="S51" s="250">
        <v>1482.0000000002001</v>
      </c>
      <c r="T51" s="366"/>
      <c r="U51" s="250">
        <v>1394.0000000002001</v>
      </c>
      <c r="V51" s="366"/>
      <c r="W51" s="250">
        <v>1342.0000000001</v>
      </c>
      <c r="X51" s="366"/>
      <c r="Y51" s="250">
        <f>'[8]5.5.6 - Bilanz Kurzfri...'!$G$42</f>
        <v>1478.0000000001</v>
      </c>
      <c r="Z51" s="366"/>
      <c r="AA51" s="250">
        <v>1519.0000000001</v>
      </c>
      <c r="AB51" s="366"/>
      <c r="AC51" s="250">
        <v>2318.0000000001</v>
      </c>
      <c r="AD51" s="366"/>
      <c r="AE51" s="250">
        <v>2385.0000000001</v>
      </c>
      <c r="AF51" s="366"/>
      <c r="AG51" s="250">
        <f>'[9]5.5.6 - Bilanz Kurzfri...'!$G$41</f>
        <v>2485</v>
      </c>
      <c r="AH51" s="209"/>
      <c r="AI51" s="250">
        <v>2458.0000000001</v>
      </c>
      <c r="AJ51" s="209"/>
      <c r="AK51" s="250">
        <v>2310.0000000001</v>
      </c>
      <c r="AL51" s="209"/>
      <c r="AM51" s="250">
        <v>2313</v>
      </c>
      <c r="AN51" s="249"/>
      <c r="AO51" s="250">
        <v>1800</v>
      </c>
      <c r="AP51" s="249"/>
      <c r="AQ51" s="250">
        <v>1633</v>
      </c>
      <c r="AR51" s="249"/>
      <c r="AS51" s="250">
        <v>1571</v>
      </c>
      <c r="AT51" s="185"/>
      <c r="AU51" s="250">
        <f>SUM(AU44:AU49)</f>
        <v>1733</v>
      </c>
      <c r="AV51" s="147"/>
      <c r="AW51" s="250">
        <v>1779</v>
      </c>
      <c r="AX51" s="147"/>
      <c r="AY51" s="250">
        <v>1960</v>
      </c>
      <c r="AZ51" s="147"/>
      <c r="BA51" s="250">
        <v>1579</v>
      </c>
      <c r="BB51" s="147"/>
      <c r="BC51" s="250">
        <f>SUM(BC44:BC49)</f>
        <v>1631</v>
      </c>
      <c r="BD51" s="147"/>
      <c r="BE51" s="250">
        <f>SUM(BE44:BE49)</f>
        <v>1836</v>
      </c>
      <c r="BF51" s="147"/>
      <c r="BG51" s="250">
        <v>1642</v>
      </c>
      <c r="BH51" s="147"/>
      <c r="BI51" s="250">
        <v>1622</v>
      </c>
      <c r="BJ51" s="147"/>
      <c r="BK51" s="250">
        <v>1591</v>
      </c>
      <c r="BL51" s="147"/>
      <c r="BM51" s="250">
        <f>SUM(BM44:BM49)</f>
        <v>2108</v>
      </c>
      <c r="BN51" s="147"/>
      <c r="BO51" s="250">
        <v>1882</v>
      </c>
      <c r="BP51" s="147"/>
      <c r="BQ51" s="250">
        <v>1902</v>
      </c>
      <c r="BR51" s="147"/>
      <c r="BS51" s="250">
        <v>1973</v>
      </c>
      <c r="BT51" s="147"/>
      <c r="BU51" s="250">
        <f>SUM(BU44:BU49)</f>
        <v>1588</v>
      </c>
      <c r="BV51" s="147"/>
      <c r="BW51" s="250">
        <v>1630</v>
      </c>
      <c r="BX51" s="147"/>
      <c r="BY51" s="250">
        <v>1545</v>
      </c>
      <c r="BZ51" s="147"/>
      <c r="CA51" s="250">
        <v>1686</v>
      </c>
      <c r="CB51" s="147"/>
      <c r="CC51" s="250">
        <v>2092</v>
      </c>
      <c r="CD51" s="147"/>
      <c r="CE51" s="250">
        <v>2089</v>
      </c>
      <c r="CF51" s="147"/>
      <c r="CG51" s="250">
        <v>2092</v>
      </c>
      <c r="CH51" s="147"/>
      <c r="CI51" s="250">
        <v>2023</v>
      </c>
      <c r="CJ51" s="147"/>
      <c r="CK51" s="250">
        <v>1475</v>
      </c>
      <c r="CL51" s="147"/>
      <c r="CM51" s="250">
        <v>1451</v>
      </c>
      <c r="CN51" s="147"/>
      <c r="CO51" s="250">
        <v>1323</v>
      </c>
      <c r="CP51" s="147"/>
      <c r="CQ51" s="250">
        <v>1373</v>
      </c>
      <c r="CR51" s="147"/>
      <c r="CS51" s="250">
        <v>1234</v>
      </c>
      <c r="CT51" s="147"/>
      <c r="CU51" s="250">
        <v>1119</v>
      </c>
      <c r="CV51" s="147"/>
      <c r="CW51" s="250">
        <v>1033</v>
      </c>
      <c r="CX51" s="147"/>
      <c r="CY51" s="250">
        <v>964</v>
      </c>
      <c r="CZ51" s="147"/>
      <c r="DA51" s="250">
        <v>1076</v>
      </c>
      <c r="DB51" s="147"/>
      <c r="DC51" s="250">
        <v>1300</v>
      </c>
      <c r="DD51" s="147"/>
      <c r="DE51" s="250">
        <v>1300</v>
      </c>
      <c r="DF51" s="147"/>
      <c r="DG51" s="250">
        <v>1529</v>
      </c>
      <c r="DH51" s="147"/>
      <c r="DI51" s="250">
        <v>1366</v>
      </c>
      <c r="DJ51" s="147"/>
      <c r="DK51" s="250">
        <v>1221</v>
      </c>
      <c r="DL51" s="147"/>
      <c r="DM51" s="250">
        <v>1068</v>
      </c>
      <c r="DN51" s="147"/>
      <c r="DO51" s="250">
        <v>1088</v>
      </c>
      <c r="DP51" s="147"/>
      <c r="DQ51" s="250">
        <v>1366</v>
      </c>
      <c r="DR51" s="147"/>
      <c r="DS51" s="250">
        <v>1224</v>
      </c>
      <c r="DT51" s="147"/>
      <c r="DU51" s="250">
        <v>1223</v>
      </c>
      <c r="DV51" s="147">
        <v>1241</v>
      </c>
      <c r="DW51" s="147">
        <v>1317</v>
      </c>
      <c r="DX51" s="147">
        <v>1384</v>
      </c>
      <c r="DY51" s="147"/>
      <c r="DZ51" s="250">
        <v>1509</v>
      </c>
      <c r="EA51" s="147"/>
      <c r="EB51" s="250">
        <v>2334</v>
      </c>
      <c r="EC51" s="14"/>
      <c r="ED51" s="62"/>
      <c r="EE51" s="7"/>
      <c r="EF51" s="7"/>
      <c r="EG51" s="7"/>
    </row>
    <row r="52" spans="1:141" s="85" customFormat="1" ht="6" customHeight="1" thickBot="1" x14ac:dyDescent="0.25">
      <c r="A52" s="295"/>
      <c r="B52" s="240"/>
      <c r="C52" s="252"/>
      <c r="D52" s="240"/>
      <c r="E52" s="252"/>
      <c r="F52" s="240"/>
      <c r="G52" s="252"/>
      <c r="H52" s="240"/>
      <c r="I52" s="252"/>
      <c r="J52" s="240"/>
      <c r="K52" s="252"/>
      <c r="L52" s="240"/>
      <c r="M52" s="252"/>
      <c r="N52" s="240"/>
      <c r="O52" s="252"/>
      <c r="P52" s="253"/>
      <c r="Q52" s="252"/>
      <c r="R52" s="240"/>
      <c r="S52" s="252"/>
      <c r="T52" s="240"/>
      <c r="U52" s="252"/>
      <c r="V52" s="240"/>
      <c r="W52" s="252"/>
      <c r="X52" s="240"/>
      <c r="Y52" s="252"/>
      <c r="Z52" s="240"/>
      <c r="AA52" s="252"/>
      <c r="AB52" s="240"/>
      <c r="AC52" s="252"/>
      <c r="AD52" s="240"/>
      <c r="AE52" s="252"/>
      <c r="AF52" s="240"/>
      <c r="AG52" s="252"/>
      <c r="AH52" s="209"/>
      <c r="AI52" s="252"/>
      <c r="AJ52" s="209"/>
      <c r="AK52" s="252"/>
      <c r="AL52" s="209"/>
      <c r="AM52" s="252"/>
      <c r="AN52" s="249"/>
      <c r="AO52" s="252"/>
      <c r="AP52" s="249"/>
      <c r="AQ52" s="252"/>
      <c r="AR52" s="249"/>
      <c r="AS52" s="252"/>
      <c r="AT52" s="185"/>
      <c r="AU52" s="252"/>
      <c r="AV52" s="148"/>
      <c r="AW52" s="252"/>
      <c r="AX52" s="148"/>
      <c r="AY52" s="252"/>
      <c r="AZ52" s="148"/>
      <c r="BA52" s="252"/>
      <c r="BB52" s="148"/>
      <c r="BC52" s="252"/>
      <c r="BD52" s="148"/>
      <c r="BE52" s="252"/>
      <c r="BF52" s="148"/>
      <c r="BG52" s="252"/>
      <c r="BH52" s="148"/>
      <c r="BI52" s="252"/>
      <c r="BJ52" s="148"/>
      <c r="BK52" s="252"/>
      <c r="BL52" s="148"/>
      <c r="BM52" s="252"/>
      <c r="BN52" s="148"/>
      <c r="BO52" s="252"/>
      <c r="BP52" s="148"/>
      <c r="BQ52" s="252"/>
      <c r="BR52" s="148"/>
      <c r="BS52" s="252"/>
      <c r="BT52" s="148"/>
      <c r="BU52" s="252"/>
      <c r="BV52" s="148"/>
      <c r="BW52" s="252"/>
      <c r="BX52" s="148"/>
      <c r="BY52" s="252"/>
      <c r="BZ52" s="148"/>
      <c r="CA52" s="252"/>
      <c r="CB52" s="148"/>
      <c r="CC52" s="252"/>
      <c r="CD52" s="148"/>
      <c r="CE52" s="252"/>
      <c r="CF52" s="148"/>
      <c r="CG52" s="252"/>
      <c r="CH52" s="148"/>
      <c r="CI52" s="252"/>
      <c r="CJ52" s="148"/>
      <c r="CK52" s="252"/>
      <c r="CL52" s="148"/>
      <c r="CM52" s="252"/>
      <c r="CN52" s="148"/>
      <c r="CO52" s="252"/>
      <c r="CP52" s="148"/>
      <c r="CQ52" s="252"/>
      <c r="CR52" s="148"/>
      <c r="CS52" s="252"/>
      <c r="CT52" s="148"/>
      <c r="CU52" s="252"/>
      <c r="CV52" s="148"/>
      <c r="CW52" s="252"/>
      <c r="CX52" s="148"/>
      <c r="CY52" s="252"/>
      <c r="CZ52" s="148"/>
      <c r="DA52" s="252"/>
      <c r="DB52" s="148"/>
      <c r="DC52" s="252"/>
      <c r="DD52" s="148"/>
      <c r="DE52" s="252"/>
      <c r="DF52" s="148"/>
      <c r="DG52" s="252"/>
      <c r="DH52" s="148"/>
      <c r="DI52" s="252"/>
      <c r="DJ52" s="148"/>
      <c r="DK52" s="252"/>
      <c r="DL52" s="148"/>
      <c r="DM52" s="252"/>
      <c r="DN52" s="148"/>
      <c r="DO52" s="252"/>
      <c r="DP52" s="148"/>
      <c r="DQ52" s="217"/>
      <c r="DR52" s="148"/>
      <c r="DS52" s="252"/>
      <c r="DT52" s="148"/>
      <c r="DU52" s="252"/>
      <c r="DV52" s="252"/>
      <c r="DW52" s="252"/>
      <c r="DX52" s="252"/>
      <c r="DY52" s="148"/>
      <c r="DZ52" s="252"/>
      <c r="EA52" s="148"/>
      <c r="EB52" s="252"/>
    </row>
    <row r="53" spans="1:141" s="8" customFormat="1" ht="13.5" thickBot="1" x14ac:dyDescent="0.25">
      <c r="A53" s="296" t="s">
        <v>106</v>
      </c>
      <c r="B53" s="366">
        <f>'[4]5.5.6 - Bilanz Kurzfri...'!$G$43</f>
        <v>10518</v>
      </c>
      <c r="C53" s="268">
        <f>'[4]5.5.6 - Bilanz Kurzfri...'!$G$43</f>
        <v>10518</v>
      </c>
      <c r="D53" s="366"/>
      <c r="E53" s="269">
        <f>'[5]5.5.6 - Bilanz Kurzfri...'!$G$43</f>
        <v>9570</v>
      </c>
      <c r="F53" s="366"/>
      <c r="G53" s="269">
        <f>'[6]5.5.6 - Bilanz Kurzfri...'!$G$43</f>
        <v>9149</v>
      </c>
      <c r="H53" s="366"/>
      <c r="I53" s="269">
        <f>'[7]5.5.6 - Bilanz Kurzfri...'!$G$43</f>
        <v>9118</v>
      </c>
      <c r="J53" s="366"/>
      <c r="K53" s="269">
        <v>8880</v>
      </c>
      <c r="L53" s="366"/>
      <c r="M53" s="269">
        <v>8850</v>
      </c>
      <c r="N53" s="366"/>
      <c r="O53" s="269">
        <v>9195</v>
      </c>
      <c r="P53" s="594"/>
      <c r="Q53" s="269">
        <v>9671</v>
      </c>
      <c r="R53" s="366"/>
      <c r="S53" s="269">
        <v>8695</v>
      </c>
      <c r="T53" s="366"/>
      <c r="U53" s="269">
        <v>8835</v>
      </c>
      <c r="V53" s="366"/>
      <c r="W53" s="269">
        <v>8584</v>
      </c>
      <c r="X53" s="366"/>
      <c r="Y53" s="269">
        <f>'[8]5.5.6 - Bilanz Kurzfri...'!$G$43</f>
        <v>8837</v>
      </c>
      <c r="Z53" s="366"/>
      <c r="AA53" s="269">
        <v>8687</v>
      </c>
      <c r="AB53" s="366"/>
      <c r="AC53" s="269">
        <v>10545</v>
      </c>
      <c r="AD53" s="366"/>
      <c r="AE53" s="269">
        <v>10540</v>
      </c>
      <c r="AF53" s="366"/>
      <c r="AG53" s="269">
        <f>'[9]5.5.6 - Bilanz Kurzfri...'!$G$42</f>
        <v>10420</v>
      </c>
      <c r="AH53" s="209"/>
      <c r="AI53" s="269">
        <v>10396</v>
      </c>
      <c r="AJ53" s="209"/>
      <c r="AK53" s="269">
        <v>10365</v>
      </c>
      <c r="AL53" s="209"/>
      <c r="AM53" s="269">
        <v>10912</v>
      </c>
      <c r="AN53" s="249"/>
      <c r="AO53" s="269">
        <v>10202</v>
      </c>
      <c r="AP53" s="249"/>
      <c r="AQ53" s="269">
        <v>9877</v>
      </c>
      <c r="AR53" s="249"/>
      <c r="AS53" s="269">
        <v>8242</v>
      </c>
      <c r="AT53" s="185"/>
      <c r="AU53" s="269">
        <f>+AU51+AU42+AU33</f>
        <v>8300</v>
      </c>
      <c r="AV53" s="147"/>
      <c r="AW53" s="269">
        <v>7140</v>
      </c>
      <c r="AX53" s="147"/>
      <c r="AY53" s="269">
        <v>7219</v>
      </c>
      <c r="AZ53" s="147"/>
      <c r="BA53" s="269">
        <v>7217</v>
      </c>
      <c r="BB53" s="147"/>
      <c r="BC53" s="269">
        <f>+BC51+BC42+BC33</f>
        <v>7422</v>
      </c>
      <c r="BD53" s="147"/>
      <c r="BE53" s="269">
        <f>+BE51+BE42+BE33</f>
        <v>7678</v>
      </c>
      <c r="BF53" s="147"/>
      <c r="BG53" s="269">
        <v>7250</v>
      </c>
      <c r="BH53" s="147"/>
      <c r="BI53" s="269">
        <v>7360</v>
      </c>
      <c r="BJ53" s="147"/>
      <c r="BK53" s="269">
        <v>7196</v>
      </c>
      <c r="BL53" s="147"/>
      <c r="BM53" s="269">
        <f>+BM51+BM42+BM33</f>
        <v>6998</v>
      </c>
      <c r="BN53" s="147"/>
      <c r="BO53" s="269">
        <v>6811</v>
      </c>
      <c r="BP53" s="147"/>
      <c r="BQ53" s="269">
        <v>7111</v>
      </c>
      <c r="BR53" s="147"/>
      <c r="BS53" s="269">
        <f>BS51+BS42+BS33</f>
        <v>7268</v>
      </c>
      <c r="BT53" s="147"/>
      <c r="BU53" s="269">
        <f>BU33+BU42+BU51</f>
        <v>7603</v>
      </c>
      <c r="BV53" s="147"/>
      <c r="BW53" s="269">
        <v>7519</v>
      </c>
      <c r="BX53" s="147"/>
      <c r="BY53" s="269">
        <v>6965</v>
      </c>
      <c r="BZ53" s="147"/>
      <c r="CA53" s="269">
        <v>7016</v>
      </c>
      <c r="CB53" s="147"/>
      <c r="CC53" s="269">
        <v>7141</v>
      </c>
      <c r="CD53" s="147"/>
      <c r="CE53" s="269">
        <v>6878</v>
      </c>
      <c r="CF53" s="147"/>
      <c r="CG53" s="269">
        <v>6744</v>
      </c>
      <c r="CH53" s="147"/>
      <c r="CI53" s="269">
        <v>6588</v>
      </c>
      <c r="CJ53" s="147"/>
      <c r="CK53" s="269">
        <v>5837</v>
      </c>
      <c r="CL53" s="147"/>
      <c r="CM53" s="269">
        <v>5666</v>
      </c>
      <c r="CN53" s="147"/>
      <c r="CO53" s="269">
        <v>5580</v>
      </c>
      <c r="CP53" s="147"/>
      <c r="CQ53" s="269">
        <v>5549</v>
      </c>
      <c r="CR53" s="147"/>
      <c r="CS53" s="269">
        <v>5319</v>
      </c>
      <c r="CT53" s="147"/>
      <c r="CU53" s="269">
        <v>5068</v>
      </c>
      <c r="CV53" s="147"/>
      <c r="CW53" s="269">
        <v>5122</v>
      </c>
      <c r="CX53" s="147"/>
      <c r="CY53" s="269">
        <v>4985</v>
      </c>
      <c r="CZ53" s="147"/>
      <c r="DA53" s="269">
        <v>4366</v>
      </c>
      <c r="DB53" s="147"/>
      <c r="DC53" s="269">
        <v>4592</v>
      </c>
      <c r="DD53" s="147"/>
      <c r="DE53" s="269">
        <v>4592</v>
      </c>
      <c r="DF53" s="147"/>
      <c r="DG53" s="269">
        <v>4975</v>
      </c>
      <c r="DH53" s="147"/>
      <c r="DI53" s="269">
        <v>4850</v>
      </c>
      <c r="DJ53" s="147"/>
      <c r="DK53" s="269">
        <v>4290</v>
      </c>
      <c r="DL53" s="147"/>
      <c r="DM53" s="269">
        <v>4049</v>
      </c>
      <c r="DN53" s="147"/>
      <c r="DO53" s="269">
        <v>4130</v>
      </c>
      <c r="DP53" s="147"/>
      <c r="DQ53" s="269">
        <v>4350</v>
      </c>
      <c r="DR53" s="147"/>
      <c r="DS53" s="269">
        <v>4287</v>
      </c>
      <c r="DT53" s="147"/>
      <c r="DU53" s="269">
        <v>4205</v>
      </c>
      <c r="DV53" s="217">
        <v>4224</v>
      </c>
      <c r="DW53" s="217">
        <v>4259</v>
      </c>
      <c r="DX53" s="217">
        <v>4269</v>
      </c>
      <c r="DY53" s="147"/>
      <c r="DZ53" s="269">
        <v>4341</v>
      </c>
      <c r="EA53" s="147"/>
      <c r="EB53" s="269">
        <v>4577</v>
      </c>
      <c r="EC53" s="14"/>
      <c r="ED53" s="62"/>
      <c r="EE53" s="7"/>
      <c r="EF53" s="7"/>
      <c r="EG53" s="7"/>
    </row>
    <row r="54" spans="1:141" ht="13.5" thickTop="1" x14ac:dyDescent="0.2">
      <c r="AT54"/>
      <c r="DZ54" s="1"/>
      <c r="EC54" s="1"/>
      <c r="ED54" s="1"/>
      <c r="EF54" s="1"/>
      <c r="EK54" s="1"/>
    </row>
    <row r="55" spans="1:141" x14ac:dyDescent="0.2">
      <c r="A55" s="1" t="s">
        <v>114</v>
      </c>
      <c r="AT55"/>
      <c r="AU55" s="164"/>
      <c r="AW55" s="2"/>
      <c r="AY55" s="2"/>
      <c r="BA55" s="2"/>
      <c r="BC55" s="2"/>
      <c r="BE55" s="2"/>
      <c r="BG55" s="2"/>
      <c r="BI55" s="2"/>
      <c r="BK55" s="2"/>
      <c r="BM55" s="2"/>
      <c r="BO55" s="2"/>
      <c r="BQ55" s="2"/>
      <c r="BS55" s="2"/>
      <c r="BU55" s="2"/>
      <c r="BW55" s="2"/>
      <c r="BY55" s="2"/>
      <c r="CA55" s="2"/>
      <c r="CC55" s="2"/>
      <c r="CE55" s="2"/>
      <c r="CG55" s="2"/>
      <c r="CI55" s="2"/>
      <c r="CK55" s="2"/>
      <c r="CM55" s="2"/>
      <c r="CO55" s="2"/>
      <c r="CQ55" s="2"/>
      <c r="CS55" s="2"/>
      <c r="CU55" s="2"/>
      <c r="CW55" s="2"/>
      <c r="DA55" s="2"/>
      <c r="DC55" s="2"/>
      <c r="DE55" s="2"/>
      <c r="DG55" s="2"/>
      <c r="DI55" s="2"/>
      <c r="DK55" s="2"/>
      <c r="DM55" s="2"/>
      <c r="DO55" s="2"/>
      <c r="DQ55" s="2"/>
      <c r="DZ55" s="1"/>
      <c r="EC55" s="1"/>
      <c r="ED55" s="1"/>
      <c r="EF55" s="1"/>
      <c r="EK55" s="1"/>
    </row>
    <row r="56" spans="1:141" x14ac:dyDescent="0.2">
      <c r="A56" s="2"/>
      <c r="AS56" s="207"/>
      <c r="AT56"/>
      <c r="AU56" s="164"/>
      <c r="AW56" s="2"/>
      <c r="AY56" s="2"/>
      <c r="BA56" s="2"/>
      <c r="BC56" s="2"/>
      <c r="BE56" s="2"/>
      <c r="BG56" s="2"/>
      <c r="BI56" s="2"/>
      <c r="BK56" s="2"/>
      <c r="BM56" s="2"/>
      <c r="BO56" s="2"/>
      <c r="BQ56" s="2"/>
      <c r="BS56" s="2"/>
      <c r="BU56" s="2"/>
      <c r="BW56" s="2"/>
      <c r="BY56" s="2"/>
      <c r="CA56" s="2"/>
      <c r="CC56" s="2"/>
      <c r="CE56" s="2"/>
      <c r="CG56" s="2"/>
      <c r="CI56" s="2"/>
      <c r="CK56" s="2"/>
      <c r="CM56" s="2"/>
      <c r="CO56" s="2"/>
      <c r="CQ56" s="2"/>
      <c r="CS56" s="2"/>
      <c r="CU56" s="2"/>
      <c r="CW56" s="2"/>
      <c r="DA56" s="2"/>
      <c r="DC56" s="2"/>
      <c r="DE56" s="2"/>
      <c r="DG56" s="2"/>
      <c r="DI56" s="2"/>
      <c r="DK56" s="2"/>
      <c r="DM56" s="2"/>
      <c r="DO56" s="2"/>
      <c r="DQ56" s="2"/>
      <c r="DS56" s="2"/>
      <c r="DU56" s="2"/>
      <c r="DV56" s="2"/>
      <c r="DZ56" s="1"/>
      <c r="EC56" s="1"/>
      <c r="ED56" s="1"/>
      <c r="EF56" s="1"/>
      <c r="EK56" s="1"/>
    </row>
    <row r="57" spans="1:141" x14ac:dyDescent="0.2">
      <c r="A57" s="2"/>
      <c r="AQ57" s="210"/>
      <c r="AS57" s="207"/>
      <c r="AT57"/>
      <c r="AU57" s="164"/>
      <c r="AW57" s="2"/>
      <c r="AY57" s="2"/>
      <c r="BA57" s="2"/>
      <c r="BC57" s="2"/>
      <c r="BE57" s="2"/>
      <c r="BG57" s="2"/>
      <c r="BI57" s="2"/>
      <c r="BK57" s="2"/>
      <c r="BM57" s="2"/>
      <c r="BO57" s="2"/>
      <c r="BQ57" s="2"/>
      <c r="BS57" s="2"/>
      <c r="BU57" s="2"/>
      <c r="BW57" s="2"/>
      <c r="BY57" s="2"/>
      <c r="CA57" s="2"/>
      <c r="CC57" s="2"/>
      <c r="CE57" s="2"/>
      <c r="CG57" s="2"/>
      <c r="CI57" s="2"/>
      <c r="CK57" s="2"/>
      <c r="CM57" s="2"/>
      <c r="CO57" s="2"/>
      <c r="CQ57" s="2"/>
      <c r="CS57" s="2"/>
      <c r="CU57" s="2"/>
      <c r="CW57" s="2"/>
      <c r="CY57" s="2"/>
      <c r="DA57" s="2"/>
      <c r="DC57" s="2"/>
      <c r="DE57" s="2"/>
      <c r="DG57" s="2"/>
      <c r="DI57" s="2"/>
      <c r="DK57" s="2"/>
      <c r="DM57" s="2"/>
      <c r="DO57" s="2"/>
      <c r="DQ57" s="2"/>
      <c r="DS57" s="2"/>
      <c r="DU57" s="2"/>
      <c r="DV57" s="2"/>
      <c r="DZ57" s="1"/>
      <c r="EC57" s="1"/>
      <c r="ED57" s="1"/>
      <c r="EF57" s="1"/>
      <c r="EK57" s="1"/>
    </row>
    <row r="58" spans="1:141" x14ac:dyDescent="0.2">
      <c r="AT58"/>
      <c r="DZ58" s="1"/>
      <c r="EC58" s="1"/>
      <c r="ED58" s="1"/>
      <c r="EF58" s="1"/>
      <c r="EK58" s="1"/>
    </row>
    <row r="59" spans="1:141" x14ac:dyDescent="0.2">
      <c r="AT59"/>
      <c r="DZ59" s="1"/>
      <c r="EC59" s="1"/>
      <c r="ED59" s="1"/>
      <c r="EF59" s="1"/>
      <c r="EK59" s="1"/>
    </row>
    <row r="60" spans="1:141" x14ac:dyDescent="0.2">
      <c r="AT60"/>
      <c r="DZ60" s="1"/>
      <c r="EC60" s="1"/>
      <c r="ED60" s="1"/>
      <c r="EF60" s="1"/>
      <c r="EK60" s="1"/>
    </row>
    <row r="61" spans="1:141" x14ac:dyDescent="0.2">
      <c r="AT61"/>
      <c r="DZ61" s="1"/>
      <c r="EC61" s="1"/>
      <c r="ED61" s="1"/>
      <c r="EF61" s="1"/>
      <c r="EK61" s="1"/>
    </row>
    <row r="62" spans="1:141" x14ac:dyDescent="0.2">
      <c r="AT62"/>
      <c r="DZ62" s="1"/>
      <c r="EC62" s="1"/>
      <c r="ED62" s="1"/>
      <c r="EF62" s="1"/>
      <c r="EK62" s="1"/>
    </row>
    <row r="63" spans="1:141" x14ac:dyDescent="0.2">
      <c r="DZ63" s="1"/>
      <c r="EC63" s="1"/>
      <c r="ED63" s="1"/>
      <c r="EF63" s="1"/>
      <c r="EK63" s="1"/>
    </row>
    <row r="64" spans="1:141" x14ac:dyDescent="0.2">
      <c r="DZ64" s="1"/>
      <c r="EC64" s="1"/>
      <c r="ED64" s="1"/>
      <c r="EF64" s="1"/>
      <c r="EK64" s="1"/>
    </row>
    <row r="65" spans="47:141" x14ac:dyDescent="0.2">
      <c r="DZ65" s="1"/>
      <c r="EC65" s="1"/>
      <c r="ED65" s="1"/>
      <c r="EF65" s="1"/>
      <c r="EK65" s="1"/>
    </row>
    <row r="66" spans="47:141" x14ac:dyDescent="0.2">
      <c r="DZ66" s="1"/>
      <c r="EC66" s="1"/>
      <c r="ED66" s="1"/>
      <c r="EF66" s="1"/>
      <c r="EK66" s="1"/>
    </row>
    <row r="67" spans="47:141" x14ac:dyDescent="0.2">
      <c r="DZ67" s="1"/>
      <c r="EC67" s="1"/>
      <c r="ED67" s="1"/>
      <c r="EF67" s="1"/>
      <c r="EK67" s="1"/>
    </row>
    <row r="68" spans="47:141" x14ac:dyDescent="0.2">
      <c r="DZ68" s="1"/>
      <c r="EC68" s="1"/>
      <c r="ED68" s="1"/>
      <c r="EF68" s="1"/>
      <c r="EK68" s="1"/>
    </row>
    <row r="69" spans="47:141" x14ac:dyDescent="0.2">
      <c r="DZ69" s="1"/>
      <c r="EC69" s="1"/>
      <c r="ED69" s="1"/>
      <c r="EF69" s="1"/>
      <c r="EK69" s="1"/>
    </row>
    <row r="70" spans="47:141" x14ac:dyDescent="0.2">
      <c r="DZ70" s="1"/>
      <c r="EC70" s="1"/>
      <c r="ED70" s="1"/>
      <c r="EF70" s="1"/>
      <c r="EK70" s="1"/>
    </row>
    <row r="71" spans="47:141" x14ac:dyDescent="0.2">
      <c r="AU71" s="86"/>
      <c r="AW71" s="86"/>
      <c r="AY71" s="86"/>
      <c r="BA71" s="86"/>
      <c r="BC71" s="86"/>
      <c r="BE71" s="86"/>
      <c r="BG71" s="86"/>
      <c r="BI71" s="86"/>
      <c r="BK71" s="86"/>
      <c r="BM71" s="86"/>
      <c r="BO71" s="86"/>
      <c r="BQ71" s="86"/>
      <c r="BS71" s="86"/>
      <c r="BU71" s="86"/>
      <c r="BW71" s="86"/>
      <c r="BY71" s="86"/>
      <c r="CA71" s="86"/>
      <c r="CC71" s="86"/>
      <c r="CE71" s="86"/>
      <c r="CG71" s="86"/>
      <c r="CI71" s="86"/>
      <c r="CK71" s="86"/>
      <c r="CM71" s="86"/>
      <c r="CO71" s="86"/>
      <c r="CQ71" s="86"/>
      <c r="CS71" s="86"/>
      <c r="CU71" s="86"/>
      <c r="CW71" s="86"/>
      <c r="CY71" s="86"/>
      <c r="DA71" s="86"/>
      <c r="DC71" s="86"/>
      <c r="DE71" s="86"/>
      <c r="DG71" s="86"/>
      <c r="DI71" s="86"/>
      <c r="DK71" s="86"/>
      <c r="DM71" s="86"/>
      <c r="DO71" s="86"/>
      <c r="DQ71" s="86"/>
      <c r="DS71" s="86"/>
      <c r="DU71" s="86"/>
      <c r="DV71" s="86"/>
      <c r="DW71" s="86"/>
      <c r="DX71" s="86"/>
      <c r="DZ71" s="87"/>
      <c r="EB71" s="86"/>
      <c r="EC71" s="87"/>
      <c r="ED71" s="88"/>
      <c r="EE71" s="86"/>
      <c r="EF71" s="87"/>
      <c r="EG71" s="86"/>
      <c r="EH71" s="86"/>
      <c r="EI71" s="86"/>
      <c r="EJ71" s="86"/>
      <c r="EK71" s="89"/>
    </row>
    <row r="72" spans="47:141" x14ac:dyDescent="0.2">
      <c r="AU72" s="86"/>
      <c r="AW72" s="86"/>
      <c r="AY72" s="86"/>
      <c r="BA72" s="86"/>
      <c r="BC72" s="86"/>
      <c r="BE72" s="86"/>
      <c r="BG72" s="86"/>
      <c r="BI72" s="86"/>
      <c r="BK72" s="86"/>
      <c r="BM72" s="86"/>
      <c r="BO72" s="86"/>
      <c r="BQ72" s="86"/>
      <c r="BS72" s="86"/>
      <c r="BU72" s="86"/>
      <c r="BW72" s="86"/>
      <c r="BY72" s="86"/>
      <c r="CA72" s="86"/>
      <c r="CC72" s="86"/>
      <c r="CE72" s="86"/>
      <c r="CG72" s="86"/>
      <c r="CI72" s="86"/>
      <c r="CK72" s="86"/>
      <c r="CM72" s="86"/>
      <c r="CO72" s="86"/>
      <c r="CQ72" s="86"/>
      <c r="CS72" s="86"/>
      <c r="CU72" s="86"/>
      <c r="CW72" s="86"/>
      <c r="CY72" s="86"/>
      <c r="DA72" s="86"/>
      <c r="DC72" s="86"/>
      <c r="DE72" s="86"/>
      <c r="DG72" s="86"/>
      <c r="DI72" s="86"/>
      <c r="DK72" s="86"/>
      <c r="DM72" s="86"/>
      <c r="DO72" s="86"/>
      <c r="DQ72" s="86"/>
      <c r="DS72" s="86"/>
      <c r="DU72" s="86"/>
      <c r="DV72" s="86"/>
      <c r="DW72" s="86"/>
      <c r="DX72" s="86"/>
      <c r="DZ72" s="87"/>
      <c r="EB72" s="86"/>
      <c r="EC72" s="87"/>
      <c r="ED72" s="88"/>
      <c r="EE72" s="86"/>
      <c r="EF72" s="87"/>
      <c r="EG72" s="86"/>
      <c r="EH72" s="86"/>
      <c r="EI72" s="86"/>
      <c r="EJ72" s="86"/>
      <c r="EK72" s="89"/>
    </row>
    <row r="73" spans="47:141" x14ac:dyDescent="0.2">
      <c r="AU73" s="86"/>
      <c r="AW73" s="86"/>
      <c r="AY73" s="86"/>
      <c r="BA73" s="86"/>
      <c r="BC73" s="86"/>
      <c r="BE73" s="86"/>
      <c r="BG73" s="86"/>
      <c r="BI73" s="86"/>
      <c r="BK73" s="86"/>
      <c r="BM73" s="86"/>
      <c r="BO73" s="86"/>
      <c r="BQ73" s="86"/>
      <c r="BS73" s="86"/>
      <c r="BU73" s="86"/>
      <c r="BW73" s="86"/>
      <c r="BY73" s="86"/>
      <c r="CA73" s="86"/>
      <c r="CC73" s="86"/>
      <c r="CE73" s="86"/>
      <c r="CG73" s="86"/>
      <c r="CI73" s="86"/>
      <c r="CK73" s="86"/>
      <c r="CM73" s="86"/>
      <c r="CO73" s="86"/>
      <c r="CQ73" s="86"/>
      <c r="CS73" s="86"/>
      <c r="CU73" s="86"/>
      <c r="CW73" s="86"/>
      <c r="CY73" s="86"/>
      <c r="DA73" s="86"/>
      <c r="DC73" s="86"/>
      <c r="DE73" s="86"/>
      <c r="DG73" s="86"/>
      <c r="DI73" s="86"/>
      <c r="DK73" s="86"/>
      <c r="DM73" s="86"/>
      <c r="DO73" s="86"/>
      <c r="DQ73" s="86"/>
      <c r="DS73" s="86"/>
      <c r="DU73" s="86"/>
      <c r="DV73" s="86"/>
      <c r="DW73" s="86"/>
      <c r="DX73" s="86"/>
      <c r="DZ73" s="87"/>
      <c r="EB73" s="86"/>
      <c r="EC73" s="87"/>
      <c r="ED73" s="88"/>
      <c r="EE73" s="86"/>
      <c r="EF73" s="87"/>
      <c r="EG73" s="86"/>
      <c r="EH73" s="86"/>
      <c r="EI73" s="86"/>
      <c r="EJ73" s="86"/>
      <c r="EK73" s="89"/>
    </row>
    <row r="74" spans="47:141" x14ac:dyDescent="0.2">
      <c r="AU74" s="86"/>
      <c r="AW74" s="86"/>
      <c r="AY74" s="86"/>
      <c r="BA74" s="86"/>
      <c r="BC74" s="86"/>
      <c r="BE74" s="86"/>
      <c r="BG74" s="86"/>
      <c r="BI74" s="86"/>
      <c r="BK74" s="86"/>
      <c r="BM74" s="86"/>
      <c r="BO74" s="86"/>
      <c r="BQ74" s="86"/>
      <c r="BS74" s="86"/>
      <c r="BU74" s="86"/>
      <c r="BW74" s="86"/>
      <c r="BY74" s="86"/>
      <c r="CA74" s="86"/>
      <c r="CC74" s="86"/>
      <c r="CE74" s="86"/>
      <c r="CG74" s="86"/>
      <c r="CI74" s="86"/>
      <c r="CK74" s="86"/>
      <c r="CM74" s="86"/>
      <c r="CO74" s="86"/>
      <c r="CQ74" s="86"/>
      <c r="CS74" s="86"/>
      <c r="CU74" s="86"/>
      <c r="CW74" s="86"/>
      <c r="CY74" s="86"/>
      <c r="DA74" s="86"/>
      <c r="DC74" s="86"/>
      <c r="DE74" s="86"/>
      <c r="DG74" s="86"/>
      <c r="DI74" s="86"/>
      <c r="DK74" s="86"/>
      <c r="DM74" s="86"/>
      <c r="DO74" s="86"/>
      <c r="DQ74" s="86"/>
      <c r="DS74" s="86"/>
      <c r="DU74" s="86"/>
      <c r="DV74" s="86"/>
      <c r="DW74" s="86"/>
      <c r="DX74" s="86"/>
      <c r="DZ74" s="87"/>
      <c r="EB74" s="86"/>
      <c r="EC74" s="87"/>
      <c r="ED74" s="88"/>
      <c r="EE74" s="86"/>
      <c r="EF74" s="87"/>
      <c r="EG74" s="86"/>
      <c r="EH74" s="86"/>
      <c r="EI74" s="86"/>
      <c r="EJ74" s="86"/>
      <c r="EK74" s="89"/>
    </row>
    <row r="75" spans="47:141" x14ac:dyDescent="0.2">
      <c r="AU75" s="86"/>
      <c r="AW75" s="86"/>
      <c r="AY75" s="86"/>
      <c r="BA75" s="86"/>
      <c r="BC75" s="86"/>
      <c r="BE75" s="86"/>
      <c r="BG75" s="86"/>
      <c r="BI75" s="86"/>
      <c r="BK75" s="86"/>
      <c r="BM75" s="86"/>
      <c r="BO75" s="86"/>
      <c r="BQ75" s="86"/>
      <c r="BS75" s="86"/>
      <c r="BU75" s="86"/>
      <c r="BW75" s="86"/>
      <c r="BY75" s="86"/>
      <c r="CA75" s="86"/>
      <c r="CC75" s="86"/>
      <c r="CE75" s="86"/>
      <c r="CG75" s="86"/>
      <c r="CI75" s="86"/>
      <c r="CK75" s="86"/>
      <c r="CM75" s="86"/>
      <c r="CO75" s="86"/>
      <c r="CQ75" s="86"/>
      <c r="CS75" s="86"/>
      <c r="CU75" s="86"/>
      <c r="CW75" s="86"/>
      <c r="CY75" s="86"/>
      <c r="DA75" s="86"/>
      <c r="DC75" s="86"/>
      <c r="DE75" s="86"/>
      <c r="DG75" s="86"/>
      <c r="DI75" s="86"/>
      <c r="DK75" s="86"/>
      <c r="DM75" s="86"/>
      <c r="DO75" s="86"/>
      <c r="DQ75" s="86"/>
      <c r="DS75" s="86"/>
      <c r="DU75" s="86"/>
      <c r="DV75" s="86"/>
      <c r="DW75" s="86"/>
      <c r="DX75" s="86"/>
      <c r="DZ75" s="87"/>
      <c r="EB75" s="86"/>
      <c r="EC75" s="87"/>
      <c r="ED75" s="88"/>
      <c r="EE75" s="86"/>
      <c r="EF75" s="87"/>
      <c r="EG75" s="86"/>
      <c r="EH75" s="86"/>
      <c r="EI75" s="86"/>
      <c r="EJ75" s="86"/>
      <c r="EK75" s="89"/>
    </row>
    <row r="76" spans="47:141" x14ac:dyDescent="0.2">
      <c r="AU76" s="86"/>
      <c r="AW76" s="86"/>
      <c r="AY76" s="86"/>
      <c r="BA76" s="86"/>
      <c r="BC76" s="86"/>
      <c r="BE76" s="86"/>
      <c r="BG76" s="86"/>
      <c r="BI76" s="86"/>
      <c r="BK76" s="86"/>
      <c r="BM76" s="86"/>
      <c r="BO76" s="86"/>
      <c r="BQ76" s="86"/>
      <c r="BS76" s="86"/>
      <c r="BU76" s="86"/>
      <c r="BW76" s="86"/>
      <c r="BY76" s="86"/>
      <c r="CA76" s="86"/>
      <c r="CC76" s="86"/>
      <c r="CE76" s="86"/>
      <c r="CG76" s="86"/>
      <c r="CI76" s="86"/>
      <c r="CK76" s="86"/>
      <c r="CM76" s="86"/>
      <c r="CO76" s="86"/>
      <c r="CQ76" s="86"/>
      <c r="CS76" s="86"/>
      <c r="CU76" s="86"/>
      <c r="CW76" s="86"/>
      <c r="CY76" s="86"/>
      <c r="DA76" s="86"/>
      <c r="DC76" s="86"/>
      <c r="DE76" s="86"/>
      <c r="DG76" s="86"/>
      <c r="DI76" s="86"/>
      <c r="DK76" s="86"/>
      <c r="DM76" s="86"/>
      <c r="DO76" s="86"/>
      <c r="DQ76" s="86"/>
      <c r="DS76" s="86"/>
      <c r="DU76" s="86"/>
      <c r="DV76" s="86"/>
      <c r="DW76" s="86"/>
      <c r="DX76" s="86"/>
      <c r="DZ76" s="87"/>
      <c r="EB76" s="86"/>
      <c r="EC76" s="87"/>
      <c r="ED76" s="88"/>
      <c r="EE76" s="86"/>
      <c r="EF76" s="87"/>
      <c r="EG76" s="86"/>
      <c r="EH76" s="86"/>
      <c r="EI76" s="86"/>
      <c r="EJ76" s="86"/>
      <c r="EK76" s="89"/>
    </row>
    <row r="77" spans="47:141" x14ac:dyDescent="0.2">
      <c r="AU77" s="86"/>
      <c r="AW77" s="86"/>
      <c r="AY77" s="86"/>
      <c r="BA77" s="86"/>
      <c r="BC77" s="86"/>
      <c r="BE77" s="86"/>
      <c r="BG77" s="86"/>
      <c r="BI77" s="86"/>
      <c r="BK77" s="86"/>
      <c r="BM77" s="86"/>
      <c r="BO77" s="86"/>
      <c r="BQ77" s="86"/>
      <c r="BS77" s="86"/>
      <c r="BU77" s="86"/>
      <c r="BW77" s="86"/>
      <c r="BY77" s="86"/>
      <c r="CA77" s="86"/>
      <c r="CC77" s="86"/>
      <c r="CE77" s="86"/>
      <c r="CG77" s="86"/>
      <c r="CI77" s="86"/>
      <c r="CK77" s="86"/>
      <c r="CM77" s="86"/>
      <c r="CO77" s="86"/>
      <c r="CQ77" s="86"/>
      <c r="CS77" s="86"/>
      <c r="CU77" s="86"/>
      <c r="CW77" s="86"/>
      <c r="CY77" s="86"/>
      <c r="DA77" s="86"/>
      <c r="DC77" s="86"/>
      <c r="DE77" s="86"/>
      <c r="DG77" s="86"/>
      <c r="DI77" s="86"/>
      <c r="DK77" s="86"/>
      <c r="DM77" s="86"/>
      <c r="DO77" s="86"/>
      <c r="DQ77" s="86"/>
      <c r="DS77" s="86"/>
      <c r="DU77" s="86"/>
      <c r="DV77" s="86"/>
      <c r="DW77" s="86"/>
      <c r="DX77" s="86"/>
      <c r="DZ77" s="87"/>
      <c r="EB77" s="86"/>
      <c r="EC77" s="87"/>
      <c r="ED77" s="88"/>
      <c r="EE77" s="86"/>
      <c r="EF77" s="87"/>
      <c r="EG77" s="86"/>
      <c r="EH77" s="86"/>
      <c r="EI77" s="86"/>
      <c r="EJ77" s="86"/>
      <c r="EK77" s="89"/>
    </row>
    <row r="78" spans="47:141" x14ac:dyDescent="0.2">
      <c r="AU78" s="86"/>
      <c r="AW78" s="86"/>
      <c r="AY78" s="86"/>
      <c r="BA78" s="86"/>
      <c r="BC78" s="86"/>
      <c r="BE78" s="86"/>
      <c r="BG78" s="86"/>
      <c r="BI78" s="86"/>
      <c r="BK78" s="86"/>
      <c r="BM78" s="86"/>
      <c r="BO78" s="86"/>
      <c r="BQ78" s="86"/>
      <c r="BS78" s="86"/>
      <c r="BU78" s="86"/>
      <c r="BW78" s="86"/>
      <c r="BY78" s="86"/>
      <c r="CA78" s="86"/>
      <c r="CC78" s="86"/>
      <c r="CE78" s="86"/>
      <c r="CG78" s="86"/>
      <c r="CI78" s="86"/>
      <c r="CK78" s="86"/>
      <c r="CM78" s="86"/>
      <c r="CO78" s="86"/>
      <c r="CQ78" s="86"/>
      <c r="CS78" s="86"/>
      <c r="CU78" s="86"/>
      <c r="CW78" s="86"/>
      <c r="CY78" s="86"/>
      <c r="DA78" s="86"/>
      <c r="DC78" s="86"/>
      <c r="DE78" s="86"/>
      <c r="DG78" s="86"/>
      <c r="DI78" s="86"/>
      <c r="DK78" s="86"/>
      <c r="DM78" s="86"/>
      <c r="DO78" s="86"/>
      <c r="DQ78" s="86"/>
      <c r="DS78" s="86"/>
      <c r="DU78" s="86"/>
      <c r="DV78" s="86"/>
      <c r="DW78" s="86"/>
      <c r="DX78" s="86"/>
      <c r="DZ78" s="87"/>
      <c r="EB78" s="86"/>
      <c r="EC78" s="87"/>
      <c r="ED78" s="88"/>
      <c r="EE78" s="86"/>
      <c r="EF78" s="87"/>
      <c r="EG78" s="86"/>
      <c r="EH78" s="86"/>
      <c r="EI78" s="86"/>
      <c r="EJ78" s="86"/>
      <c r="EK78" s="89"/>
    </row>
    <row r="79" spans="47:141" x14ac:dyDescent="0.2">
      <c r="AU79" s="86"/>
      <c r="AW79" s="86"/>
      <c r="AY79" s="86"/>
      <c r="BA79" s="86"/>
      <c r="BC79" s="86"/>
      <c r="BE79" s="86"/>
      <c r="BG79" s="86"/>
      <c r="BI79" s="86"/>
      <c r="BK79" s="86"/>
      <c r="BM79" s="86"/>
      <c r="BO79" s="86"/>
      <c r="BQ79" s="86"/>
      <c r="BS79" s="86"/>
      <c r="BU79" s="86"/>
      <c r="BW79" s="86"/>
      <c r="BY79" s="86"/>
      <c r="CA79" s="86"/>
      <c r="CC79" s="86"/>
      <c r="CE79" s="86"/>
      <c r="CG79" s="86"/>
      <c r="CI79" s="86"/>
      <c r="CK79" s="86"/>
      <c r="CM79" s="86"/>
      <c r="CO79" s="86"/>
      <c r="CQ79" s="86"/>
      <c r="CS79" s="86"/>
      <c r="CU79" s="86"/>
      <c r="CW79" s="86"/>
      <c r="CY79" s="86"/>
      <c r="DA79" s="86"/>
      <c r="DC79" s="86"/>
      <c r="DE79" s="86"/>
      <c r="DG79" s="86"/>
      <c r="DI79" s="86"/>
      <c r="DK79" s="86"/>
      <c r="DM79" s="86"/>
      <c r="DO79" s="86"/>
      <c r="DQ79" s="86"/>
      <c r="DS79" s="86"/>
      <c r="DU79" s="86"/>
      <c r="DV79" s="86"/>
      <c r="DW79" s="86"/>
      <c r="DX79" s="86"/>
      <c r="DZ79" s="87"/>
      <c r="EB79" s="86"/>
      <c r="EC79" s="87"/>
      <c r="ED79" s="88"/>
      <c r="EE79" s="86"/>
      <c r="EF79" s="87"/>
      <c r="EG79" s="86"/>
      <c r="EH79" s="86"/>
      <c r="EI79" s="86"/>
      <c r="EJ79" s="86"/>
      <c r="EK79" s="89"/>
    </row>
    <row r="80" spans="47:141" x14ac:dyDescent="0.2">
      <c r="AU80" s="86"/>
      <c r="AW80" s="86"/>
      <c r="AY80" s="86"/>
      <c r="BA80" s="86"/>
      <c r="BC80" s="86"/>
      <c r="BE80" s="86"/>
      <c r="BG80" s="86"/>
      <c r="BI80" s="86"/>
      <c r="BK80" s="86"/>
      <c r="BM80" s="86"/>
      <c r="BO80" s="86"/>
      <c r="BQ80" s="86"/>
      <c r="BS80" s="86"/>
      <c r="BU80" s="86"/>
      <c r="BW80" s="86"/>
      <c r="BY80" s="86"/>
      <c r="CA80" s="86"/>
      <c r="CC80" s="86"/>
      <c r="CE80" s="86"/>
      <c r="CG80" s="86"/>
      <c r="CI80" s="86"/>
      <c r="CK80" s="86"/>
      <c r="CM80" s="86"/>
      <c r="CO80" s="86"/>
      <c r="CQ80" s="86"/>
      <c r="CS80" s="86"/>
      <c r="CU80" s="86"/>
      <c r="CW80" s="86"/>
      <c r="CY80" s="86"/>
      <c r="DA80" s="86"/>
      <c r="DC80" s="86"/>
      <c r="DE80" s="86"/>
      <c r="DG80" s="86"/>
      <c r="DI80" s="86"/>
      <c r="DK80" s="86"/>
      <c r="DM80" s="86"/>
      <c r="DO80" s="86"/>
      <c r="DQ80" s="86"/>
      <c r="DS80" s="86"/>
      <c r="DU80" s="86"/>
      <c r="DV80" s="86"/>
      <c r="DW80" s="86"/>
      <c r="DX80" s="86"/>
      <c r="DZ80" s="87"/>
      <c r="EB80" s="86"/>
      <c r="EC80" s="87"/>
      <c r="ED80" s="88"/>
      <c r="EE80" s="86"/>
      <c r="EF80" s="87"/>
      <c r="EG80" s="86"/>
      <c r="EH80" s="86"/>
      <c r="EI80" s="86"/>
      <c r="EJ80" s="86"/>
      <c r="EK80" s="89"/>
    </row>
    <row r="81" spans="47:141" x14ac:dyDescent="0.2">
      <c r="AU81" s="86"/>
      <c r="AW81" s="86"/>
      <c r="AY81" s="86"/>
      <c r="BA81" s="86"/>
      <c r="BC81" s="86"/>
      <c r="BE81" s="86"/>
      <c r="BG81" s="86"/>
      <c r="BI81" s="86"/>
      <c r="BK81" s="86"/>
      <c r="BM81" s="86"/>
      <c r="BO81" s="86"/>
      <c r="BQ81" s="86"/>
      <c r="BS81" s="86"/>
      <c r="BU81" s="86"/>
      <c r="BW81" s="86"/>
      <c r="BY81" s="86"/>
      <c r="CA81" s="86"/>
      <c r="CC81" s="86"/>
      <c r="CE81" s="86"/>
      <c r="CG81" s="86"/>
      <c r="CI81" s="86"/>
      <c r="CK81" s="86"/>
      <c r="CM81" s="86"/>
      <c r="CO81" s="86"/>
      <c r="CQ81" s="86"/>
      <c r="CS81" s="86"/>
      <c r="CU81" s="86"/>
      <c r="CW81" s="86"/>
      <c r="CY81" s="86"/>
      <c r="DA81" s="86"/>
      <c r="DC81" s="86"/>
      <c r="DE81" s="86"/>
      <c r="DG81" s="86"/>
      <c r="DI81" s="86"/>
      <c r="DK81" s="86"/>
      <c r="DM81" s="86"/>
      <c r="DO81" s="86"/>
      <c r="DQ81" s="86"/>
      <c r="DS81" s="86"/>
      <c r="DU81" s="86"/>
      <c r="DV81" s="86"/>
      <c r="DW81" s="86"/>
      <c r="DX81" s="86"/>
      <c r="DZ81" s="87"/>
      <c r="EB81" s="86"/>
      <c r="EC81" s="87"/>
      <c r="ED81" s="88"/>
      <c r="EE81" s="86"/>
      <c r="EF81" s="87"/>
      <c r="EG81" s="86"/>
      <c r="EH81" s="86"/>
      <c r="EI81" s="86"/>
      <c r="EJ81" s="86"/>
      <c r="EK81" s="89"/>
    </row>
    <row r="82" spans="47:141" x14ac:dyDescent="0.2">
      <c r="AU82" s="86"/>
      <c r="AW82" s="86"/>
      <c r="AY82" s="86"/>
      <c r="BA82" s="86"/>
      <c r="BC82" s="86"/>
      <c r="BE82" s="86"/>
      <c r="BG82" s="86"/>
      <c r="BI82" s="86"/>
      <c r="BK82" s="86"/>
      <c r="BM82" s="86"/>
      <c r="BO82" s="86"/>
      <c r="BQ82" s="86"/>
      <c r="BS82" s="86"/>
      <c r="BU82" s="86"/>
      <c r="BW82" s="86"/>
      <c r="BY82" s="86"/>
      <c r="CA82" s="86"/>
      <c r="CC82" s="86"/>
      <c r="CE82" s="86"/>
      <c r="CG82" s="86"/>
      <c r="CI82" s="86"/>
      <c r="CK82" s="86"/>
      <c r="CM82" s="86"/>
      <c r="CO82" s="86"/>
      <c r="CQ82" s="86"/>
      <c r="CS82" s="86"/>
      <c r="CU82" s="86"/>
      <c r="CW82" s="86"/>
      <c r="CY82" s="86"/>
      <c r="DA82" s="86"/>
      <c r="DC82" s="86"/>
      <c r="DE82" s="86"/>
      <c r="DG82" s="86"/>
      <c r="DI82" s="86"/>
      <c r="DK82" s="86"/>
      <c r="DM82" s="86"/>
      <c r="DO82" s="86"/>
      <c r="DQ82" s="86"/>
      <c r="DS82" s="86"/>
      <c r="DU82" s="86"/>
      <c r="DV82" s="86"/>
      <c r="DW82" s="86"/>
      <c r="DX82" s="86"/>
      <c r="DZ82" s="87"/>
      <c r="EB82" s="86"/>
      <c r="EC82" s="87"/>
      <c r="ED82" s="88"/>
      <c r="EE82" s="86"/>
      <c r="EF82" s="87"/>
      <c r="EG82" s="86"/>
      <c r="EH82" s="86"/>
      <c r="EI82" s="86"/>
      <c r="EJ82" s="86"/>
      <c r="EK82" s="89"/>
    </row>
    <row r="83" spans="47:141" x14ac:dyDescent="0.2">
      <c r="AU83" s="86"/>
      <c r="AW83" s="86"/>
      <c r="AY83" s="86"/>
      <c r="BA83" s="86"/>
      <c r="BC83" s="86"/>
      <c r="BE83" s="86"/>
      <c r="BG83" s="86"/>
      <c r="BI83" s="86"/>
      <c r="BK83" s="86"/>
      <c r="BM83" s="86"/>
      <c r="BO83" s="86"/>
      <c r="BQ83" s="86"/>
      <c r="BS83" s="86"/>
      <c r="BU83" s="86"/>
      <c r="BW83" s="86"/>
      <c r="BY83" s="86"/>
      <c r="CA83" s="86"/>
      <c r="CC83" s="86"/>
      <c r="CE83" s="86"/>
      <c r="CG83" s="86"/>
      <c r="CI83" s="86"/>
      <c r="CK83" s="86"/>
      <c r="CM83" s="86"/>
      <c r="CO83" s="86"/>
      <c r="CQ83" s="86"/>
      <c r="CS83" s="86"/>
      <c r="CU83" s="86"/>
      <c r="CW83" s="86"/>
      <c r="CY83" s="86"/>
      <c r="DA83" s="86"/>
      <c r="DC83" s="86"/>
      <c r="DE83" s="86"/>
      <c r="DG83" s="86"/>
      <c r="DI83" s="86"/>
      <c r="DK83" s="86"/>
      <c r="DM83" s="86"/>
      <c r="DO83" s="86"/>
      <c r="DQ83" s="86"/>
      <c r="DS83" s="86"/>
      <c r="DU83" s="86"/>
      <c r="DV83" s="86"/>
      <c r="DW83" s="86"/>
      <c r="DX83" s="86"/>
      <c r="DZ83" s="87"/>
      <c r="EB83" s="86"/>
      <c r="EC83" s="87"/>
      <c r="ED83" s="88"/>
      <c r="EE83" s="86"/>
      <c r="EF83" s="87"/>
      <c r="EG83" s="86"/>
      <c r="EH83" s="86"/>
      <c r="EI83" s="86"/>
      <c r="EJ83" s="86"/>
      <c r="EK83" s="89"/>
    </row>
    <row r="84" spans="47:141" x14ac:dyDescent="0.2">
      <c r="AU84" s="86"/>
      <c r="AW84" s="86"/>
      <c r="AY84" s="86"/>
      <c r="BA84" s="86"/>
      <c r="BC84" s="86"/>
      <c r="BE84" s="86"/>
      <c r="BG84" s="86"/>
      <c r="BI84" s="86"/>
      <c r="BK84" s="86"/>
      <c r="BM84" s="86"/>
      <c r="BO84" s="86"/>
      <c r="BQ84" s="86"/>
      <c r="BS84" s="86"/>
      <c r="BU84" s="86"/>
      <c r="BW84" s="86"/>
      <c r="BY84" s="86"/>
      <c r="CA84" s="86"/>
      <c r="CC84" s="86"/>
      <c r="CE84" s="86"/>
      <c r="CG84" s="86"/>
      <c r="CI84" s="86"/>
      <c r="CK84" s="86"/>
      <c r="CM84" s="86"/>
      <c r="CO84" s="86"/>
      <c r="CQ84" s="86"/>
      <c r="CS84" s="86"/>
      <c r="CU84" s="86"/>
      <c r="CW84" s="86"/>
      <c r="CY84" s="86"/>
      <c r="DA84" s="86"/>
      <c r="DC84" s="86"/>
      <c r="DE84" s="86"/>
      <c r="DG84" s="86"/>
      <c r="DI84" s="86"/>
      <c r="DK84" s="86"/>
      <c r="DM84" s="86"/>
      <c r="DO84" s="86"/>
      <c r="DQ84" s="86"/>
      <c r="DS84" s="86"/>
      <c r="DU84" s="86"/>
      <c r="DV84" s="86"/>
      <c r="DW84" s="86"/>
      <c r="DX84" s="86"/>
      <c r="DZ84" s="87"/>
      <c r="EB84" s="86"/>
      <c r="EC84" s="87"/>
      <c r="ED84" s="88"/>
      <c r="EE84" s="86"/>
      <c r="EF84" s="87"/>
      <c r="EG84" s="86"/>
      <c r="EH84" s="86"/>
      <c r="EI84" s="86"/>
      <c r="EJ84" s="86"/>
      <c r="EK84" s="89"/>
    </row>
    <row r="85" spans="47:141" x14ac:dyDescent="0.2">
      <c r="AU85" s="86"/>
      <c r="AW85" s="86"/>
      <c r="AY85" s="86"/>
      <c r="BA85" s="86"/>
      <c r="BC85" s="86"/>
      <c r="BE85" s="86"/>
      <c r="BG85" s="86"/>
      <c r="BI85" s="86"/>
      <c r="BK85" s="86"/>
      <c r="BM85" s="86"/>
      <c r="BO85" s="86"/>
      <c r="BQ85" s="86"/>
      <c r="BS85" s="86"/>
      <c r="BU85" s="86"/>
      <c r="BW85" s="86"/>
      <c r="BY85" s="86"/>
      <c r="CA85" s="86"/>
      <c r="CC85" s="86"/>
      <c r="CE85" s="86"/>
      <c r="CG85" s="86"/>
      <c r="CI85" s="86"/>
      <c r="CK85" s="86"/>
      <c r="CM85" s="86"/>
      <c r="CO85" s="86"/>
      <c r="CQ85" s="86"/>
      <c r="CS85" s="86"/>
      <c r="CU85" s="86"/>
      <c r="CW85" s="86"/>
      <c r="CY85" s="86"/>
      <c r="DA85" s="86"/>
      <c r="DC85" s="86"/>
      <c r="DE85" s="86"/>
      <c r="DG85" s="86"/>
      <c r="DI85" s="86"/>
      <c r="DK85" s="86"/>
      <c r="DM85" s="86"/>
      <c r="DO85" s="86"/>
      <c r="DQ85" s="86"/>
      <c r="DS85" s="86"/>
      <c r="DU85" s="86"/>
      <c r="DV85" s="86"/>
      <c r="DW85" s="86"/>
      <c r="DX85" s="86"/>
      <c r="DZ85" s="87"/>
      <c r="EB85" s="86"/>
      <c r="EC85" s="87"/>
      <c r="ED85" s="88"/>
      <c r="EE85" s="86"/>
      <c r="EF85" s="87"/>
      <c r="EG85" s="86"/>
      <c r="EH85" s="86"/>
      <c r="EI85" s="86"/>
      <c r="EJ85" s="86"/>
      <c r="EK85" s="89"/>
    </row>
    <row r="86" spans="47:141" x14ac:dyDescent="0.2">
      <c r="AU86" s="86"/>
      <c r="AW86" s="86"/>
      <c r="AY86" s="86"/>
      <c r="BA86" s="86"/>
      <c r="BC86" s="86"/>
      <c r="BE86" s="86"/>
      <c r="BG86" s="86"/>
      <c r="BI86" s="86"/>
      <c r="BK86" s="86"/>
      <c r="BM86" s="86"/>
      <c r="BO86" s="86"/>
      <c r="BQ86" s="86"/>
      <c r="BS86" s="86"/>
      <c r="BU86" s="86"/>
      <c r="BW86" s="86"/>
      <c r="BY86" s="86"/>
      <c r="CA86" s="86"/>
      <c r="CC86" s="86"/>
      <c r="CE86" s="86"/>
      <c r="CG86" s="86"/>
      <c r="CI86" s="86"/>
      <c r="CK86" s="86"/>
      <c r="CM86" s="86"/>
      <c r="CO86" s="86"/>
      <c r="CQ86" s="86"/>
      <c r="CS86" s="86"/>
      <c r="CU86" s="86"/>
      <c r="CW86" s="86"/>
      <c r="CY86" s="86"/>
      <c r="DA86" s="86"/>
      <c r="DC86" s="86"/>
      <c r="DE86" s="86"/>
      <c r="DG86" s="86"/>
      <c r="DI86" s="86"/>
      <c r="DK86" s="86"/>
      <c r="DM86" s="86"/>
      <c r="DO86" s="86"/>
      <c r="DQ86" s="86"/>
      <c r="DS86" s="86"/>
      <c r="DU86" s="86"/>
      <c r="DV86" s="86"/>
      <c r="DW86" s="86"/>
      <c r="DX86" s="86"/>
      <c r="DZ86" s="87"/>
      <c r="EB86" s="86"/>
      <c r="EC86" s="87"/>
      <c r="ED86" s="88"/>
      <c r="EE86" s="86"/>
      <c r="EF86" s="87"/>
      <c r="EG86" s="86"/>
      <c r="EH86" s="86"/>
      <c r="EI86" s="86"/>
      <c r="EJ86" s="86"/>
      <c r="EK86" s="89"/>
    </row>
    <row r="87" spans="47:141" x14ac:dyDescent="0.2">
      <c r="AU87" s="86"/>
      <c r="AW87" s="86"/>
      <c r="AY87" s="86"/>
      <c r="BA87" s="86"/>
      <c r="BC87" s="86"/>
      <c r="BE87" s="86"/>
      <c r="BG87" s="86"/>
      <c r="BI87" s="86"/>
      <c r="BK87" s="86"/>
      <c r="BM87" s="86"/>
      <c r="BO87" s="86"/>
      <c r="BQ87" s="86"/>
      <c r="BS87" s="86"/>
      <c r="BU87" s="86"/>
      <c r="BW87" s="86"/>
      <c r="BY87" s="86"/>
      <c r="CA87" s="86"/>
      <c r="CC87" s="86"/>
      <c r="CE87" s="86"/>
      <c r="CG87" s="86"/>
      <c r="CI87" s="86"/>
      <c r="CK87" s="86"/>
      <c r="CM87" s="86"/>
      <c r="CO87" s="86"/>
      <c r="CQ87" s="86"/>
      <c r="CS87" s="86"/>
      <c r="CU87" s="86"/>
      <c r="CW87" s="86"/>
      <c r="CY87" s="86"/>
      <c r="DA87" s="86"/>
      <c r="DC87" s="86"/>
      <c r="DE87" s="86"/>
      <c r="DG87" s="86"/>
      <c r="DI87" s="86"/>
      <c r="DK87" s="86"/>
      <c r="DM87" s="86"/>
      <c r="DO87" s="86"/>
      <c r="DQ87" s="86"/>
      <c r="DS87" s="86"/>
      <c r="DU87" s="86"/>
      <c r="DV87" s="86"/>
      <c r="DW87" s="86"/>
      <c r="DX87" s="86"/>
      <c r="DZ87" s="87"/>
      <c r="EB87" s="86"/>
      <c r="EC87" s="87"/>
      <c r="ED87" s="88"/>
      <c r="EE87" s="86"/>
      <c r="EF87" s="87"/>
      <c r="EG87" s="86"/>
      <c r="EH87" s="86"/>
      <c r="EI87" s="86"/>
      <c r="EJ87" s="86"/>
      <c r="EK87" s="89"/>
    </row>
    <row r="88" spans="47:141" x14ac:dyDescent="0.2">
      <c r="AU88" s="86"/>
      <c r="AW88" s="86"/>
      <c r="AY88" s="86"/>
      <c r="BA88" s="86"/>
      <c r="BC88" s="86"/>
      <c r="BE88" s="86"/>
      <c r="BG88" s="86"/>
      <c r="BI88" s="86"/>
      <c r="BK88" s="86"/>
      <c r="BM88" s="86"/>
      <c r="BO88" s="86"/>
      <c r="BQ88" s="86"/>
      <c r="BS88" s="86"/>
      <c r="BU88" s="86"/>
      <c r="BW88" s="86"/>
      <c r="BY88" s="86"/>
      <c r="CA88" s="86"/>
      <c r="CC88" s="86"/>
      <c r="CE88" s="86"/>
      <c r="CG88" s="86"/>
      <c r="CI88" s="86"/>
      <c r="CK88" s="86"/>
      <c r="CM88" s="86"/>
      <c r="CO88" s="86"/>
      <c r="CQ88" s="86"/>
      <c r="CS88" s="86"/>
      <c r="CU88" s="86"/>
      <c r="CW88" s="86"/>
      <c r="CY88" s="86"/>
      <c r="DA88" s="86"/>
      <c r="DC88" s="86"/>
      <c r="DE88" s="86"/>
      <c r="DG88" s="86"/>
      <c r="DI88" s="86"/>
      <c r="DK88" s="86"/>
      <c r="DM88" s="86"/>
      <c r="DO88" s="86"/>
      <c r="DQ88" s="86"/>
      <c r="DS88" s="86"/>
      <c r="DU88" s="86"/>
      <c r="DV88" s="86"/>
      <c r="DW88" s="86"/>
      <c r="DX88" s="86"/>
      <c r="DZ88" s="87"/>
      <c r="EB88" s="86"/>
      <c r="EC88" s="87"/>
      <c r="ED88" s="88"/>
      <c r="EE88" s="86"/>
      <c r="EF88" s="87"/>
      <c r="EG88" s="86"/>
      <c r="EH88" s="86"/>
      <c r="EI88" s="86"/>
      <c r="EJ88" s="86"/>
      <c r="EK88" s="89"/>
    </row>
    <row r="89" spans="47:141" x14ac:dyDescent="0.2">
      <c r="AU89" s="86"/>
      <c r="AW89" s="86"/>
      <c r="AY89" s="86"/>
      <c r="BA89" s="86"/>
      <c r="BC89" s="86"/>
      <c r="BE89" s="86"/>
      <c r="BG89" s="86"/>
      <c r="BI89" s="86"/>
      <c r="BK89" s="86"/>
      <c r="BM89" s="86"/>
      <c r="BO89" s="86"/>
      <c r="BQ89" s="86"/>
      <c r="BS89" s="86"/>
      <c r="BU89" s="86"/>
      <c r="BW89" s="86"/>
      <c r="BY89" s="86"/>
      <c r="CA89" s="86"/>
      <c r="CC89" s="86"/>
      <c r="CE89" s="86"/>
      <c r="CG89" s="86"/>
      <c r="CI89" s="86"/>
      <c r="CK89" s="86"/>
      <c r="CM89" s="86"/>
      <c r="CO89" s="86"/>
      <c r="CQ89" s="86"/>
      <c r="CS89" s="86"/>
      <c r="CU89" s="86"/>
      <c r="CW89" s="86"/>
      <c r="CY89" s="86"/>
      <c r="DA89" s="86"/>
      <c r="DC89" s="86"/>
      <c r="DE89" s="86"/>
      <c r="DG89" s="86"/>
      <c r="DI89" s="86"/>
      <c r="DK89" s="86"/>
      <c r="DM89" s="86"/>
      <c r="DO89" s="86"/>
      <c r="DQ89" s="86"/>
      <c r="DS89" s="86"/>
      <c r="DU89" s="86"/>
      <c r="DV89" s="86"/>
      <c r="DW89" s="86"/>
      <c r="DX89" s="86"/>
      <c r="DZ89" s="87"/>
      <c r="EB89" s="86"/>
      <c r="EC89" s="87"/>
      <c r="ED89" s="88"/>
      <c r="EE89" s="86"/>
      <c r="EF89" s="87"/>
      <c r="EG89" s="86"/>
      <c r="EH89" s="86"/>
      <c r="EI89" s="86"/>
      <c r="EJ89" s="86"/>
      <c r="EK89" s="89"/>
    </row>
    <row r="90" spans="47:141" x14ac:dyDescent="0.2">
      <c r="AU90" s="86"/>
      <c r="AW90" s="86"/>
      <c r="AY90" s="86"/>
      <c r="BA90" s="86"/>
      <c r="BC90" s="86"/>
      <c r="BE90" s="86"/>
      <c r="BG90" s="86"/>
      <c r="BI90" s="86"/>
      <c r="BK90" s="86"/>
      <c r="BM90" s="86"/>
      <c r="BO90" s="86"/>
      <c r="BQ90" s="86"/>
      <c r="BS90" s="86"/>
      <c r="BU90" s="86"/>
      <c r="BW90" s="86"/>
      <c r="BY90" s="86"/>
      <c r="CA90" s="86"/>
      <c r="CC90" s="86"/>
      <c r="CE90" s="86"/>
      <c r="CG90" s="86"/>
      <c r="CI90" s="86"/>
      <c r="CK90" s="86"/>
      <c r="CM90" s="86"/>
      <c r="CO90" s="86"/>
      <c r="CQ90" s="86"/>
      <c r="CS90" s="86"/>
      <c r="CU90" s="86"/>
      <c r="CW90" s="86"/>
      <c r="CY90" s="86"/>
      <c r="DA90" s="86"/>
      <c r="DC90" s="86"/>
      <c r="DE90" s="86"/>
      <c r="DG90" s="86"/>
      <c r="DI90" s="86"/>
      <c r="DK90" s="86"/>
      <c r="DM90" s="86"/>
      <c r="DO90" s="86"/>
      <c r="DQ90" s="86"/>
      <c r="DS90" s="86"/>
      <c r="DU90" s="86"/>
      <c r="DV90" s="86"/>
      <c r="DW90" s="86"/>
      <c r="DX90" s="86"/>
      <c r="DZ90" s="87"/>
      <c r="EB90" s="86"/>
      <c r="EC90" s="87"/>
      <c r="ED90" s="88"/>
      <c r="EE90" s="86"/>
      <c r="EF90" s="87"/>
      <c r="EG90" s="86"/>
      <c r="EH90" s="86"/>
      <c r="EI90" s="86"/>
      <c r="EJ90" s="86"/>
      <c r="EK90" s="89"/>
    </row>
    <row r="91" spans="47:141" x14ac:dyDescent="0.2">
      <c r="AU91" s="86"/>
      <c r="AW91" s="86"/>
      <c r="AY91" s="86"/>
      <c r="BA91" s="86"/>
      <c r="BC91" s="86"/>
      <c r="BE91" s="86"/>
      <c r="BG91" s="86"/>
      <c r="BI91" s="86"/>
      <c r="BK91" s="86"/>
      <c r="BM91" s="86"/>
      <c r="BO91" s="86"/>
      <c r="BQ91" s="86"/>
      <c r="BS91" s="86"/>
      <c r="BU91" s="86"/>
      <c r="BW91" s="86"/>
      <c r="BY91" s="86"/>
      <c r="CA91" s="86"/>
      <c r="CC91" s="86"/>
      <c r="CE91" s="86"/>
      <c r="CG91" s="86"/>
      <c r="CI91" s="86"/>
      <c r="CK91" s="86"/>
      <c r="CM91" s="86"/>
      <c r="CO91" s="86"/>
      <c r="CQ91" s="86"/>
      <c r="CS91" s="86"/>
      <c r="CU91" s="86"/>
      <c r="CW91" s="86"/>
      <c r="CY91" s="86"/>
      <c r="DA91" s="86"/>
      <c r="DC91" s="86"/>
      <c r="DE91" s="86"/>
      <c r="DG91" s="86"/>
      <c r="DI91" s="86"/>
      <c r="DK91" s="86"/>
      <c r="DM91" s="86"/>
      <c r="DO91" s="86"/>
      <c r="DQ91" s="86"/>
      <c r="DS91" s="86"/>
      <c r="DU91" s="86"/>
      <c r="DV91" s="86"/>
      <c r="DW91" s="86"/>
      <c r="DX91" s="86"/>
      <c r="DZ91" s="87"/>
      <c r="EB91" s="86"/>
      <c r="EC91" s="87"/>
      <c r="ED91" s="88"/>
      <c r="EE91" s="86"/>
      <c r="EF91" s="87"/>
      <c r="EG91" s="86"/>
      <c r="EH91" s="86"/>
      <c r="EI91" s="86"/>
      <c r="EJ91" s="86"/>
      <c r="EK91" s="89"/>
    </row>
    <row r="92" spans="47:141" x14ac:dyDescent="0.2">
      <c r="AU92" s="86"/>
      <c r="AW92" s="86"/>
      <c r="AY92" s="86"/>
      <c r="BA92" s="86"/>
      <c r="BC92" s="86"/>
      <c r="BE92" s="86"/>
      <c r="BG92" s="86"/>
      <c r="BI92" s="86"/>
      <c r="BK92" s="86"/>
      <c r="BM92" s="86"/>
      <c r="BO92" s="86"/>
      <c r="BQ92" s="86"/>
      <c r="BS92" s="86"/>
      <c r="BU92" s="86"/>
      <c r="BW92" s="86"/>
      <c r="BY92" s="86"/>
      <c r="CA92" s="86"/>
      <c r="CC92" s="86"/>
      <c r="CE92" s="86"/>
      <c r="CG92" s="86"/>
      <c r="CI92" s="86"/>
      <c r="CK92" s="86"/>
      <c r="CM92" s="86"/>
      <c r="CO92" s="86"/>
      <c r="CQ92" s="86"/>
      <c r="CS92" s="86"/>
      <c r="CU92" s="86"/>
      <c r="CW92" s="86"/>
      <c r="CY92" s="86"/>
      <c r="DA92" s="86"/>
      <c r="DC92" s="86"/>
      <c r="DE92" s="86"/>
      <c r="DG92" s="86"/>
      <c r="DI92" s="86"/>
      <c r="DK92" s="86"/>
      <c r="DM92" s="86"/>
      <c r="DO92" s="86"/>
      <c r="DQ92" s="86"/>
      <c r="DS92" s="86"/>
      <c r="DU92" s="86"/>
      <c r="DV92" s="86"/>
      <c r="DW92" s="86"/>
      <c r="DX92" s="86"/>
      <c r="DZ92" s="87"/>
      <c r="EB92" s="86"/>
      <c r="EC92" s="87"/>
      <c r="ED92" s="88"/>
      <c r="EE92" s="86"/>
      <c r="EF92" s="87"/>
      <c r="EG92" s="86"/>
      <c r="EH92" s="86"/>
      <c r="EI92" s="86"/>
      <c r="EJ92" s="86"/>
      <c r="EK92" s="89"/>
    </row>
    <row r="93" spans="47:141" x14ac:dyDescent="0.2">
      <c r="AU93" s="86"/>
      <c r="AW93" s="86"/>
      <c r="AY93" s="86"/>
      <c r="BA93" s="86"/>
      <c r="BC93" s="86"/>
      <c r="BE93" s="86"/>
      <c r="BG93" s="86"/>
      <c r="BI93" s="86"/>
      <c r="BK93" s="86"/>
      <c r="BM93" s="86"/>
      <c r="BO93" s="86"/>
      <c r="BQ93" s="86"/>
      <c r="BS93" s="86"/>
      <c r="BU93" s="86"/>
      <c r="BW93" s="86"/>
      <c r="BY93" s="86"/>
      <c r="CA93" s="86"/>
      <c r="CC93" s="86"/>
      <c r="CE93" s="86"/>
      <c r="CG93" s="86"/>
      <c r="CI93" s="86"/>
      <c r="CK93" s="86"/>
      <c r="CM93" s="86"/>
      <c r="CO93" s="86"/>
      <c r="CQ93" s="86"/>
      <c r="CS93" s="86"/>
      <c r="CU93" s="86"/>
      <c r="CW93" s="86"/>
      <c r="CY93" s="86"/>
      <c r="DA93" s="86"/>
      <c r="DC93" s="86"/>
      <c r="DE93" s="86"/>
      <c r="DG93" s="86"/>
      <c r="DI93" s="86"/>
      <c r="DK93" s="86"/>
      <c r="DM93" s="86"/>
      <c r="DO93" s="86"/>
      <c r="DQ93" s="86"/>
      <c r="DS93" s="86"/>
      <c r="DU93" s="86"/>
      <c r="DV93" s="86"/>
      <c r="DW93" s="86"/>
      <c r="DX93" s="86"/>
      <c r="DZ93" s="87"/>
      <c r="EB93" s="86"/>
      <c r="EC93" s="87"/>
      <c r="ED93" s="88"/>
      <c r="EE93" s="86"/>
      <c r="EF93" s="87"/>
      <c r="EG93" s="86"/>
      <c r="EH93" s="86"/>
      <c r="EI93" s="86"/>
      <c r="EJ93" s="86"/>
      <c r="EK93" s="89"/>
    </row>
    <row r="94" spans="47:141" x14ac:dyDescent="0.2">
      <c r="AU94" s="86"/>
      <c r="AW94" s="86"/>
      <c r="AY94" s="86"/>
      <c r="BA94" s="86"/>
      <c r="BC94" s="86"/>
      <c r="BE94" s="86"/>
      <c r="BG94" s="86"/>
      <c r="BI94" s="86"/>
      <c r="BK94" s="86"/>
      <c r="BM94" s="86"/>
      <c r="BO94" s="86"/>
      <c r="BQ94" s="86"/>
      <c r="BS94" s="86"/>
      <c r="BU94" s="86"/>
      <c r="BW94" s="86"/>
      <c r="BY94" s="86"/>
      <c r="CA94" s="86"/>
      <c r="CC94" s="86"/>
      <c r="CE94" s="86"/>
      <c r="CG94" s="86"/>
      <c r="CI94" s="86"/>
      <c r="CK94" s="86"/>
      <c r="CM94" s="86"/>
      <c r="CO94" s="86"/>
      <c r="CQ94" s="86"/>
      <c r="CS94" s="86"/>
      <c r="CU94" s="86"/>
      <c r="CW94" s="86"/>
      <c r="CY94" s="86"/>
      <c r="DA94" s="86"/>
      <c r="DC94" s="86"/>
      <c r="DE94" s="86"/>
      <c r="DG94" s="86"/>
      <c r="DI94" s="86"/>
      <c r="DK94" s="86"/>
      <c r="DM94" s="86"/>
      <c r="DO94" s="86"/>
      <c r="DQ94" s="86"/>
      <c r="DS94" s="86"/>
      <c r="DU94" s="86"/>
      <c r="DV94" s="86"/>
      <c r="DW94" s="86"/>
      <c r="DX94" s="86"/>
      <c r="DZ94" s="87"/>
      <c r="EB94" s="86"/>
      <c r="EC94" s="87"/>
      <c r="ED94" s="88"/>
      <c r="EE94" s="86"/>
      <c r="EF94" s="87"/>
      <c r="EG94" s="86"/>
      <c r="EH94" s="86"/>
      <c r="EI94" s="86"/>
      <c r="EJ94" s="86"/>
      <c r="EK94" s="89"/>
    </row>
    <row r="95" spans="47:141" x14ac:dyDescent="0.2">
      <c r="AU95" s="86"/>
      <c r="AW95" s="86"/>
      <c r="AY95" s="86"/>
      <c r="BA95" s="86"/>
      <c r="BC95" s="86"/>
      <c r="BE95" s="86"/>
      <c r="BG95" s="86"/>
      <c r="BI95" s="86"/>
      <c r="BK95" s="86"/>
      <c r="BM95" s="86"/>
      <c r="BO95" s="86"/>
      <c r="BQ95" s="86"/>
      <c r="BS95" s="86"/>
      <c r="BU95" s="86"/>
      <c r="BW95" s="86"/>
      <c r="BY95" s="86"/>
      <c r="CA95" s="86"/>
      <c r="CC95" s="86"/>
      <c r="CE95" s="86"/>
      <c r="CG95" s="86"/>
      <c r="CI95" s="86"/>
      <c r="CK95" s="86"/>
      <c r="CM95" s="86"/>
      <c r="CO95" s="86"/>
      <c r="CQ95" s="86"/>
      <c r="CS95" s="86"/>
      <c r="CU95" s="86"/>
      <c r="CW95" s="86"/>
      <c r="CY95" s="86"/>
      <c r="DA95" s="86"/>
      <c r="DC95" s="86"/>
      <c r="DE95" s="86"/>
      <c r="DG95" s="86"/>
      <c r="DI95" s="86"/>
      <c r="DK95" s="86"/>
      <c r="DM95" s="86"/>
      <c r="DO95" s="86"/>
      <c r="DQ95" s="86"/>
      <c r="DS95" s="86"/>
      <c r="DU95" s="86"/>
      <c r="DV95" s="86"/>
      <c r="DW95" s="86"/>
      <c r="DX95" s="86"/>
      <c r="DZ95" s="87"/>
      <c r="EB95" s="86"/>
      <c r="EC95" s="87"/>
      <c r="ED95" s="88"/>
      <c r="EE95" s="86"/>
      <c r="EF95" s="87"/>
      <c r="EG95" s="86"/>
      <c r="EH95" s="86"/>
      <c r="EI95" s="86"/>
      <c r="EJ95" s="86"/>
      <c r="EK95" s="89"/>
    </row>
    <row r="96" spans="47:141" x14ac:dyDescent="0.2">
      <c r="AU96" s="86"/>
      <c r="AW96" s="86"/>
      <c r="AY96" s="86"/>
      <c r="BA96" s="86"/>
      <c r="BC96" s="86"/>
      <c r="BE96" s="86"/>
      <c r="BG96" s="86"/>
      <c r="BI96" s="86"/>
      <c r="BK96" s="86"/>
      <c r="BM96" s="86"/>
      <c r="BO96" s="86"/>
      <c r="BQ96" s="86"/>
      <c r="BS96" s="86"/>
      <c r="BU96" s="86"/>
      <c r="BW96" s="86"/>
      <c r="BY96" s="86"/>
      <c r="CA96" s="86"/>
      <c r="CC96" s="86"/>
      <c r="CE96" s="86"/>
      <c r="CG96" s="86"/>
      <c r="CI96" s="86"/>
      <c r="CK96" s="86"/>
      <c r="CM96" s="86"/>
      <c r="CO96" s="86"/>
      <c r="CQ96" s="86"/>
      <c r="CS96" s="86"/>
      <c r="CU96" s="86"/>
      <c r="CW96" s="86"/>
      <c r="CY96" s="86"/>
      <c r="DA96" s="86"/>
      <c r="DC96" s="86"/>
      <c r="DE96" s="86"/>
      <c r="DG96" s="86"/>
      <c r="DI96" s="86"/>
      <c r="DK96" s="86"/>
      <c r="DM96" s="86"/>
      <c r="DO96" s="86"/>
      <c r="DQ96" s="86"/>
      <c r="DS96" s="86"/>
      <c r="DU96" s="86"/>
      <c r="DV96" s="86"/>
      <c r="DW96" s="86"/>
      <c r="DX96" s="86"/>
      <c r="DZ96" s="87"/>
      <c r="EB96" s="86"/>
      <c r="EC96" s="87"/>
      <c r="ED96" s="88"/>
      <c r="EE96" s="86"/>
      <c r="EF96" s="87"/>
      <c r="EG96" s="86"/>
      <c r="EH96" s="86"/>
      <c r="EI96" s="86"/>
      <c r="EJ96" s="86"/>
      <c r="EK96" s="89"/>
    </row>
    <row r="97" spans="47:141" x14ac:dyDescent="0.2">
      <c r="AU97" s="86"/>
      <c r="AW97" s="86"/>
      <c r="AY97" s="86"/>
      <c r="BA97" s="86"/>
      <c r="BC97" s="86"/>
      <c r="BE97" s="86"/>
      <c r="BG97" s="86"/>
      <c r="BI97" s="86"/>
      <c r="BK97" s="86"/>
      <c r="BM97" s="86"/>
      <c r="BO97" s="86"/>
      <c r="BQ97" s="86"/>
      <c r="BS97" s="86"/>
      <c r="BU97" s="86"/>
      <c r="BW97" s="86"/>
      <c r="BY97" s="86"/>
      <c r="CA97" s="86"/>
      <c r="CC97" s="86"/>
      <c r="CE97" s="86"/>
      <c r="CG97" s="86"/>
      <c r="CI97" s="86"/>
      <c r="CK97" s="86"/>
      <c r="CM97" s="86"/>
      <c r="CO97" s="86"/>
      <c r="CQ97" s="86"/>
      <c r="CS97" s="86"/>
      <c r="CU97" s="86"/>
      <c r="CW97" s="86"/>
      <c r="CY97" s="86"/>
      <c r="DA97" s="86"/>
      <c r="DC97" s="86"/>
      <c r="DE97" s="86"/>
      <c r="DG97" s="86"/>
      <c r="DI97" s="86"/>
      <c r="DK97" s="86"/>
      <c r="DM97" s="86"/>
      <c r="DO97" s="86"/>
      <c r="DQ97" s="86"/>
      <c r="DS97" s="86"/>
      <c r="DU97" s="86"/>
      <c r="DV97" s="86"/>
      <c r="DW97" s="86"/>
      <c r="DX97" s="86"/>
      <c r="DZ97" s="87"/>
      <c r="EB97" s="86"/>
      <c r="EC97" s="87"/>
      <c r="ED97" s="88"/>
      <c r="EE97" s="86"/>
      <c r="EF97" s="87"/>
      <c r="EG97" s="86"/>
      <c r="EH97" s="86"/>
      <c r="EI97" s="86"/>
      <c r="EJ97" s="86"/>
      <c r="EK97" s="89"/>
    </row>
    <row r="98" spans="47:141" x14ac:dyDescent="0.2">
      <c r="AU98" s="86"/>
      <c r="AW98" s="86"/>
      <c r="AY98" s="86"/>
      <c r="BA98" s="86"/>
      <c r="BC98" s="86"/>
      <c r="BE98" s="86"/>
      <c r="BG98" s="86"/>
      <c r="BI98" s="86"/>
      <c r="BK98" s="86"/>
      <c r="BM98" s="86"/>
      <c r="BO98" s="86"/>
      <c r="BQ98" s="86"/>
      <c r="BS98" s="86"/>
      <c r="BU98" s="86"/>
      <c r="BW98" s="86"/>
      <c r="BY98" s="86"/>
      <c r="CA98" s="86"/>
      <c r="CC98" s="86"/>
      <c r="CE98" s="86"/>
      <c r="CG98" s="86"/>
      <c r="CI98" s="86"/>
      <c r="CK98" s="86"/>
      <c r="CM98" s="86"/>
      <c r="CO98" s="86"/>
      <c r="CQ98" s="86"/>
      <c r="CS98" s="86"/>
      <c r="CU98" s="86"/>
      <c r="CW98" s="86"/>
      <c r="CY98" s="86"/>
      <c r="DA98" s="86"/>
      <c r="DC98" s="86"/>
      <c r="DE98" s="86"/>
      <c r="DG98" s="86"/>
      <c r="DI98" s="86"/>
      <c r="DK98" s="86"/>
      <c r="DM98" s="86"/>
      <c r="DO98" s="86"/>
      <c r="DQ98" s="86"/>
      <c r="DS98" s="86"/>
      <c r="DU98" s="86"/>
      <c r="DV98" s="86"/>
      <c r="DW98" s="86"/>
      <c r="DX98" s="86"/>
      <c r="DZ98" s="87"/>
      <c r="EB98" s="86"/>
      <c r="EC98" s="87"/>
      <c r="ED98" s="88"/>
      <c r="EE98" s="86"/>
      <c r="EF98" s="87"/>
      <c r="EG98" s="86"/>
      <c r="EH98" s="86"/>
      <c r="EI98" s="86"/>
      <c r="EJ98" s="86"/>
      <c r="EK98" s="89"/>
    </row>
    <row r="99" spans="47:141" x14ac:dyDescent="0.2">
      <c r="AU99" s="86"/>
      <c r="AW99" s="86"/>
      <c r="AY99" s="86"/>
      <c r="BA99" s="86"/>
      <c r="BC99" s="86"/>
      <c r="BE99" s="86"/>
      <c r="BG99" s="86"/>
      <c r="BI99" s="86"/>
      <c r="BK99" s="86"/>
      <c r="BM99" s="86"/>
      <c r="BO99" s="86"/>
      <c r="BQ99" s="86"/>
      <c r="BS99" s="86"/>
      <c r="BU99" s="86"/>
      <c r="BW99" s="86"/>
      <c r="BY99" s="86"/>
      <c r="CA99" s="86"/>
      <c r="CC99" s="86"/>
      <c r="CE99" s="86"/>
      <c r="CG99" s="86"/>
      <c r="CI99" s="86"/>
      <c r="CK99" s="86"/>
      <c r="CM99" s="86"/>
      <c r="CO99" s="86"/>
      <c r="CQ99" s="86"/>
      <c r="CS99" s="86"/>
      <c r="CU99" s="86"/>
      <c r="CW99" s="86"/>
      <c r="CY99" s="86"/>
      <c r="DA99" s="86"/>
      <c r="DC99" s="86"/>
      <c r="DE99" s="86"/>
      <c r="DG99" s="86"/>
      <c r="DI99" s="86"/>
      <c r="DK99" s="86"/>
      <c r="DM99" s="86"/>
      <c r="DO99" s="86"/>
      <c r="DQ99" s="86"/>
      <c r="DS99" s="86"/>
      <c r="DU99" s="86"/>
      <c r="DV99" s="86"/>
      <c r="DW99" s="86"/>
      <c r="DX99" s="86"/>
      <c r="DZ99" s="87"/>
      <c r="EB99" s="86"/>
      <c r="EC99" s="87"/>
      <c r="ED99" s="88"/>
      <c r="EE99" s="86"/>
      <c r="EF99" s="87"/>
      <c r="EG99" s="86"/>
      <c r="EH99" s="86"/>
      <c r="EI99" s="86"/>
      <c r="EJ99" s="86"/>
      <c r="EK99" s="89"/>
    </row>
    <row r="100" spans="47:141" x14ac:dyDescent="0.2">
      <c r="AU100" s="86"/>
      <c r="AW100" s="86"/>
      <c r="AY100" s="86"/>
      <c r="BA100" s="86"/>
      <c r="BC100" s="86"/>
      <c r="BE100" s="86"/>
      <c r="BG100" s="86"/>
      <c r="BI100" s="86"/>
      <c r="BK100" s="86"/>
      <c r="BM100" s="86"/>
      <c r="BO100" s="86"/>
      <c r="BQ100" s="86"/>
      <c r="BS100" s="86"/>
      <c r="BU100" s="86"/>
      <c r="BW100" s="86"/>
      <c r="BY100" s="86"/>
      <c r="CA100" s="86"/>
      <c r="CC100" s="86"/>
      <c r="CE100" s="86"/>
      <c r="CG100" s="86"/>
      <c r="CI100" s="86"/>
      <c r="CK100" s="86"/>
      <c r="CM100" s="86"/>
      <c r="CO100" s="86"/>
      <c r="CQ100" s="86"/>
      <c r="CS100" s="86"/>
      <c r="CU100" s="86"/>
      <c r="CW100" s="86"/>
      <c r="CY100" s="86"/>
      <c r="DA100" s="86"/>
      <c r="DC100" s="86"/>
      <c r="DE100" s="86"/>
      <c r="DG100" s="86"/>
      <c r="DI100" s="86"/>
      <c r="DK100" s="86"/>
      <c r="DM100" s="86"/>
      <c r="DO100" s="86"/>
      <c r="DQ100" s="86"/>
      <c r="DS100" s="86"/>
      <c r="DU100" s="86"/>
      <c r="DV100" s="86"/>
      <c r="DW100" s="86"/>
      <c r="DX100" s="86"/>
      <c r="DZ100" s="87"/>
      <c r="EB100" s="86"/>
      <c r="EC100" s="87"/>
      <c r="ED100" s="88"/>
      <c r="EE100" s="86"/>
      <c r="EF100" s="87"/>
      <c r="EG100" s="86"/>
      <c r="EH100" s="86"/>
      <c r="EI100" s="86"/>
      <c r="EJ100" s="86"/>
      <c r="EK100" s="89"/>
    </row>
    <row r="101" spans="47:141" x14ac:dyDescent="0.2">
      <c r="AU101" s="86"/>
      <c r="AW101" s="86"/>
      <c r="AY101" s="86"/>
      <c r="BA101" s="86"/>
      <c r="BC101" s="86"/>
      <c r="BE101" s="86"/>
      <c r="BG101" s="86"/>
      <c r="BI101" s="86"/>
      <c r="BK101" s="86"/>
      <c r="BM101" s="86"/>
      <c r="BO101" s="86"/>
      <c r="BQ101" s="86"/>
      <c r="BS101" s="86"/>
      <c r="BU101" s="86"/>
      <c r="BW101" s="86"/>
      <c r="BY101" s="86"/>
      <c r="CA101" s="86"/>
      <c r="CC101" s="86"/>
      <c r="CE101" s="86"/>
      <c r="CG101" s="86"/>
      <c r="CI101" s="86"/>
      <c r="CK101" s="86"/>
      <c r="CM101" s="86"/>
      <c r="CO101" s="86"/>
      <c r="CQ101" s="86"/>
      <c r="CS101" s="86"/>
      <c r="CU101" s="86"/>
      <c r="CW101" s="86"/>
      <c r="CY101" s="86"/>
      <c r="DA101" s="86"/>
      <c r="DC101" s="86"/>
      <c r="DE101" s="86"/>
      <c r="DG101" s="86"/>
      <c r="DI101" s="86"/>
      <c r="DK101" s="86"/>
      <c r="DM101" s="86"/>
      <c r="DO101" s="86"/>
      <c r="DQ101" s="86"/>
      <c r="DS101" s="86"/>
      <c r="DU101" s="86"/>
      <c r="DV101" s="86"/>
      <c r="DW101" s="86"/>
      <c r="DX101" s="86"/>
      <c r="DZ101" s="87"/>
      <c r="EB101" s="86"/>
      <c r="EC101" s="87"/>
      <c r="ED101" s="88"/>
      <c r="EE101" s="86"/>
      <c r="EF101" s="87"/>
      <c r="EG101" s="86"/>
      <c r="EH101" s="86"/>
      <c r="EI101" s="86"/>
      <c r="EJ101" s="86"/>
      <c r="EK101" s="89"/>
    </row>
    <row r="102" spans="47:141" x14ac:dyDescent="0.2">
      <c r="AU102" s="86"/>
      <c r="AW102" s="86"/>
      <c r="AY102" s="86"/>
      <c r="BA102" s="86"/>
      <c r="BC102" s="86"/>
      <c r="BE102" s="86"/>
      <c r="BG102" s="86"/>
      <c r="BI102" s="86"/>
      <c r="BK102" s="86"/>
      <c r="BM102" s="86"/>
      <c r="BO102" s="86"/>
      <c r="BQ102" s="86"/>
      <c r="BS102" s="86"/>
      <c r="BU102" s="86"/>
      <c r="BW102" s="86"/>
      <c r="BY102" s="86"/>
      <c r="CA102" s="86"/>
      <c r="CC102" s="86"/>
      <c r="CE102" s="86"/>
      <c r="CG102" s="86"/>
      <c r="CI102" s="86"/>
      <c r="CK102" s="86"/>
      <c r="CM102" s="86"/>
      <c r="CO102" s="86"/>
      <c r="CQ102" s="86"/>
      <c r="CS102" s="86"/>
      <c r="CU102" s="86"/>
      <c r="CW102" s="86"/>
      <c r="CY102" s="86"/>
      <c r="DA102" s="86"/>
      <c r="DC102" s="86"/>
      <c r="DE102" s="86"/>
      <c r="DG102" s="86"/>
      <c r="DI102" s="86"/>
      <c r="DK102" s="86"/>
      <c r="DM102" s="86"/>
      <c r="DO102" s="86"/>
      <c r="DQ102" s="86"/>
      <c r="DS102" s="86"/>
      <c r="DU102" s="86"/>
      <c r="DV102" s="86"/>
      <c r="DW102" s="86"/>
      <c r="DX102" s="86"/>
      <c r="DZ102" s="87"/>
      <c r="EB102" s="86"/>
      <c r="EC102" s="87"/>
      <c r="ED102" s="88"/>
      <c r="EE102" s="86"/>
      <c r="EF102" s="87"/>
      <c r="EG102" s="86"/>
      <c r="EH102" s="86"/>
      <c r="EI102" s="86"/>
      <c r="EJ102" s="86"/>
      <c r="EK102" s="89"/>
    </row>
    <row r="103" spans="47:141" x14ac:dyDescent="0.2">
      <c r="AU103" s="86"/>
      <c r="AW103" s="86"/>
      <c r="AY103" s="86"/>
      <c r="BA103" s="86"/>
      <c r="BC103" s="86"/>
      <c r="BE103" s="86"/>
      <c r="BG103" s="86"/>
      <c r="BI103" s="86"/>
      <c r="BK103" s="86"/>
      <c r="BM103" s="86"/>
      <c r="BO103" s="86"/>
      <c r="BQ103" s="86"/>
      <c r="BS103" s="86"/>
      <c r="BU103" s="86"/>
      <c r="BW103" s="86"/>
      <c r="BY103" s="86"/>
      <c r="CA103" s="86"/>
      <c r="CC103" s="86"/>
      <c r="CE103" s="86"/>
      <c r="CG103" s="86"/>
      <c r="CI103" s="86"/>
      <c r="CK103" s="86"/>
      <c r="CM103" s="86"/>
      <c r="CO103" s="86"/>
      <c r="CQ103" s="86"/>
      <c r="CS103" s="86"/>
      <c r="CU103" s="86"/>
      <c r="CW103" s="86"/>
      <c r="CY103" s="86"/>
      <c r="DA103" s="86"/>
      <c r="DC103" s="86"/>
      <c r="DE103" s="86"/>
      <c r="DG103" s="86"/>
      <c r="DI103" s="86"/>
      <c r="DK103" s="86"/>
      <c r="DM103" s="86"/>
      <c r="DO103" s="86"/>
      <c r="DQ103" s="86"/>
      <c r="DS103" s="86"/>
      <c r="DU103" s="86"/>
      <c r="DV103" s="86"/>
      <c r="DW103" s="86"/>
      <c r="DX103" s="86"/>
      <c r="DZ103" s="87"/>
      <c r="EB103" s="86"/>
      <c r="EC103" s="87"/>
      <c r="ED103" s="88"/>
      <c r="EE103" s="86"/>
      <c r="EF103" s="87"/>
      <c r="EG103" s="86"/>
      <c r="EH103" s="86"/>
      <c r="EI103" s="86"/>
      <c r="EJ103" s="86"/>
      <c r="EK103" s="89"/>
    </row>
    <row r="104" spans="47:141" x14ac:dyDescent="0.2">
      <c r="AU104" s="86"/>
      <c r="AW104" s="86"/>
      <c r="AY104" s="86"/>
      <c r="BA104" s="86"/>
      <c r="BC104" s="86"/>
      <c r="BE104" s="86"/>
      <c r="BG104" s="86"/>
      <c r="BI104" s="86"/>
      <c r="BK104" s="86"/>
      <c r="BM104" s="86"/>
      <c r="BO104" s="86"/>
      <c r="BQ104" s="86"/>
      <c r="BS104" s="86"/>
      <c r="BU104" s="86"/>
      <c r="BW104" s="86"/>
      <c r="BY104" s="86"/>
      <c r="CA104" s="86"/>
      <c r="CC104" s="86"/>
      <c r="CE104" s="86"/>
      <c r="CG104" s="86"/>
      <c r="CI104" s="86"/>
      <c r="CK104" s="86"/>
      <c r="CM104" s="86"/>
      <c r="CO104" s="86"/>
      <c r="CQ104" s="86"/>
      <c r="CS104" s="86"/>
      <c r="CU104" s="86"/>
      <c r="CW104" s="86"/>
      <c r="CY104" s="86"/>
      <c r="DA104" s="86"/>
      <c r="DC104" s="86"/>
      <c r="DE104" s="86"/>
      <c r="DG104" s="86"/>
      <c r="DI104" s="86"/>
      <c r="DK104" s="86"/>
      <c r="DM104" s="86"/>
      <c r="DO104" s="86"/>
      <c r="DQ104" s="86"/>
      <c r="DS104" s="86"/>
      <c r="DU104" s="86"/>
      <c r="DV104" s="86"/>
      <c r="DW104" s="86"/>
      <c r="DX104" s="86"/>
      <c r="DZ104" s="87"/>
      <c r="EB104" s="86"/>
      <c r="EC104" s="87"/>
      <c r="ED104" s="88"/>
      <c r="EE104" s="86"/>
      <c r="EF104" s="87"/>
      <c r="EG104" s="86"/>
      <c r="EH104" s="86"/>
      <c r="EI104" s="86"/>
      <c r="EJ104" s="86"/>
      <c r="EK104" s="89"/>
    </row>
    <row r="105" spans="47:141" x14ac:dyDescent="0.2">
      <c r="AU105" s="86"/>
      <c r="AW105" s="86"/>
      <c r="AY105" s="86"/>
      <c r="BA105" s="86"/>
      <c r="BC105" s="86"/>
      <c r="BE105" s="86"/>
      <c r="BG105" s="86"/>
      <c r="BI105" s="86"/>
      <c r="BK105" s="86"/>
      <c r="BM105" s="86"/>
      <c r="BO105" s="86"/>
      <c r="BQ105" s="86"/>
      <c r="BS105" s="86"/>
      <c r="BU105" s="86"/>
      <c r="BW105" s="86"/>
      <c r="BY105" s="86"/>
      <c r="CA105" s="86"/>
      <c r="CC105" s="86"/>
      <c r="CE105" s="86"/>
      <c r="CG105" s="86"/>
      <c r="CI105" s="86"/>
      <c r="CK105" s="86"/>
      <c r="CM105" s="86"/>
      <c r="CO105" s="86"/>
      <c r="CQ105" s="86"/>
      <c r="CS105" s="86"/>
      <c r="CU105" s="86"/>
      <c r="CW105" s="86"/>
      <c r="CY105" s="86"/>
      <c r="DA105" s="86"/>
      <c r="DC105" s="86"/>
      <c r="DE105" s="86"/>
      <c r="DG105" s="86"/>
      <c r="DI105" s="86"/>
      <c r="DK105" s="86"/>
      <c r="DM105" s="86"/>
      <c r="DO105" s="86"/>
      <c r="DQ105" s="86"/>
      <c r="DS105" s="86"/>
      <c r="DU105" s="86"/>
      <c r="DV105" s="86"/>
      <c r="DW105" s="86"/>
      <c r="DX105" s="86"/>
      <c r="DZ105" s="87"/>
      <c r="EB105" s="86"/>
      <c r="EC105" s="87"/>
      <c r="ED105" s="88"/>
      <c r="EE105" s="86"/>
      <c r="EF105" s="87"/>
      <c r="EG105" s="86"/>
      <c r="EH105" s="86"/>
      <c r="EI105" s="86"/>
      <c r="EJ105" s="86"/>
      <c r="EK105" s="89"/>
    </row>
    <row r="106" spans="47:141" x14ac:dyDescent="0.2">
      <c r="AU106" s="86"/>
      <c r="AW106" s="86"/>
      <c r="AY106" s="86"/>
      <c r="BA106" s="86"/>
      <c r="BC106" s="86"/>
      <c r="BE106" s="86"/>
      <c r="BG106" s="86"/>
      <c r="BI106" s="86"/>
      <c r="BK106" s="86"/>
      <c r="BM106" s="86"/>
      <c r="BO106" s="86"/>
      <c r="BQ106" s="86"/>
      <c r="BS106" s="86"/>
      <c r="BU106" s="86"/>
      <c r="BW106" s="86"/>
      <c r="BY106" s="86"/>
      <c r="CA106" s="86"/>
      <c r="CC106" s="86"/>
      <c r="CE106" s="86"/>
      <c r="CG106" s="86"/>
      <c r="CI106" s="86"/>
      <c r="CK106" s="86"/>
      <c r="CM106" s="86"/>
      <c r="CO106" s="86"/>
      <c r="CQ106" s="86"/>
      <c r="CS106" s="86"/>
      <c r="CU106" s="86"/>
      <c r="CW106" s="86"/>
      <c r="CY106" s="86"/>
      <c r="DA106" s="86"/>
      <c r="DC106" s="86"/>
      <c r="DE106" s="86"/>
      <c r="DG106" s="86"/>
      <c r="DI106" s="86"/>
      <c r="DK106" s="86"/>
      <c r="DM106" s="86"/>
      <c r="DO106" s="86"/>
      <c r="DQ106" s="86"/>
      <c r="DS106" s="86"/>
      <c r="DU106" s="86"/>
      <c r="DV106" s="86"/>
      <c r="DW106" s="86"/>
      <c r="DX106" s="86"/>
      <c r="DZ106" s="87"/>
      <c r="EB106" s="86"/>
      <c r="EC106" s="87"/>
      <c r="ED106" s="88"/>
      <c r="EE106" s="86"/>
      <c r="EF106" s="87"/>
      <c r="EG106" s="86"/>
      <c r="EH106" s="86"/>
      <c r="EI106" s="86"/>
      <c r="EJ106" s="86"/>
      <c r="EK106" s="89"/>
    </row>
    <row r="107" spans="47:141" x14ac:dyDescent="0.2">
      <c r="AU107" s="86"/>
      <c r="AW107" s="86"/>
      <c r="AY107" s="86"/>
      <c r="BA107" s="86"/>
      <c r="BC107" s="86"/>
      <c r="BE107" s="86"/>
      <c r="BG107" s="86"/>
      <c r="BI107" s="86"/>
      <c r="BK107" s="86"/>
      <c r="BM107" s="86"/>
      <c r="BO107" s="86"/>
      <c r="BQ107" s="86"/>
      <c r="BS107" s="86"/>
      <c r="BU107" s="86"/>
      <c r="BW107" s="86"/>
      <c r="BY107" s="86"/>
      <c r="CA107" s="86"/>
      <c r="CC107" s="86"/>
      <c r="CE107" s="86"/>
      <c r="CG107" s="86"/>
      <c r="CI107" s="86"/>
      <c r="CK107" s="86"/>
      <c r="CM107" s="86"/>
      <c r="CO107" s="86"/>
      <c r="CQ107" s="86"/>
      <c r="CS107" s="86"/>
      <c r="CU107" s="86"/>
      <c r="CW107" s="86"/>
      <c r="CY107" s="86"/>
      <c r="DA107" s="86"/>
      <c r="DC107" s="86"/>
      <c r="DE107" s="86"/>
      <c r="DG107" s="86"/>
      <c r="DI107" s="86"/>
      <c r="DK107" s="86"/>
      <c r="DM107" s="86"/>
      <c r="DO107" s="86"/>
      <c r="DQ107" s="86"/>
      <c r="DS107" s="86"/>
      <c r="DU107" s="86"/>
      <c r="DV107" s="86"/>
      <c r="DW107" s="86"/>
      <c r="DX107" s="86"/>
      <c r="DZ107" s="87"/>
      <c r="EB107" s="86"/>
      <c r="EC107" s="87"/>
      <c r="ED107" s="88"/>
      <c r="EE107" s="86"/>
      <c r="EF107" s="87"/>
      <c r="EG107" s="86"/>
      <c r="EH107" s="86"/>
      <c r="EI107" s="86"/>
      <c r="EJ107" s="86"/>
      <c r="EK107" s="89"/>
    </row>
    <row r="108" spans="47:141" x14ac:dyDescent="0.2">
      <c r="AU108" s="86"/>
      <c r="AW108" s="86"/>
      <c r="AY108" s="86"/>
      <c r="BA108" s="86"/>
      <c r="BC108" s="86"/>
      <c r="BE108" s="86"/>
      <c r="BG108" s="86"/>
      <c r="BI108" s="86"/>
      <c r="BK108" s="86"/>
      <c r="BM108" s="86"/>
      <c r="BO108" s="86"/>
      <c r="BQ108" s="86"/>
      <c r="BS108" s="86"/>
      <c r="BU108" s="86"/>
      <c r="BW108" s="86"/>
      <c r="BY108" s="86"/>
      <c r="CA108" s="86"/>
      <c r="CC108" s="86"/>
      <c r="CE108" s="86"/>
      <c r="CG108" s="86"/>
      <c r="CI108" s="86"/>
      <c r="CK108" s="86"/>
      <c r="CM108" s="86"/>
      <c r="CO108" s="86"/>
      <c r="CQ108" s="86"/>
      <c r="CS108" s="86"/>
      <c r="CU108" s="86"/>
      <c r="CW108" s="86"/>
      <c r="CY108" s="86"/>
      <c r="DA108" s="86"/>
      <c r="DC108" s="86"/>
      <c r="DE108" s="86"/>
      <c r="DG108" s="86"/>
      <c r="DI108" s="86"/>
      <c r="DK108" s="86"/>
      <c r="DM108" s="86"/>
      <c r="DO108" s="86"/>
      <c r="DQ108" s="86"/>
      <c r="DS108" s="86"/>
      <c r="DU108" s="86"/>
      <c r="DV108" s="86"/>
      <c r="DW108" s="86"/>
      <c r="DX108" s="86"/>
      <c r="DZ108" s="87"/>
      <c r="EB108" s="86"/>
      <c r="EC108" s="87"/>
      <c r="ED108" s="88"/>
      <c r="EE108" s="86"/>
      <c r="EF108" s="87"/>
      <c r="EG108" s="86"/>
      <c r="EH108" s="86"/>
      <c r="EI108" s="86"/>
      <c r="EJ108" s="86"/>
      <c r="EK108" s="89"/>
    </row>
    <row r="109" spans="47:141" x14ac:dyDescent="0.2">
      <c r="AU109" s="86"/>
      <c r="AW109" s="86"/>
      <c r="AY109" s="86"/>
      <c r="BA109" s="86"/>
      <c r="BC109" s="86"/>
      <c r="BE109" s="86"/>
      <c r="BG109" s="86"/>
      <c r="BI109" s="86"/>
      <c r="BK109" s="86"/>
      <c r="BM109" s="86"/>
      <c r="BO109" s="86"/>
      <c r="BQ109" s="86"/>
      <c r="BS109" s="86"/>
      <c r="BU109" s="86"/>
      <c r="BW109" s="86"/>
      <c r="BY109" s="86"/>
      <c r="CA109" s="86"/>
      <c r="CC109" s="86"/>
      <c r="CE109" s="86"/>
      <c r="CG109" s="86"/>
      <c r="CI109" s="86"/>
      <c r="CK109" s="86"/>
      <c r="CM109" s="86"/>
      <c r="CO109" s="86"/>
      <c r="CQ109" s="86"/>
      <c r="CS109" s="86"/>
      <c r="CU109" s="86"/>
      <c r="CW109" s="86"/>
      <c r="CY109" s="86"/>
      <c r="DA109" s="86"/>
      <c r="DC109" s="86"/>
      <c r="DE109" s="86"/>
      <c r="DG109" s="86"/>
      <c r="DI109" s="86"/>
      <c r="DK109" s="86"/>
      <c r="DM109" s="86"/>
      <c r="DO109" s="86"/>
      <c r="DQ109" s="86"/>
      <c r="DS109" s="86"/>
      <c r="DU109" s="86"/>
      <c r="DV109" s="86"/>
      <c r="DW109" s="86"/>
      <c r="DX109" s="86"/>
      <c r="DZ109" s="87"/>
      <c r="EB109" s="86"/>
      <c r="EC109" s="87"/>
      <c r="ED109" s="88"/>
      <c r="EE109" s="86"/>
      <c r="EF109" s="87"/>
      <c r="EG109" s="86"/>
      <c r="EH109" s="86"/>
      <c r="EI109" s="86"/>
      <c r="EJ109" s="86"/>
      <c r="EK109" s="89"/>
    </row>
    <row r="110" spans="47:141" x14ac:dyDescent="0.2">
      <c r="AU110" s="86"/>
      <c r="AW110" s="86"/>
      <c r="AY110" s="86"/>
      <c r="BA110" s="86"/>
      <c r="BC110" s="86"/>
      <c r="BE110" s="86"/>
      <c r="BG110" s="86"/>
      <c r="BI110" s="86"/>
      <c r="BK110" s="86"/>
      <c r="BM110" s="86"/>
      <c r="BO110" s="86"/>
      <c r="BQ110" s="86"/>
      <c r="BS110" s="86"/>
      <c r="BU110" s="86"/>
      <c r="BW110" s="86"/>
      <c r="BY110" s="86"/>
      <c r="CA110" s="86"/>
      <c r="CC110" s="86"/>
      <c r="CE110" s="86"/>
      <c r="CG110" s="86"/>
      <c r="CI110" s="86"/>
      <c r="CK110" s="86"/>
      <c r="CM110" s="86"/>
      <c r="CO110" s="86"/>
      <c r="CQ110" s="86"/>
      <c r="CS110" s="86"/>
      <c r="CU110" s="86"/>
      <c r="CW110" s="86"/>
      <c r="CY110" s="86"/>
      <c r="DA110" s="86"/>
      <c r="DC110" s="86"/>
      <c r="DE110" s="86"/>
      <c r="DG110" s="86"/>
      <c r="DI110" s="86"/>
      <c r="DK110" s="86"/>
      <c r="DM110" s="86"/>
      <c r="DO110" s="86"/>
      <c r="DQ110" s="86"/>
      <c r="DS110" s="86"/>
      <c r="DU110" s="86"/>
      <c r="DV110" s="86"/>
      <c r="DW110" s="86"/>
      <c r="DX110" s="86"/>
      <c r="DZ110" s="87"/>
      <c r="EB110" s="86"/>
      <c r="EC110" s="87"/>
      <c r="ED110" s="88"/>
      <c r="EE110" s="86"/>
      <c r="EF110" s="87"/>
      <c r="EG110" s="86"/>
      <c r="EH110" s="86"/>
      <c r="EI110" s="86"/>
      <c r="EJ110" s="86"/>
      <c r="EK110" s="89"/>
    </row>
    <row r="111" spans="47:141" x14ac:dyDescent="0.2">
      <c r="AU111" s="86"/>
      <c r="AW111" s="86"/>
      <c r="AY111" s="86"/>
      <c r="BA111" s="86"/>
      <c r="BC111" s="86"/>
      <c r="BE111" s="86"/>
      <c r="BG111" s="86"/>
      <c r="BI111" s="86"/>
      <c r="BK111" s="86"/>
      <c r="BM111" s="86"/>
      <c r="BO111" s="86"/>
      <c r="BQ111" s="86"/>
      <c r="BS111" s="86"/>
      <c r="BU111" s="86"/>
      <c r="BW111" s="86"/>
      <c r="BY111" s="86"/>
      <c r="CA111" s="86"/>
      <c r="CC111" s="86"/>
      <c r="CE111" s="86"/>
      <c r="CG111" s="86"/>
      <c r="CI111" s="86"/>
      <c r="CK111" s="86"/>
      <c r="CM111" s="86"/>
      <c r="CO111" s="86"/>
      <c r="CQ111" s="86"/>
      <c r="CS111" s="86"/>
      <c r="CU111" s="86"/>
      <c r="CW111" s="86"/>
      <c r="CY111" s="86"/>
      <c r="DA111" s="86"/>
      <c r="DC111" s="86"/>
      <c r="DE111" s="86"/>
      <c r="DG111" s="86"/>
      <c r="DI111" s="86"/>
      <c r="DK111" s="86"/>
      <c r="DM111" s="86"/>
      <c r="DO111" s="86"/>
      <c r="DQ111" s="86"/>
      <c r="DS111" s="86"/>
      <c r="DU111" s="86"/>
      <c r="DV111" s="86"/>
      <c r="DW111" s="86"/>
      <c r="DX111" s="86"/>
      <c r="DZ111" s="87"/>
      <c r="EB111" s="86"/>
      <c r="EC111" s="87"/>
      <c r="ED111" s="88"/>
      <c r="EE111" s="86"/>
      <c r="EF111" s="87"/>
      <c r="EG111" s="86"/>
      <c r="EH111" s="86"/>
      <c r="EI111" s="86"/>
      <c r="EJ111" s="86"/>
      <c r="EK111" s="89"/>
    </row>
    <row r="112" spans="47:141" x14ac:dyDescent="0.2">
      <c r="AU112" s="86"/>
      <c r="AW112" s="86"/>
      <c r="AY112" s="86"/>
      <c r="BA112" s="86"/>
      <c r="BC112" s="86"/>
      <c r="BE112" s="86"/>
      <c r="BG112" s="86"/>
      <c r="BI112" s="86"/>
      <c r="BK112" s="86"/>
      <c r="BM112" s="86"/>
      <c r="BO112" s="86"/>
      <c r="BQ112" s="86"/>
      <c r="BS112" s="86"/>
      <c r="BU112" s="86"/>
      <c r="BW112" s="86"/>
      <c r="BY112" s="86"/>
      <c r="CA112" s="86"/>
      <c r="CC112" s="86"/>
      <c r="CE112" s="86"/>
      <c r="CG112" s="86"/>
      <c r="CI112" s="86"/>
      <c r="CK112" s="86"/>
      <c r="CM112" s="86"/>
      <c r="CO112" s="86"/>
      <c r="CQ112" s="86"/>
      <c r="CS112" s="86"/>
      <c r="CU112" s="86"/>
      <c r="CW112" s="86"/>
      <c r="CY112" s="86"/>
      <c r="DA112" s="86"/>
      <c r="DC112" s="86"/>
      <c r="DE112" s="86"/>
      <c r="DG112" s="86"/>
      <c r="DI112" s="86"/>
      <c r="DK112" s="86"/>
      <c r="DM112" s="86"/>
      <c r="DO112" s="86"/>
      <c r="DQ112" s="86"/>
      <c r="DS112" s="86"/>
      <c r="DU112" s="86"/>
      <c r="DV112" s="86"/>
      <c r="DW112" s="86"/>
      <c r="DX112" s="86"/>
      <c r="DZ112" s="87"/>
      <c r="EB112" s="86"/>
      <c r="EC112" s="87"/>
      <c r="ED112" s="88"/>
      <c r="EE112" s="86"/>
      <c r="EF112" s="87"/>
      <c r="EG112" s="86"/>
      <c r="EH112" s="86"/>
      <c r="EI112" s="86"/>
      <c r="EJ112" s="86"/>
      <c r="EK112" s="89"/>
    </row>
    <row r="113" spans="47:141" x14ac:dyDescent="0.2">
      <c r="AU113" s="86"/>
      <c r="AW113" s="86"/>
      <c r="AY113" s="86"/>
      <c r="BA113" s="86"/>
      <c r="BC113" s="86"/>
      <c r="BE113" s="86"/>
      <c r="BG113" s="86"/>
      <c r="BI113" s="86"/>
      <c r="BK113" s="86"/>
      <c r="BM113" s="86"/>
      <c r="BO113" s="86"/>
      <c r="BQ113" s="86"/>
      <c r="BS113" s="86"/>
      <c r="BU113" s="86"/>
      <c r="BW113" s="86"/>
      <c r="BY113" s="86"/>
      <c r="CA113" s="86"/>
      <c r="CC113" s="86"/>
      <c r="CE113" s="86"/>
      <c r="CG113" s="86"/>
      <c r="CI113" s="86"/>
      <c r="CK113" s="86"/>
      <c r="CM113" s="86"/>
      <c r="CO113" s="86"/>
      <c r="CQ113" s="86"/>
      <c r="CS113" s="86"/>
      <c r="CU113" s="86"/>
      <c r="CW113" s="86"/>
      <c r="CY113" s="86"/>
      <c r="DA113" s="86"/>
      <c r="DC113" s="86"/>
      <c r="DE113" s="86"/>
      <c r="DG113" s="86"/>
      <c r="DI113" s="86"/>
      <c r="DK113" s="86"/>
      <c r="DM113" s="86"/>
      <c r="DO113" s="86"/>
      <c r="DQ113" s="86"/>
      <c r="DS113" s="86"/>
      <c r="DU113" s="86"/>
      <c r="DV113" s="86"/>
      <c r="DW113" s="86"/>
      <c r="DX113" s="86"/>
      <c r="DZ113" s="87"/>
      <c r="EB113" s="86"/>
      <c r="EC113" s="87"/>
      <c r="ED113" s="88"/>
      <c r="EE113" s="86"/>
      <c r="EF113" s="87"/>
      <c r="EG113" s="86"/>
      <c r="EH113" s="86"/>
      <c r="EI113" s="86"/>
      <c r="EJ113" s="86"/>
      <c r="EK113" s="89"/>
    </row>
    <row r="114" spans="47:141" x14ac:dyDescent="0.2">
      <c r="AU114" s="86"/>
      <c r="AW114" s="86"/>
      <c r="AY114" s="86"/>
      <c r="BA114" s="86"/>
      <c r="BC114" s="86"/>
      <c r="BE114" s="86"/>
      <c r="BG114" s="86"/>
      <c r="BI114" s="86"/>
      <c r="BK114" s="86"/>
      <c r="BM114" s="86"/>
      <c r="BO114" s="86"/>
      <c r="BQ114" s="86"/>
      <c r="BS114" s="86"/>
      <c r="BU114" s="86"/>
      <c r="BW114" s="86"/>
      <c r="BY114" s="86"/>
      <c r="CA114" s="86"/>
      <c r="CC114" s="86"/>
      <c r="CE114" s="86"/>
      <c r="CG114" s="86"/>
      <c r="CI114" s="86"/>
      <c r="CK114" s="86"/>
      <c r="CM114" s="86"/>
      <c r="CO114" s="86"/>
      <c r="CQ114" s="86"/>
      <c r="CS114" s="86"/>
      <c r="CU114" s="86"/>
      <c r="CW114" s="86"/>
      <c r="CY114" s="86"/>
      <c r="DA114" s="86"/>
      <c r="DC114" s="86"/>
      <c r="DE114" s="86"/>
      <c r="DG114" s="86"/>
      <c r="DI114" s="86"/>
      <c r="DK114" s="86"/>
      <c r="DM114" s="86"/>
      <c r="DO114" s="86"/>
      <c r="DQ114" s="86"/>
      <c r="DS114" s="86"/>
      <c r="DU114" s="86"/>
      <c r="DV114" s="86"/>
      <c r="DW114" s="86"/>
      <c r="DX114" s="86"/>
      <c r="DZ114" s="87"/>
      <c r="EB114" s="86"/>
      <c r="EC114" s="87"/>
      <c r="ED114" s="88"/>
      <c r="EE114" s="86"/>
      <c r="EF114" s="87"/>
      <c r="EG114" s="86"/>
      <c r="EH114" s="86"/>
      <c r="EI114" s="86"/>
      <c r="EJ114" s="86"/>
      <c r="EK114" s="89"/>
    </row>
    <row r="115" spans="47:141" x14ac:dyDescent="0.2">
      <c r="AU115" s="86"/>
      <c r="AW115" s="86"/>
      <c r="AY115" s="86"/>
      <c r="BA115" s="86"/>
      <c r="BC115" s="86"/>
      <c r="BE115" s="86"/>
      <c r="BG115" s="86"/>
      <c r="BI115" s="86"/>
      <c r="BK115" s="86"/>
      <c r="BM115" s="86"/>
      <c r="BO115" s="86"/>
      <c r="BQ115" s="86"/>
      <c r="BS115" s="86"/>
      <c r="BU115" s="86"/>
      <c r="BW115" s="86"/>
      <c r="BY115" s="86"/>
      <c r="CA115" s="86"/>
      <c r="CC115" s="86"/>
      <c r="CE115" s="86"/>
      <c r="CG115" s="86"/>
      <c r="CI115" s="86"/>
      <c r="CK115" s="86"/>
      <c r="CM115" s="86"/>
      <c r="CO115" s="86"/>
      <c r="CQ115" s="86"/>
      <c r="CS115" s="86"/>
      <c r="CU115" s="86"/>
      <c r="CW115" s="86"/>
      <c r="CY115" s="86"/>
      <c r="DA115" s="86"/>
      <c r="DC115" s="86"/>
      <c r="DE115" s="86"/>
      <c r="DG115" s="86"/>
      <c r="DI115" s="86"/>
      <c r="DK115" s="86"/>
      <c r="DM115" s="86"/>
      <c r="DO115" s="86"/>
      <c r="DQ115" s="86"/>
      <c r="DS115" s="86"/>
      <c r="DU115" s="86"/>
      <c r="DV115" s="86"/>
      <c r="DW115" s="86"/>
      <c r="DX115" s="86"/>
      <c r="DZ115" s="87"/>
      <c r="EB115" s="86"/>
      <c r="EC115" s="87"/>
      <c r="ED115" s="88"/>
      <c r="EE115" s="86"/>
      <c r="EF115" s="87"/>
      <c r="EG115" s="86"/>
      <c r="EH115" s="86"/>
      <c r="EI115" s="86"/>
      <c r="EJ115" s="86"/>
      <c r="EK115" s="89"/>
    </row>
    <row r="116" spans="47:141" x14ac:dyDescent="0.2">
      <c r="AU116" s="86"/>
      <c r="AW116" s="86"/>
      <c r="AY116" s="86"/>
      <c r="BA116" s="86"/>
      <c r="BC116" s="86"/>
      <c r="BE116" s="86"/>
      <c r="BG116" s="86"/>
      <c r="BI116" s="86"/>
      <c r="BK116" s="86"/>
      <c r="BM116" s="86"/>
      <c r="BO116" s="86"/>
      <c r="BQ116" s="86"/>
      <c r="BS116" s="86"/>
      <c r="BU116" s="86"/>
      <c r="BW116" s="86"/>
      <c r="BY116" s="86"/>
      <c r="CA116" s="86"/>
      <c r="CC116" s="86"/>
      <c r="CE116" s="86"/>
      <c r="CG116" s="86"/>
      <c r="CI116" s="86"/>
      <c r="CK116" s="86"/>
      <c r="CM116" s="86"/>
      <c r="CO116" s="86"/>
      <c r="CQ116" s="86"/>
      <c r="CS116" s="86"/>
      <c r="CU116" s="86"/>
      <c r="CW116" s="86"/>
      <c r="CY116" s="86"/>
      <c r="DA116" s="86"/>
      <c r="DC116" s="86"/>
      <c r="DE116" s="86"/>
      <c r="DG116" s="86"/>
      <c r="DI116" s="86"/>
      <c r="DK116" s="86"/>
      <c r="DM116" s="86"/>
      <c r="DO116" s="86"/>
      <c r="DQ116" s="86"/>
      <c r="DS116" s="86"/>
      <c r="DU116" s="86"/>
      <c r="DV116" s="86"/>
      <c r="DW116" s="86"/>
      <c r="DX116" s="86"/>
      <c r="DZ116" s="87"/>
      <c r="EB116" s="86"/>
      <c r="EC116" s="87"/>
      <c r="ED116" s="88"/>
      <c r="EE116" s="86"/>
      <c r="EF116" s="87"/>
      <c r="EG116" s="86"/>
      <c r="EH116" s="86"/>
      <c r="EI116" s="86"/>
      <c r="EJ116" s="86"/>
      <c r="EK116" s="89"/>
    </row>
    <row r="117" spans="47:141" x14ac:dyDescent="0.2">
      <c r="AU117" s="86"/>
      <c r="AW117" s="86"/>
      <c r="AY117" s="86"/>
      <c r="BA117" s="86"/>
      <c r="BC117" s="86"/>
      <c r="BE117" s="86"/>
      <c r="BG117" s="86"/>
      <c r="BI117" s="86"/>
      <c r="BK117" s="86"/>
      <c r="BM117" s="86"/>
      <c r="BO117" s="86"/>
      <c r="BQ117" s="86"/>
      <c r="BS117" s="86"/>
      <c r="BU117" s="86"/>
      <c r="BW117" s="86"/>
      <c r="BY117" s="86"/>
      <c r="CA117" s="86"/>
      <c r="CC117" s="86"/>
      <c r="CE117" s="86"/>
      <c r="CG117" s="86"/>
      <c r="CI117" s="86"/>
      <c r="CK117" s="86"/>
      <c r="CM117" s="86"/>
      <c r="CO117" s="86"/>
      <c r="CQ117" s="86"/>
      <c r="CS117" s="86"/>
      <c r="CU117" s="86"/>
      <c r="CW117" s="86"/>
      <c r="CY117" s="86"/>
      <c r="DA117" s="86"/>
      <c r="DC117" s="86"/>
      <c r="DE117" s="86"/>
      <c r="DG117" s="86"/>
      <c r="DI117" s="86"/>
      <c r="DK117" s="86"/>
      <c r="DM117" s="86"/>
      <c r="DO117" s="86"/>
      <c r="DQ117" s="86"/>
      <c r="DS117" s="86"/>
      <c r="DU117" s="86"/>
      <c r="DV117" s="86"/>
      <c r="DW117" s="86"/>
      <c r="DX117" s="86"/>
      <c r="DZ117" s="87"/>
      <c r="EB117" s="86"/>
      <c r="EC117" s="87"/>
      <c r="ED117" s="88"/>
      <c r="EE117" s="86"/>
      <c r="EF117" s="87"/>
      <c r="EG117" s="86"/>
      <c r="EH117" s="86"/>
      <c r="EI117" s="86"/>
      <c r="EJ117" s="86"/>
      <c r="EK117" s="89"/>
    </row>
    <row r="118" spans="47:141" x14ac:dyDescent="0.2">
      <c r="AU118" s="86"/>
      <c r="AW118" s="86"/>
      <c r="AY118" s="86"/>
      <c r="BA118" s="86"/>
      <c r="BC118" s="86"/>
      <c r="BE118" s="86"/>
      <c r="BG118" s="86"/>
      <c r="BI118" s="86"/>
      <c r="BK118" s="86"/>
      <c r="BM118" s="86"/>
      <c r="BO118" s="86"/>
      <c r="BQ118" s="86"/>
      <c r="BS118" s="86"/>
      <c r="BU118" s="86"/>
      <c r="BW118" s="86"/>
      <c r="BY118" s="86"/>
      <c r="CA118" s="86"/>
      <c r="CC118" s="86"/>
      <c r="CE118" s="86"/>
      <c r="CG118" s="86"/>
      <c r="CI118" s="86"/>
      <c r="CK118" s="86"/>
      <c r="CM118" s="86"/>
      <c r="CO118" s="86"/>
      <c r="CQ118" s="86"/>
      <c r="CS118" s="86"/>
      <c r="CU118" s="86"/>
      <c r="CW118" s="86"/>
      <c r="CY118" s="86"/>
      <c r="DA118" s="86"/>
      <c r="DC118" s="86"/>
      <c r="DE118" s="86"/>
      <c r="DG118" s="86"/>
      <c r="DI118" s="86"/>
      <c r="DK118" s="86"/>
      <c r="DM118" s="86"/>
      <c r="DO118" s="86"/>
      <c r="DQ118" s="86"/>
      <c r="DS118" s="86"/>
      <c r="DU118" s="86"/>
      <c r="DV118" s="86"/>
      <c r="DW118" s="86"/>
      <c r="DX118" s="86"/>
      <c r="DZ118" s="87"/>
      <c r="EB118" s="86"/>
      <c r="EC118" s="87"/>
      <c r="ED118" s="88"/>
      <c r="EE118" s="86"/>
      <c r="EF118" s="87"/>
      <c r="EG118" s="86"/>
      <c r="EH118" s="86"/>
      <c r="EI118" s="86"/>
      <c r="EJ118" s="86"/>
      <c r="EK118" s="89"/>
    </row>
    <row r="119" spans="47:141" x14ac:dyDescent="0.2">
      <c r="AU119" s="86"/>
      <c r="AW119" s="86"/>
      <c r="AY119" s="86"/>
      <c r="BA119" s="86"/>
      <c r="BC119" s="86"/>
      <c r="BE119" s="86"/>
      <c r="BG119" s="86"/>
      <c r="BI119" s="86"/>
      <c r="BK119" s="86"/>
      <c r="BM119" s="86"/>
      <c r="BO119" s="86"/>
      <c r="BQ119" s="86"/>
      <c r="BS119" s="86"/>
      <c r="BU119" s="86"/>
      <c r="BW119" s="86"/>
      <c r="BY119" s="86"/>
      <c r="CA119" s="86"/>
      <c r="CC119" s="86"/>
      <c r="CE119" s="86"/>
      <c r="CG119" s="86"/>
      <c r="CI119" s="86"/>
      <c r="CK119" s="86"/>
      <c r="CM119" s="86"/>
      <c r="CO119" s="86"/>
      <c r="CQ119" s="86"/>
      <c r="CS119" s="86"/>
      <c r="CU119" s="86"/>
      <c r="CW119" s="86"/>
      <c r="CY119" s="86"/>
      <c r="DA119" s="86"/>
      <c r="DC119" s="86"/>
      <c r="DE119" s="86"/>
      <c r="DG119" s="86"/>
      <c r="DI119" s="86"/>
      <c r="DK119" s="86"/>
      <c r="DM119" s="86"/>
      <c r="DO119" s="86"/>
      <c r="DQ119" s="86"/>
      <c r="DS119" s="86"/>
      <c r="DU119" s="86"/>
      <c r="DV119" s="86"/>
      <c r="DW119" s="86"/>
      <c r="DX119" s="86"/>
      <c r="DZ119" s="87"/>
      <c r="EB119" s="86"/>
      <c r="EC119" s="87"/>
      <c r="ED119" s="88"/>
      <c r="EE119" s="86"/>
      <c r="EF119" s="87"/>
      <c r="EG119" s="86"/>
      <c r="EH119" s="86"/>
      <c r="EI119" s="86"/>
      <c r="EJ119" s="86"/>
      <c r="EK119" s="89"/>
    </row>
    <row r="120" spans="47:141" x14ac:dyDescent="0.2">
      <c r="AU120" s="86"/>
      <c r="AW120" s="86"/>
      <c r="AY120" s="86"/>
      <c r="BA120" s="86"/>
      <c r="BC120" s="86"/>
      <c r="BE120" s="86"/>
      <c r="BG120" s="86"/>
      <c r="BI120" s="86"/>
      <c r="BK120" s="86"/>
      <c r="BM120" s="86"/>
      <c r="BO120" s="86"/>
      <c r="BQ120" s="86"/>
      <c r="BS120" s="86"/>
      <c r="BU120" s="86"/>
      <c r="BW120" s="86"/>
      <c r="BY120" s="86"/>
      <c r="CA120" s="86"/>
      <c r="CC120" s="86"/>
      <c r="CE120" s="86"/>
      <c r="CG120" s="86"/>
      <c r="CI120" s="86"/>
      <c r="CK120" s="86"/>
      <c r="CM120" s="86"/>
      <c r="CO120" s="86"/>
      <c r="CQ120" s="86"/>
      <c r="CS120" s="86"/>
      <c r="CU120" s="86"/>
      <c r="CW120" s="86"/>
      <c r="CY120" s="86"/>
      <c r="DA120" s="86"/>
      <c r="DC120" s="86"/>
      <c r="DE120" s="86"/>
      <c r="DG120" s="86"/>
      <c r="DI120" s="86"/>
      <c r="DK120" s="86"/>
      <c r="DM120" s="86"/>
      <c r="DO120" s="86"/>
      <c r="DQ120" s="86"/>
      <c r="DS120" s="86"/>
      <c r="DU120" s="86"/>
      <c r="DV120" s="86"/>
      <c r="DW120" s="86"/>
      <c r="DX120" s="86"/>
      <c r="DZ120" s="87"/>
      <c r="EB120" s="86"/>
      <c r="EC120" s="87"/>
      <c r="ED120" s="88"/>
      <c r="EE120" s="86"/>
      <c r="EF120" s="87"/>
      <c r="EG120" s="86"/>
      <c r="EH120" s="86"/>
      <c r="EI120" s="86"/>
      <c r="EJ120" s="86"/>
      <c r="EK120" s="89"/>
    </row>
    <row r="121" spans="47:141" x14ac:dyDescent="0.2">
      <c r="AU121" s="86"/>
      <c r="AW121" s="86"/>
      <c r="AY121" s="86"/>
      <c r="BA121" s="86"/>
      <c r="BC121" s="86"/>
      <c r="BE121" s="86"/>
      <c r="BG121" s="86"/>
      <c r="BI121" s="86"/>
      <c r="BK121" s="86"/>
      <c r="BM121" s="86"/>
      <c r="BO121" s="86"/>
      <c r="BQ121" s="86"/>
      <c r="BS121" s="86"/>
      <c r="BU121" s="86"/>
      <c r="BW121" s="86"/>
      <c r="BY121" s="86"/>
      <c r="CA121" s="86"/>
      <c r="CC121" s="86"/>
      <c r="CE121" s="86"/>
      <c r="CG121" s="86"/>
      <c r="CI121" s="86"/>
      <c r="CK121" s="86"/>
      <c r="CM121" s="86"/>
      <c r="CO121" s="86"/>
      <c r="CQ121" s="86"/>
      <c r="CS121" s="86"/>
      <c r="CU121" s="86"/>
      <c r="CW121" s="86"/>
      <c r="CY121" s="86"/>
      <c r="DA121" s="86"/>
      <c r="DC121" s="86"/>
      <c r="DE121" s="86"/>
      <c r="DG121" s="86"/>
      <c r="DI121" s="86"/>
      <c r="DK121" s="86"/>
      <c r="DM121" s="86"/>
      <c r="DO121" s="86"/>
      <c r="DQ121" s="86"/>
      <c r="DS121" s="86"/>
      <c r="DU121" s="86"/>
      <c r="DV121" s="86"/>
      <c r="DW121" s="86"/>
      <c r="DX121" s="86"/>
      <c r="DZ121" s="87"/>
      <c r="EB121" s="86"/>
      <c r="EC121" s="87"/>
      <c r="ED121" s="88"/>
      <c r="EE121" s="86"/>
      <c r="EF121" s="87"/>
      <c r="EG121" s="86"/>
      <c r="EH121" s="86"/>
      <c r="EI121" s="86"/>
      <c r="EJ121" s="86"/>
      <c r="EK121" s="89"/>
    </row>
    <row r="122" spans="47:141" x14ac:dyDescent="0.2">
      <c r="AU122" s="86"/>
      <c r="AW122" s="86"/>
      <c r="AY122" s="86"/>
      <c r="BA122" s="86"/>
      <c r="BC122" s="86"/>
      <c r="BE122" s="86"/>
      <c r="BG122" s="86"/>
      <c r="BI122" s="86"/>
      <c r="BK122" s="86"/>
      <c r="BM122" s="86"/>
      <c r="BO122" s="86"/>
      <c r="BQ122" s="86"/>
      <c r="BS122" s="86"/>
      <c r="BU122" s="86"/>
      <c r="BW122" s="86"/>
      <c r="BY122" s="86"/>
      <c r="CA122" s="86"/>
      <c r="CC122" s="86"/>
      <c r="CE122" s="86"/>
      <c r="CG122" s="86"/>
      <c r="CI122" s="86"/>
      <c r="CK122" s="86"/>
      <c r="CM122" s="86"/>
      <c r="CO122" s="86"/>
      <c r="CQ122" s="86"/>
      <c r="CS122" s="86"/>
      <c r="CU122" s="86"/>
      <c r="CW122" s="86"/>
      <c r="CY122" s="86"/>
      <c r="DA122" s="86"/>
      <c r="DC122" s="86"/>
      <c r="DE122" s="86"/>
      <c r="DG122" s="86"/>
      <c r="DI122" s="86"/>
      <c r="DK122" s="86"/>
      <c r="DM122" s="86"/>
      <c r="DO122" s="86"/>
      <c r="DQ122" s="86"/>
      <c r="DS122" s="86"/>
      <c r="DU122" s="86"/>
      <c r="DV122" s="86"/>
      <c r="DW122" s="86"/>
      <c r="DX122" s="86"/>
      <c r="DZ122" s="87"/>
      <c r="EB122" s="86"/>
      <c r="EC122" s="87"/>
      <c r="ED122" s="88"/>
      <c r="EE122" s="86"/>
      <c r="EF122" s="87"/>
      <c r="EG122" s="86"/>
      <c r="EH122" s="86"/>
      <c r="EI122" s="86"/>
      <c r="EJ122" s="86"/>
      <c r="EK122" s="89"/>
    </row>
    <row r="123" spans="47:141" x14ac:dyDescent="0.2">
      <c r="AU123" s="86"/>
      <c r="AW123" s="86"/>
      <c r="AY123" s="86"/>
      <c r="BA123" s="86"/>
      <c r="BC123" s="86"/>
      <c r="BE123" s="86"/>
      <c r="BG123" s="86"/>
      <c r="BI123" s="86"/>
      <c r="BK123" s="86"/>
      <c r="BM123" s="86"/>
      <c r="BO123" s="86"/>
      <c r="BQ123" s="86"/>
      <c r="BS123" s="86"/>
      <c r="BU123" s="86"/>
      <c r="BW123" s="86"/>
      <c r="BY123" s="86"/>
      <c r="CA123" s="86"/>
      <c r="CC123" s="86"/>
      <c r="CE123" s="86"/>
      <c r="CG123" s="86"/>
      <c r="CI123" s="86"/>
      <c r="CK123" s="86"/>
      <c r="CM123" s="86"/>
      <c r="CO123" s="86"/>
      <c r="CQ123" s="86"/>
      <c r="CS123" s="86"/>
      <c r="CU123" s="86"/>
      <c r="CW123" s="86"/>
      <c r="CY123" s="86"/>
      <c r="DA123" s="86"/>
      <c r="DC123" s="86"/>
      <c r="DE123" s="86"/>
      <c r="DG123" s="86"/>
      <c r="DI123" s="86"/>
      <c r="DK123" s="86"/>
      <c r="DM123" s="86"/>
      <c r="DO123" s="86"/>
      <c r="DQ123" s="86"/>
      <c r="DS123" s="86"/>
      <c r="DU123" s="86"/>
      <c r="DV123" s="86"/>
      <c r="DW123" s="86"/>
      <c r="DX123" s="86"/>
      <c r="DZ123" s="87"/>
      <c r="EB123" s="86"/>
      <c r="EC123" s="87"/>
      <c r="ED123" s="88"/>
      <c r="EE123" s="86"/>
      <c r="EF123" s="87"/>
      <c r="EG123" s="86"/>
      <c r="EH123" s="86"/>
      <c r="EI123" s="86"/>
      <c r="EJ123" s="86"/>
      <c r="EK123" s="89"/>
    </row>
    <row r="124" spans="47:141" x14ac:dyDescent="0.2">
      <c r="AU124" s="86"/>
      <c r="AW124" s="86"/>
      <c r="AY124" s="86"/>
      <c r="BA124" s="86"/>
      <c r="BC124" s="86"/>
      <c r="BE124" s="86"/>
      <c r="BG124" s="86"/>
      <c r="BI124" s="86"/>
      <c r="BK124" s="86"/>
      <c r="BM124" s="86"/>
      <c r="BO124" s="86"/>
      <c r="BQ124" s="86"/>
      <c r="BS124" s="86"/>
      <c r="BU124" s="86"/>
      <c r="BW124" s="86"/>
      <c r="BY124" s="86"/>
      <c r="CA124" s="86"/>
      <c r="CC124" s="86"/>
      <c r="CE124" s="86"/>
      <c r="CG124" s="86"/>
      <c r="CI124" s="86"/>
      <c r="CK124" s="86"/>
      <c r="CM124" s="86"/>
      <c r="CO124" s="86"/>
      <c r="CQ124" s="86"/>
      <c r="CS124" s="86"/>
      <c r="CU124" s="86"/>
      <c r="CW124" s="86"/>
      <c r="CY124" s="86"/>
      <c r="DA124" s="86"/>
      <c r="DC124" s="86"/>
      <c r="DE124" s="86"/>
      <c r="DG124" s="86"/>
      <c r="DI124" s="86"/>
      <c r="DK124" s="86"/>
      <c r="DM124" s="86"/>
      <c r="DO124" s="86"/>
      <c r="DQ124" s="86"/>
      <c r="DS124" s="86"/>
      <c r="DU124" s="86"/>
      <c r="DV124" s="86"/>
      <c r="DW124" s="86"/>
      <c r="DX124" s="86"/>
      <c r="DZ124" s="87"/>
      <c r="EB124" s="86"/>
      <c r="EC124" s="87"/>
      <c r="ED124" s="88"/>
      <c r="EE124" s="86"/>
      <c r="EF124" s="87"/>
      <c r="EG124" s="86"/>
      <c r="EH124" s="86"/>
      <c r="EI124" s="86"/>
      <c r="EJ124" s="86"/>
      <c r="EK124" s="89"/>
    </row>
    <row r="125" spans="47:141" x14ac:dyDescent="0.2">
      <c r="AU125" s="86"/>
      <c r="AW125" s="86"/>
      <c r="AY125" s="86"/>
      <c r="BA125" s="86"/>
      <c r="BC125" s="86"/>
      <c r="BE125" s="86"/>
      <c r="BG125" s="86"/>
      <c r="BI125" s="86"/>
      <c r="BK125" s="86"/>
      <c r="BM125" s="86"/>
      <c r="BO125" s="86"/>
      <c r="BQ125" s="86"/>
      <c r="BS125" s="86"/>
      <c r="BU125" s="86"/>
      <c r="BW125" s="86"/>
      <c r="BY125" s="86"/>
      <c r="CA125" s="86"/>
      <c r="CC125" s="86"/>
      <c r="CE125" s="86"/>
      <c r="CG125" s="86"/>
      <c r="CI125" s="86"/>
      <c r="CK125" s="86"/>
      <c r="CM125" s="86"/>
      <c r="CO125" s="86"/>
      <c r="CQ125" s="86"/>
      <c r="CS125" s="86"/>
      <c r="CU125" s="86"/>
      <c r="CW125" s="86"/>
      <c r="CY125" s="86"/>
      <c r="DA125" s="86"/>
      <c r="DC125" s="86"/>
      <c r="DE125" s="86"/>
      <c r="DG125" s="86"/>
      <c r="DI125" s="86"/>
      <c r="DK125" s="86"/>
      <c r="DM125" s="86"/>
      <c r="DO125" s="86"/>
      <c r="DQ125" s="86"/>
      <c r="DS125" s="86"/>
      <c r="DU125" s="86"/>
      <c r="DV125" s="86"/>
      <c r="DW125" s="86"/>
      <c r="DX125" s="86"/>
      <c r="DZ125" s="87"/>
      <c r="EB125" s="86"/>
      <c r="EC125" s="87"/>
      <c r="ED125" s="88"/>
      <c r="EE125" s="86"/>
      <c r="EF125" s="87"/>
      <c r="EG125" s="86"/>
      <c r="EH125" s="86"/>
      <c r="EI125" s="86"/>
      <c r="EJ125" s="86"/>
      <c r="EK125" s="89"/>
    </row>
    <row r="126" spans="47:141" x14ac:dyDescent="0.2">
      <c r="AU126" s="86"/>
      <c r="AW126" s="86"/>
      <c r="AY126" s="86"/>
      <c r="BA126" s="86"/>
      <c r="BC126" s="86"/>
      <c r="BE126" s="86"/>
      <c r="BG126" s="86"/>
      <c r="BI126" s="86"/>
      <c r="BK126" s="86"/>
      <c r="BM126" s="86"/>
      <c r="BO126" s="86"/>
      <c r="BQ126" s="86"/>
      <c r="BS126" s="86"/>
      <c r="BU126" s="86"/>
      <c r="BW126" s="86"/>
      <c r="BY126" s="86"/>
      <c r="CA126" s="86"/>
      <c r="CC126" s="86"/>
      <c r="CE126" s="86"/>
      <c r="CG126" s="86"/>
      <c r="CI126" s="86"/>
      <c r="CK126" s="86"/>
      <c r="CM126" s="86"/>
      <c r="CO126" s="86"/>
      <c r="CQ126" s="86"/>
      <c r="CS126" s="86"/>
      <c r="CU126" s="86"/>
      <c r="CW126" s="86"/>
      <c r="CY126" s="86"/>
      <c r="DA126" s="86"/>
      <c r="DC126" s="86"/>
      <c r="DE126" s="86"/>
      <c r="DG126" s="86"/>
      <c r="DI126" s="86"/>
      <c r="DK126" s="86"/>
      <c r="DM126" s="86"/>
      <c r="DO126" s="86"/>
      <c r="DQ126" s="86"/>
      <c r="DS126" s="86"/>
      <c r="DU126" s="86"/>
      <c r="DV126" s="86"/>
      <c r="DW126" s="86"/>
      <c r="DX126" s="86"/>
      <c r="DZ126" s="87"/>
      <c r="EB126" s="86"/>
      <c r="EC126" s="87"/>
      <c r="ED126" s="88"/>
      <c r="EE126" s="86"/>
      <c r="EF126" s="87"/>
      <c r="EG126" s="86"/>
      <c r="EH126" s="86"/>
      <c r="EI126" s="86"/>
      <c r="EJ126" s="86"/>
      <c r="EK126" s="89"/>
    </row>
    <row r="127" spans="47:141" x14ac:dyDescent="0.2">
      <c r="AU127" s="86"/>
      <c r="AW127" s="86"/>
      <c r="AY127" s="86"/>
      <c r="BA127" s="86"/>
      <c r="BC127" s="86"/>
      <c r="BE127" s="86"/>
      <c r="BG127" s="86"/>
      <c r="BI127" s="86"/>
      <c r="BK127" s="86"/>
      <c r="BM127" s="86"/>
      <c r="BO127" s="86"/>
      <c r="BQ127" s="86"/>
      <c r="BS127" s="86"/>
      <c r="BU127" s="86"/>
      <c r="BW127" s="86"/>
      <c r="BY127" s="86"/>
      <c r="CA127" s="86"/>
      <c r="CC127" s="86"/>
      <c r="CE127" s="86"/>
      <c r="CG127" s="86"/>
      <c r="CI127" s="86"/>
      <c r="CK127" s="86"/>
      <c r="CM127" s="86"/>
      <c r="CO127" s="86"/>
      <c r="CQ127" s="86"/>
      <c r="CS127" s="86"/>
      <c r="CU127" s="86"/>
      <c r="CW127" s="86"/>
      <c r="CY127" s="86"/>
      <c r="DA127" s="86"/>
      <c r="DC127" s="86"/>
      <c r="DE127" s="86"/>
      <c r="DG127" s="86"/>
      <c r="DI127" s="86"/>
      <c r="DK127" s="86"/>
      <c r="DM127" s="86"/>
      <c r="DO127" s="86"/>
      <c r="DQ127" s="86"/>
      <c r="DS127" s="86"/>
      <c r="DU127" s="86"/>
      <c r="DV127" s="86"/>
      <c r="DW127" s="86"/>
      <c r="DX127" s="86"/>
      <c r="DZ127" s="87"/>
      <c r="EB127" s="86"/>
      <c r="EC127" s="87"/>
      <c r="ED127" s="88"/>
      <c r="EE127" s="86"/>
      <c r="EF127" s="87"/>
      <c r="EG127" s="86"/>
      <c r="EH127" s="86"/>
      <c r="EI127" s="86"/>
      <c r="EJ127" s="86"/>
      <c r="EK127" s="89"/>
    </row>
    <row r="128" spans="47:141" x14ac:dyDescent="0.2">
      <c r="AU128" s="86"/>
      <c r="AW128" s="86"/>
      <c r="AY128" s="86"/>
      <c r="BA128" s="86"/>
      <c r="BC128" s="86"/>
      <c r="BE128" s="86"/>
      <c r="BG128" s="86"/>
      <c r="BI128" s="86"/>
      <c r="BK128" s="86"/>
      <c r="BM128" s="86"/>
      <c r="BO128" s="86"/>
      <c r="BQ128" s="86"/>
      <c r="BS128" s="86"/>
      <c r="BU128" s="86"/>
      <c r="BW128" s="86"/>
      <c r="BY128" s="86"/>
      <c r="CA128" s="86"/>
      <c r="CC128" s="86"/>
      <c r="CE128" s="86"/>
      <c r="CG128" s="86"/>
      <c r="CI128" s="86"/>
      <c r="CK128" s="86"/>
      <c r="CM128" s="86"/>
      <c r="CO128" s="86"/>
      <c r="CQ128" s="86"/>
      <c r="CS128" s="86"/>
      <c r="CU128" s="86"/>
      <c r="CW128" s="86"/>
      <c r="CY128" s="86"/>
      <c r="DA128" s="86"/>
      <c r="DC128" s="86"/>
      <c r="DE128" s="86"/>
      <c r="DG128" s="86"/>
      <c r="DI128" s="86"/>
      <c r="DK128" s="86"/>
      <c r="DM128" s="86"/>
      <c r="DO128" s="86"/>
      <c r="DQ128" s="86"/>
      <c r="DS128" s="86"/>
      <c r="DU128" s="86"/>
      <c r="DV128" s="86"/>
      <c r="DW128" s="86"/>
      <c r="DX128" s="86"/>
      <c r="DZ128" s="87"/>
      <c r="EB128" s="86"/>
      <c r="EC128" s="87"/>
      <c r="ED128" s="88"/>
      <c r="EE128" s="86"/>
      <c r="EF128" s="87"/>
      <c r="EG128" s="86"/>
      <c r="EH128" s="86"/>
      <c r="EI128" s="86"/>
      <c r="EJ128" s="86"/>
      <c r="EK128" s="89"/>
    </row>
    <row r="129" spans="47:141" x14ac:dyDescent="0.2">
      <c r="AU129" s="86"/>
      <c r="AW129" s="86"/>
      <c r="AY129" s="86"/>
      <c r="BA129" s="86"/>
      <c r="BC129" s="86"/>
      <c r="BE129" s="86"/>
      <c r="BG129" s="86"/>
      <c r="BI129" s="86"/>
      <c r="BK129" s="86"/>
      <c r="BM129" s="86"/>
      <c r="BO129" s="86"/>
      <c r="BQ129" s="86"/>
      <c r="BS129" s="86"/>
      <c r="BU129" s="86"/>
      <c r="BW129" s="86"/>
      <c r="BY129" s="86"/>
      <c r="CA129" s="86"/>
      <c r="CC129" s="86"/>
      <c r="CE129" s="86"/>
      <c r="CG129" s="86"/>
      <c r="CI129" s="86"/>
      <c r="CK129" s="86"/>
      <c r="CM129" s="86"/>
      <c r="CO129" s="86"/>
      <c r="CQ129" s="86"/>
      <c r="CS129" s="86"/>
      <c r="CU129" s="86"/>
      <c r="CW129" s="86"/>
      <c r="CY129" s="86"/>
      <c r="DA129" s="86"/>
      <c r="DC129" s="86"/>
      <c r="DE129" s="86"/>
      <c r="DG129" s="86"/>
      <c r="DI129" s="86"/>
      <c r="DK129" s="86"/>
      <c r="DM129" s="86"/>
      <c r="DO129" s="86"/>
      <c r="DQ129" s="86"/>
      <c r="DS129" s="86"/>
      <c r="DU129" s="86"/>
      <c r="DV129" s="86"/>
      <c r="DW129" s="86"/>
      <c r="DX129" s="86"/>
      <c r="DZ129" s="87"/>
      <c r="EB129" s="86"/>
      <c r="EC129" s="87"/>
      <c r="ED129" s="88"/>
      <c r="EE129" s="86"/>
      <c r="EF129" s="87"/>
      <c r="EG129" s="86"/>
      <c r="EH129" s="86"/>
      <c r="EI129" s="86"/>
      <c r="EJ129" s="86"/>
      <c r="EK129" s="89"/>
    </row>
    <row r="130" spans="47:141" x14ac:dyDescent="0.2">
      <c r="AU130" s="86"/>
      <c r="AW130" s="86"/>
      <c r="AY130" s="86"/>
      <c r="BA130" s="86"/>
      <c r="BC130" s="86"/>
      <c r="BE130" s="86"/>
      <c r="BG130" s="86"/>
      <c r="BI130" s="86"/>
      <c r="BK130" s="86"/>
      <c r="BM130" s="86"/>
      <c r="BO130" s="86"/>
      <c r="BQ130" s="86"/>
      <c r="BS130" s="86"/>
      <c r="BU130" s="86"/>
      <c r="BW130" s="86"/>
      <c r="BY130" s="86"/>
      <c r="CA130" s="86"/>
      <c r="CC130" s="86"/>
      <c r="CE130" s="86"/>
      <c r="CG130" s="86"/>
      <c r="CI130" s="86"/>
      <c r="CK130" s="86"/>
      <c r="CM130" s="86"/>
      <c r="CO130" s="86"/>
      <c r="CQ130" s="86"/>
      <c r="CS130" s="86"/>
      <c r="CU130" s="86"/>
      <c r="CW130" s="86"/>
      <c r="CY130" s="86"/>
      <c r="DA130" s="86"/>
      <c r="DC130" s="86"/>
      <c r="DE130" s="86"/>
      <c r="DG130" s="86"/>
      <c r="DI130" s="86"/>
      <c r="DK130" s="86"/>
      <c r="DM130" s="86"/>
      <c r="DO130" s="86"/>
      <c r="DQ130" s="86"/>
      <c r="DS130" s="86"/>
      <c r="DU130" s="86"/>
      <c r="DV130" s="86"/>
      <c r="DW130" s="86"/>
      <c r="DX130" s="86"/>
      <c r="DZ130" s="87"/>
      <c r="EB130" s="86"/>
      <c r="EC130" s="87"/>
      <c r="ED130" s="88"/>
      <c r="EE130" s="86"/>
      <c r="EF130" s="87"/>
      <c r="EG130" s="86"/>
      <c r="EH130" s="86"/>
      <c r="EI130" s="86"/>
      <c r="EJ130" s="86"/>
      <c r="EK130" s="89"/>
    </row>
    <row r="131" spans="47:141" x14ac:dyDescent="0.2">
      <c r="AU131" s="86"/>
      <c r="AW131" s="86"/>
      <c r="AY131" s="86"/>
      <c r="BA131" s="86"/>
      <c r="BC131" s="86"/>
      <c r="BE131" s="86"/>
      <c r="BG131" s="86"/>
      <c r="BI131" s="86"/>
      <c r="BK131" s="86"/>
      <c r="BM131" s="86"/>
      <c r="BO131" s="86"/>
      <c r="BQ131" s="86"/>
      <c r="BS131" s="86"/>
      <c r="BU131" s="86"/>
      <c r="BW131" s="86"/>
      <c r="BY131" s="86"/>
      <c r="CA131" s="86"/>
      <c r="CC131" s="86"/>
      <c r="CE131" s="86"/>
      <c r="CG131" s="86"/>
      <c r="CI131" s="86"/>
      <c r="CK131" s="86"/>
      <c r="CM131" s="86"/>
      <c r="CO131" s="86"/>
      <c r="CQ131" s="86"/>
      <c r="CS131" s="86"/>
      <c r="CU131" s="86"/>
      <c r="CW131" s="86"/>
      <c r="CY131" s="86"/>
      <c r="DA131" s="86"/>
      <c r="DC131" s="86"/>
      <c r="DE131" s="86"/>
      <c r="DG131" s="86"/>
      <c r="DI131" s="86"/>
      <c r="DK131" s="86"/>
      <c r="DM131" s="86"/>
      <c r="DO131" s="86"/>
      <c r="DQ131" s="86"/>
      <c r="DS131" s="86"/>
      <c r="DU131" s="86"/>
      <c r="DV131" s="86"/>
      <c r="DW131" s="86"/>
      <c r="DX131" s="86"/>
      <c r="DZ131" s="87"/>
      <c r="EB131" s="86"/>
      <c r="EC131" s="87"/>
      <c r="ED131" s="88"/>
      <c r="EE131" s="86"/>
      <c r="EF131" s="87"/>
      <c r="EG131" s="86"/>
      <c r="EH131" s="86"/>
      <c r="EI131" s="86"/>
      <c r="EJ131" s="86"/>
      <c r="EK131" s="89"/>
    </row>
    <row r="132" spans="47:141" x14ac:dyDescent="0.2">
      <c r="AU132" s="86"/>
      <c r="AW132" s="86"/>
      <c r="AY132" s="86"/>
      <c r="BA132" s="86"/>
      <c r="BC132" s="86"/>
      <c r="BE132" s="86"/>
      <c r="BG132" s="86"/>
      <c r="BI132" s="86"/>
      <c r="BK132" s="86"/>
      <c r="BM132" s="86"/>
      <c r="BO132" s="86"/>
      <c r="BQ132" s="86"/>
      <c r="BS132" s="86"/>
      <c r="BU132" s="86"/>
      <c r="BW132" s="86"/>
      <c r="BY132" s="86"/>
      <c r="CA132" s="86"/>
      <c r="CC132" s="86"/>
      <c r="CE132" s="86"/>
      <c r="CG132" s="86"/>
      <c r="CI132" s="86"/>
      <c r="CK132" s="86"/>
      <c r="CM132" s="86"/>
      <c r="CO132" s="86"/>
      <c r="CQ132" s="86"/>
      <c r="CS132" s="86"/>
      <c r="CU132" s="86"/>
      <c r="CW132" s="86"/>
      <c r="CY132" s="86"/>
      <c r="DA132" s="86"/>
      <c r="DC132" s="86"/>
      <c r="DE132" s="86"/>
      <c r="DG132" s="86"/>
      <c r="DI132" s="86"/>
      <c r="DK132" s="86"/>
      <c r="DM132" s="86"/>
      <c r="DO132" s="86"/>
      <c r="DQ132" s="86"/>
      <c r="DS132" s="86"/>
      <c r="DU132" s="86"/>
      <c r="DV132" s="86"/>
      <c r="DW132" s="86"/>
      <c r="DX132" s="86"/>
      <c r="DZ132" s="87"/>
      <c r="EB132" s="86"/>
      <c r="EC132" s="87"/>
      <c r="ED132" s="88"/>
      <c r="EE132" s="86"/>
      <c r="EF132" s="87"/>
      <c r="EG132" s="86"/>
      <c r="EH132" s="86"/>
      <c r="EI132" s="86"/>
      <c r="EJ132" s="86"/>
      <c r="EK132" s="89"/>
    </row>
    <row r="133" spans="47:141" x14ac:dyDescent="0.2">
      <c r="AU133" s="86"/>
      <c r="AW133" s="86"/>
      <c r="AY133" s="86"/>
      <c r="BA133" s="86"/>
      <c r="BC133" s="86"/>
      <c r="BE133" s="86"/>
      <c r="BG133" s="86"/>
      <c r="BI133" s="86"/>
      <c r="BK133" s="86"/>
      <c r="BM133" s="86"/>
      <c r="BO133" s="86"/>
      <c r="BQ133" s="86"/>
      <c r="BS133" s="86"/>
      <c r="BU133" s="86"/>
      <c r="BW133" s="86"/>
      <c r="BY133" s="86"/>
      <c r="CA133" s="86"/>
      <c r="CC133" s="86"/>
      <c r="CE133" s="86"/>
      <c r="CG133" s="86"/>
      <c r="CI133" s="86"/>
      <c r="CK133" s="86"/>
      <c r="CM133" s="86"/>
      <c r="CO133" s="86"/>
      <c r="CQ133" s="86"/>
      <c r="CS133" s="86"/>
      <c r="CU133" s="86"/>
      <c r="CW133" s="86"/>
      <c r="CY133" s="86"/>
      <c r="DA133" s="86"/>
      <c r="DC133" s="86"/>
      <c r="DE133" s="86"/>
      <c r="DG133" s="86"/>
      <c r="DI133" s="86"/>
      <c r="DK133" s="86"/>
      <c r="DM133" s="86"/>
      <c r="DO133" s="86"/>
      <c r="DQ133" s="86"/>
      <c r="DS133" s="86"/>
      <c r="DU133" s="86"/>
      <c r="DV133" s="86"/>
      <c r="DW133" s="86"/>
      <c r="DX133" s="86"/>
      <c r="DZ133" s="87"/>
      <c r="EB133" s="86"/>
      <c r="EC133" s="87"/>
      <c r="ED133" s="88"/>
      <c r="EE133" s="86"/>
      <c r="EF133" s="87"/>
      <c r="EG133" s="86"/>
      <c r="EH133" s="86"/>
      <c r="EI133" s="86"/>
      <c r="EJ133" s="86"/>
      <c r="EK133" s="89"/>
    </row>
    <row r="134" spans="47:141" x14ac:dyDescent="0.2">
      <c r="AU134" s="86"/>
      <c r="AW134" s="86"/>
      <c r="AY134" s="86"/>
      <c r="BA134" s="86"/>
      <c r="BC134" s="86"/>
      <c r="BE134" s="86"/>
      <c r="BG134" s="86"/>
      <c r="BI134" s="86"/>
      <c r="BK134" s="86"/>
      <c r="BM134" s="86"/>
      <c r="BO134" s="86"/>
      <c r="BQ134" s="86"/>
      <c r="BS134" s="86"/>
      <c r="BU134" s="86"/>
      <c r="BW134" s="86"/>
      <c r="BY134" s="86"/>
      <c r="CA134" s="86"/>
      <c r="CC134" s="86"/>
      <c r="CE134" s="86"/>
      <c r="CG134" s="86"/>
      <c r="CI134" s="86"/>
      <c r="CK134" s="86"/>
      <c r="CM134" s="86"/>
      <c r="CO134" s="86"/>
      <c r="CQ134" s="86"/>
      <c r="CS134" s="86"/>
      <c r="CU134" s="86"/>
      <c r="CW134" s="86"/>
      <c r="CY134" s="86"/>
      <c r="DA134" s="86"/>
      <c r="DC134" s="86"/>
      <c r="DE134" s="86"/>
      <c r="DG134" s="86"/>
      <c r="DI134" s="86"/>
      <c r="DK134" s="86"/>
      <c r="DM134" s="86"/>
      <c r="DO134" s="86"/>
      <c r="DQ134" s="86"/>
      <c r="DS134" s="86"/>
      <c r="DU134" s="86"/>
      <c r="DV134" s="86"/>
      <c r="DW134" s="86"/>
      <c r="DX134" s="86"/>
      <c r="DZ134" s="87"/>
      <c r="EB134" s="86"/>
      <c r="EC134" s="87"/>
      <c r="ED134" s="88"/>
      <c r="EE134" s="86"/>
      <c r="EF134" s="87"/>
      <c r="EG134" s="86"/>
      <c r="EH134" s="86"/>
      <c r="EI134" s="86"/>
      <c r="EJ134" s="86"/>
      <c r="EK134" s="89"/>
    </row>
    <row r="135" spans="47:141" x14ac:dyDescent="0.2">
      <c r="AU135" s="86"/>
      <c r="AW135" s="86"/>
      <c r="AY135" s="86"/>
      <c r="BA135" s="86"/>
      <c r="BC135" s="86"/>
      <c r="BE135" s="86"/>
      <c r="BG135" s="86"/>
      <c r="BI135" s="86"/>
      <c r="BK135" s="86"/>
      <c r="BM135" s="86"/>
      <c r="BO135" s="86"/>
      <c r="BQ135" s="86"/>
      <c r="BS135" s="86"/>
      <c r="BU135" s="86"/>
      <c r="BW135" s="86"/>
      <c r="BY135" s="86"/>
      <c r="CA135" s="86"/>
      <c r="CC135" s="86"/>
      <c r="CE135" s="86"/>
      <c r="CG135" s="86"/>
      <c r="CI135" s="86"/>
      <c r="CK135" s="86"/>
      <c r="CM135" s="86"/>
      <c r="CO135" s="86"/>
      <c r="CQ135" s="86"/>
      <c r="CS135" s="86"/>
      <c r="CU135" s="86"/>
      <c r="CW135" s="86"/>
      <c r="CY135" s="86"/>
      <c r="DA135" s="86"/>
      <c r="DC135" s="86"/>
      <c r="DE135" s="86"/>
      <c r="DG135" s="86"/>
      <c r="DI135" s="86"/>
      <c r="DK135" s="86"/>
      <c r="DM135" s="86"/>
      <c r="DO135" s="86"/>
      <c r="DQ135" s="86"/>
      <c r="DS135" s="86"/>
      <c r="DU135" s="86"/>
      <c r="DV135" s="86"/>
      <c r="DW135" s="86"/>
      <c r="DX135" s="86"/>
      <c r="DZ135" s="87"/>
      <c r="EB135" s="86"/>
      <c r="EC135" s="87"/>
      <c r="ED135" s="88"/>
      <c r="EE135" s="86"/>
      <c r="EF135" s="87"/>
      <c r="EG135" s="86"/>
      <c r="EH135" s="86"/>
      <c r="EI135" s="86"/>
      <c r="EJ135" s="86"/>
      <c r="EK135" s="89"/>
    </row>
    <row r="136" spans="47:141" x14ac:dyDescent="0.2">
      <c r="AU136" s="86"/>
      <c r="AW136" s="86"/>
      <c r="AY136" s="86"/>
      <c r="BA136" s="86"/>
      <c r="BC136" s="86"/>
      <c r="BE136" s="86"/>
      <c r="BG136" s="86"/>
      <c r="BI136" s="86"/>
      <c r="BK136" s="86"/>
      <c r="BM136" s="86"/>
      <c r="BO136" s="86"/>
      <c r="BQ136" s="86"/>
      <c r="BS136" s="86"/>
      <c r="BU136" s="86"/>
      <c r="BW136" s="86"/>
      <c r="BY136" s="86"/>
      <c r="CA136" s="86"/>
      <c r="CC136" s="86"/>
      <c r="CE136" s="86"/>
      <c r="CG136" s="86"/>
      <c r="CI136" s="86"/>
      <c r="CK136" s="86"/>
      <c r="CM136" s="86"/>
      <c r="CO136" s="86"/>
      <c r="CQ136" s="86"/>
      <c r="CS136" s="86"/>
      <c r="CU136" s="86"/>
      <c r="CW136" s="86"/>
      <c r="CY136" s="86"/>
      <c r="DA136" s="86"/>
      <c r="DC136" s="86"/>
      <c r="DE136" s="86"/>
      <c r="DG136" s="86"/>
      <c r="DI136" s="86"/>
      <c r="DK136" s="86"/>
      <c r="DM136" s="86"/>
      <c r="DO136" s="86"/>
      <c r="DQ136" s="86"/>
      <c r="DS136" s="86"/>
      <c r="DU136" s="86"/>
      <c r="DV136" s="86"/>
      <c r="DW136" s="86"/>
      <c r="DX136" s="86"/>
      <c r="DZ136" s="87"/>
      <c r="EB136" s="86"/>
      <c r="EC136" s="87"/>
      <c r="ED136" s="88"/>
      <c r="EE136" s="86"/>
      <c r="EF136" s="87"/>
      <c r="EG136" s="86"/>
      <c r="EH136" s="86"/>
      <c r="EI136" s="86"/>
      <c r="EJ136" s="86"/>
      <c r="EK136" s="89"/>
    </row>
    <row r="137" spans="47:141" x14ac:dyDescent="0.2">
      <c r="AU137" s="86"/>
      <c r="AW137" s="86"/>
      <c r="AY137" s="86"/>
      <c r="BA137" s="86"/>
      <c r="BC137" s="86"/>
      <c r="BE137" s="86"/>
      <c r="BG137" s="86"/>
      <c r="BI137" s="86"/>
      <c r="BK137" s="86"/>
      <c r="BM137" s="86"/>
      <c r="BO137" s="86"/>
      <c r="BQ137" s="86"/>
      <c r="BS137" s="86"/>
      <c r="BU137" s="86"/>
      <c r="BW137" s="86"/>
      <c r="BY137" s="86"/>
      <c r="CA137" s="86"/>
      <c r="CC137" s="86"/>
      <c r="CE137" s="86"/>
      <c r="CG137" s="86"/>
      <c r="CI137" s="86"/>
      <c r="CK137" s="86"/>
      <c r="CM137" s="86"/>
      <c r="CO137" s="86"/>
      <c r="CQ137" s="86"/>
      <c r="CS137" s="86"/>
      <c r="CU137" s="86"/>
      <c r="CW137" s="86"/>
      <c r="CY137" s="86"/>
      <c r="DA137" s="86"/>
      <c r="DC137" s="86"/>
      <c r="DE137" s="86"/>
      <c r="DG137" s="86"/>
      <c r="DI137" s="86"/>
      <c r="DK137" s="86"/>
      <c r="DM137" s="86"/>
      <c r="DO137" s="86"/>
      <c r="DQ137" s="86"/>
      <c r="DS137" s="86"/>
      <c r="DU137" s="86"/>
      <c r="DV137" s="86"/>
      <c r="DW137" s="86"/>
      <c r="DX137" s="86"/>
      <c r="DZ137" s="87"/>
      <c r="EB137" s="86"/>
      <c r="EC137" s="87"/>
      <c r="ED137" s="88"/>
      <c r="EE137" s="86"/>
      <c r="EF137" s="87"/>
      <c r="EG137" s="86"/>
      <c r="EH137" s="86"/>
      <c r="EI137" s="86"/>
      <c r="EJ137" s="86"/>
      <c r="EK137" s="89"/>
    </row>
    <row r="138" spans="47:141" x14ac:dyDescent="0.2">
      <c r="AU138" s="86"/>
      <c r="AW138" s="86"/>
      <c r="AY138" s="86"/>
      <c r="BA138" s="86"/>
      <c r="BC138" s="86"/>
      <c r="BE138" s="86"/>
      <c r="BG138" s="86"/>
      <c r="BI138" s="86"/>
      <c r="BK138" s="86"/>
      <c r="BM138" s="86"/>
      <c r="BO138" s="86"/>
      <c r="BQ138" s="86"/>
      <c r="BS138" s="86"/>
      <c r="BU138" s="86"/>
      <c r="BW138" s="86"/>
      <c r="BY138" s="86"/>
      <c r="CA138" s="86"/>
      <c r="CC138" s="86"/>
      <c r="CE138" s="86"/>
      <c r="CG138" s="86"/>
      <c r="CI138" s="86"/>
      <c r="CK138" s="86"/>
      <c r="CM138" s="86"/>
      <c r="CO138" s="86"/>
      <c r="CQ138" s="86"/>
      <c r="CS138" s="86"/>
      <c r="CU138" s="86"/>
      <c r="CW138" s="86"/>
      <c r="CY138" s="86"/>
      <c r="DA138" s="86"/>
      <c r="DC138" s="86"/>
      <c r="DE138" s="86"/>
      <c r="DG138" s="86"/>
      <c r="DI138" s="86"/>
      <c r="DK138" s="86"/>
      <c r="DM138" s="86"/>
      <c r="DO138" s="86"/>
      <c r="DQ138" s="86"/>
      <c r="DS138" s="86"/>
      <c r="DU138" s="86"/>
      <c r="DV138" s="86"/>
      <c r="DW138" s="86"/>
      <c r="DX138" s="86"/>
      <c r="DZ138" s="87"/>
      <c r="EB138" s="86"/>
      <c r="EC138" s="87"/>
      <c r="ED138" s="88"/>
      <c r="EE138" s="86"/>
      <c r="EF138" s="87"/>
      <c r="EG138" s="86"/>
      <c r="EH138" s="86"/>
      <c r="EI138" s="86"/>
      <c r="EJ138" s="86"/>
      <c r="EK138" s="89"/>
    </row>
    <row r="139" spans="47:141" x14ac:dyDescent="0.2">
      <c r="AU139" s="86"/>
      <c r="AW139" s="86"/>
      <c r="AY139" s="86"/>
      <c r="BA139" s="86"/>
      <c r="BC139" s="86"/>
      <c r="BE139" s="86"/>
      <c r="BG139" s="86"/>
      <c r="BI139" s="86"/>
      <c r="BK139" s="86"/>
      <c r="BM139" s="86"/>
      <c r="BO139" s="86"/>
      <c r="BQ139" s="86"/>
      <c r="BS139" s="86"/>
      <c r="BU139" s="86"/>
      <c r="BW139" s="86"/>
      <c r="BY139" s="86"/>
      <c r="CA139" s="86"/>
      <c r="CC139" s="86"/>
      <c r="CE139" s="86"/>
      <c r="CG139" s="86"/>
      <c r="CI139" s="86"/>
      <c r="CK139" s="86"/>
      <c r="CM139" s="86"/>
      <c r="CO139" s="86"/>
      <c r="CQ139" s="86"/>
      <c r="CS139" s="86"/>
      <c r="CU139" s="86"/>
      <c r="CW139" s="86"/>
      <c r="CY139" s="86"/>
      <c r="DA139" s="86"/>
      <c r="DC139" s="86"/>
      <c r="DE139" s="86"/>
      <c r="DG139" s="86"/>
      <c r="DI139" s="86"/>
      <c r="DK139" s="86"/>
      <c r="DM139" s="86"/>
      <c r="DO139" s="86"/>
      <c r="DQ139" s="86"/>
      <c r="DS139" s="86"/>
      <c r="DU139" s="86"/>
      <c r="DV139" s="86"/>
      <c r="DW139" s="86"/>
      <c r="DX139" s="86"/>
      <c r="DZ139" s="87"/>
      <c r="EB139" s="86"/>
      <c r="EC139" s="87"/>
      <c r="ED139" s="88"/>
      <c r="EE139" s="86"/>
      <c r="EF139" s="87"/>
      <c r="EG139" s="86"/>
      <c r="EH139" s="86"/>
      <c r="EI139" s="86"/>
      <c r="EJ139" s="86"/>
      <c r="EK139" s="89"/>
    </row>
    <row r="140" spans="47:141" x14ac:dyDescent="0.2">
      <c r="AU140" s="86"/>
      <c r="AW140" s="86"/>
      <c r="AY140" s="86"/>
      <c r="BA140" s="86"/>
      <c r="BC140" s="86"/>
      <c r="BE140" s="86"/>
      <c r="BG140" s="86"/>
      <c r="BI140" s="86"/>
      <c r="BK140" s="86"/>
      <c r="BM140" s="86"/>
      <c r="BO140" s="86"/>
      <c r="BQ140" s="86"/>
      <c r="BS140" s="86"/>
      <c r="BU140" s="86"/>
      <c r="BW140" s="86"/>
      <c r="BY140" s="86"/>
      <c r="CA140" s="86"/>
      <c r="CC140" s="86"/>
      <c r="CE140" s="86"/>
      <c r="CG140" s="86"/>
      <c r="CI140" s="86"/>
      <c r="CK140" s="86"/>
      <c r="CM140" s="86"/>
      <c r="CO140" s="86"/>
      <c r="CQ140" s="86"/>
      <c r="CS140" s="86"/>
      <c r="CU140" s="86"/>
      <c r="CW140" s="86"/>
      <c r="CY140" s="86"/>
      <c r="DA140" s="86"/>
      <c r="DC140" s="86"/>
      <c r="DE140" s="86"/>
      <c r="DG140" s="86"/>
      <c r="DI140" s="86"/>
      <c r="DK140" s="86"/>
      <c r="DM140" s="86"/>
      <c r="DO140" s="86"/>
      <c r="DQ140" s="86"/>
      <c r="DS140" s="86"/>
      <c r="DU140" s="86"/>
      <c r="DV140" s="86"/>
      <c r="DW140" s="86"/>
      <c r="DX140" s="86"/>
      <c r="DZ140" s="87"/>
      <c r="EB140" s="86"/>
      <c r="EC140" s="87"/>
      <c r="ED140" s="88"/>
      <c r="EE140" s="86"/>
      <c r="EF140" s="87"/>
      <c r="EG140" s="86"/>
      <c r="EH140" s="86"/>
      <c r="EI140" s="86"/>
      <c r="EJ140" s="86"/>
      <c r="EK140" s="89"/>
    </row>
    <row r="141" spans="47:141" x14ac:dyDescent="0.2">
      <c r="AU141" s="86"/>
      <c r="AW141" s="86"/>
      <c r="AY141" s="86"/>
      <c r="BA141" s="86"/>
      <c r="BC141" s="86"/>
      <c r="BE141" s="86"/>
      <c r="BG141" s="86"/>
      <c r="BI141" s="86"/>
      <c r="BK141" s="86"/>
      <c r="BM141" s="86"/>
      <c r="BO141" s="86"/>
      <c r="BQ141" s="86"/>
      <c r="BS141" s="86"/>
      <c r="BU141" s="86"/>
      <c r="BW141" s="86"/>
      <c r="BY141" s="86"/>
      <c r="CA141" s="86"/>
      <c r="CC141" s="86"/>
      <c r="CE141" s="86"/>
      <c r="CG141" s="86"/>
      <c r="CI141" s="86"/>
      <c r="CK141" s="86"/>
      <c r="CM141" s="86"/>
      <c r="CO141" s="86"/>
      <c r="CQ141" s="86"/>
      <c r="CS141" s="86"/>
      <c r="CU141" s="86"/>
      <c r="CW141" s="86"/>
      <c r="CY141" s="86"/>
      <c r="DA141" s="86"/>
      <c r="DC141" s="86"/>
      <c r="DE141" s="86"/>
      <c r="DG141" s="86"/>
      <c r="DI141" s="86"/>
      <c r="DK141" s="86"/>
      <c r="DM141" s="86"/>
      <c r="DO141" s="86"/>
      <c r="DQ141" s="86"/>
      <c r="DS141" s="86"/>
      <c r="DU141" s="86"/>
      <c r="DV141" s="86"/>
      <c r="DW141" s="86"/>
      <c r="DX141" s="86"/>
      <c r="DZ141" s="87"/>
      <c r="EB141" s="86"/>
      <c r="EC141" s="87"/>
      <c r="ED141" s="88"/>
      <c r="EE141" s="86"/>
      <c r="EF141" s="87"/>
      <c r="EG141" s="86"/>
      <c r="EH141" s="86"/>
      <c r="EI141" s="86"/>
      <c r="EJ141" s="86"/>
      <c r="EK141" s="89"/>
    </row>
    <row r="142" spans="47:141" x14ac:dyDescent="0.2">
      <c r="AU142" s="86"/>
      <c r="AW142" s="86"/>
      <c r="AY142" s="86"/>
      <c r="BA142" s="86"/>
      <c r="BC142" s="86"/>
      <c r="BE142" s="86"/>
      <c r="BG142" s="86"/>
      <c r="BI142" s="86"/>
      <c r="BK142" s="86"/>
      <c r="BM142" s="86"/>
      <c r="BO142" s="86"/>
      <c r="BQ142" s="86"/>
      <c r="BS142" s="86"/>
      <c r="BU142" s="86"/>
      <c r="BW142" s="86"/>
      <c r="BY142" s="86"/>
      <c r="CA142" s="86"/>
      <c r="CC142" s="86"/>
      <c r="CE142" s="86"/>
      <c r="CG142" s="86"/>
      <c r="CI142" s="86"/>
      <c r="CK142" s="86"/>
      <c r="CM142" s="86"/>
      <c r="CO142" s="86"/>
      <c r="CQ142" s="86"/>
      <c r="CS142" s="86"/>
      <c r="CU142" s="86"/>
      <c r="CW142" s="86"/>
      <c r="CY142" s="86"/>
      <c r="DA142" s="86"/>
      <c r="DC142" s="86"/>
      <c r="DE142" s="86"/>
      <c r="DG142" s="86"/>
      <c r="DI142" s="86"/>
      <c r="DK142" s="86"/>
      <c r="DM142" s="86"/>
      <c r="DO142" s="86"/>
      <c r="DQ142" s="86"/>
      <c r="DS142" s="86"/>
      <c r="DU142" s="86"/>
      <c r="DV142" s="86"/>
      <c r="DW142" s="86"/>
      <c r="DX142" s="86"/>
      <c r="DZ142" s="87"/>
      <c r="EB142" s="86"/>
      <c r="EC142" s="87"/>
      <c r="ED142" s="88"/>
      <c r="EE142" s="86"/>
      <c r="EF142" s="87"/>
      <c r="EG142" s="86"/>
      <c r="EH142" s="86"/>
      <c r="EI142" s="86"/>
      <c r="EJ142" s="86"/>
      <c r="EK142" s="89"/>
    </row>
    <row r="143" spans="47:141" x14ac:dyDescent="0.2">
      <c r="AU143" s="86"/>
      <c r="AW143" s="86"/>
      <c r="AY143" s="86"/>
      <c r="BA143" s="86"/>
      <c r="BC143" s="86"/>
      <c r="BE143" s="86"/>
      <c r="BG143" s="86"/>
      <c r="BI143" s="86"/>
      <c r="BK143" s="86"/>
      <c r="BM143" s="86"/>
      <c r="BO143" s="86"/>
      <c r="BQ143" s="86"/>
      <c r="BS143" s="86"/>
      <c r="BU143" s="86"/>
      <c r="BW143" s="86"/>
      <c r="BY143" s="86"/>
      <c r="CA143" s="86"/>
      <c r="CC143" s="86"/>
      <c r="CE143" s="86"/>
      <c r="CG143" s="86"/>
      <c r="CI143" s="86"/>
      <c r="CK143" s="86"/>
      <c r="CM143" s="86"/>
      <c r="CO143" s="86"/>
      <c r="CQ143" s="86"/>
      <c r="CS143" s="86"/>
      <c r="CU143" s="86"/>
      <c r="CW143" s="86"/>
      <c r="CY143" s="86"/>
      <c r="DA143" s="86"/>
      <c r="DC143" s="86"/>
      <c r="DE143" s="86"/>
      <c r="DG143" s="86"/>
      <c r="DI143" s="86"/>
      <c r="DK143" s="86"/>
      <c r="DM143" s="86"/>
      <c r="DO143" s="86"/>
      <c r="DQ143" s="86"/>
      <c r="DS143" s="86"/>
      <c r="DU143" s="86"/>
      <c r="DV143" s="86"/>
      <c r="DW143" s="86"/>
      <c r="DX143" s="86"/>
      <c r="DZ143" s="87"/>
      <c r="EB143" s="86"/>
      <c r="EC143" s="87"/>
      <c r="ED143" s="88"/>
      <c r="EE143" s="86"/>
      <c r="EF143" s="87"/>
      <c r="EG143" s="86"/>
      <c r="EH143" s="86"/>
      <c r="EI143" s="86"/>
      <c r="EJ143" s="86"/>
      <c r="EK143" s="89"/>
    </row>
    <row r="144" spans="47:141" x14ac:dyDescent="0.2">
      <c r="AU144" s="86"/>
      <c r="AW144" s="86"/>
      <c r="AY144" s="86"/>
      <c r="BA144" s="86"/>
      <c r="BC144" s="86"/>
      <c r="BE144" s="86"/>
      <c r="BG144" s="86"/>
      <c r="BI144" s="86"/>
      <c r="BK144" s="86"/>
      <c r="BM144" s="86"/>
      <c r="BO144" s="86"/>
      <c r="BQ144" s="86"/>
      <c r="BS144" s="86"/>
      <c r="BU144" s="86"/>
      <c r="BW144" s="86"/>
      <c r="BY144" s="86"/>
      <c r="CA144" s="86"/>
      <c r="CC144" s="86"/>
      <c r="CE144" s="86"/>
      <c r="CG144" s="86"/>
      <c r="CI144" s="86"/>
      <c r="CK144" s="86"/>
      <c r="CM144" s="86"/>
      <c r="CO144" s="86"/>
      <c r="CQ144" s="86"/>
      <c r="CS144" s="86"/>
      <c r="CU144" s="86"/>
      <c r="CW144" s="86"/>
      <c r="CY144" s="86"/>
      <c r="DA144" s="86"/>
      <c r="DC144" s="86"/>
      <c r="DE144" s="86"/>
      <c r="DG144" s="86"/>
      <c r="DI144" s="86"/>
      <c r="DK144" s="86"/>
      <c r="DM144" s="86"/>
      <c r="DO144" s="86"/>
      <c r="DQ144" s="86"/>
      <c r="DS144" s="86"/>
      <c r="DU144" s="86"/>
      <c r="DV144" s="86"/>
      <c r="DW144" s="86"/>
      <c r="DX144" s="86"/>
      <c r="DZ144" s="87"/>
      <c r="EB144" s="86"/>
      <c r="EC144" s="87"/>
      <c r="ED144" s="88"/>
      <c r="EE144" s="86"/>
      <c r="EF144" s="87"/>
      <c r="EG144" s="86"/>
      <c r="EH144" s="86"/>
      <c r="EI144" s="86"/>
      <c r="EJ144" s="86"/>
      <c r="EK144" s="89"/>
    </row>
    <row r="145" spans="47:141" x14ac:dyDescent="0.2">
      <c r="AU145" s="86"/>
      <c r="AW145" s="86"/>
      <c r="AY145" s="86"/>
      <c r="BA145" s="86"/>
      <c r="BC145" s="86"/>
      <c r="BE145" s="86"/>
      <c r="BG145" s="86"/>
      <c r="BI145" s="86"/>
      <c r="BK145" s="86"/>
      <c r="BM145" s="86"/>
      <c r="BO145" s="86"/>
      <c r="BQ145" s="86"/>
      <c r="BS145" s="86"/>
      <c r="BU145" s="86"/>
      <c r="BW145" s="86"/>
      <c r="BY145" s="86"/>
      <c r="CA145" s="86"/>
      <c r="CC145" s="86"/>
      <c r="CE145" s="86"/>
      <c r="CG145" s="86"/>
      <c r="CI145" s="86"/>
      <c r="CK145" s="86"/>
      <c r="CM145" s="86"/>
      <c r="CO145" s="86"/>
      <c r="CQ145" s="86"/>
      <c r="CS145" s="86"/>
      <c r="CU145" s="86"/>
      <c r="CW145" s="86"/>
      <c r="CY145" s="86"/>
      <c r="DA145" s="86"/>
      <c r="DC145" s="86"/>
      <c r="DE145" s="86"/>
      <c r="DG145" s="86"/>
      <c r="DI145" s="86"/>
      <c r="DK145" s="86"/>
      <c r="DM145" s="86"/>
      <c r="DO145" s="86"/>
      <c r="DQ145" s="86"/>
      <c r="DS145" s="86"/>
      <c r="DU145" s="86"/>
      <c r="DV145" s="86"/>
      <c r="DW145" s="86"/>
      <c r="DX145" s="86"/>
      <c r="DZ145" s="87"/>
      <c r="EB145" s="86"/>
      <c r="EC145" s="87"/>
      <c r="ED145" s="88"/>
      <c r="EE145" s="86"/>
      <c r="EF145" s="87"/>
      <c r="EG145" s="86"/>
      <c r="EH145" s="86"/>
      <c r="EI145" s="86"/>
      <c r="EJ145" s="86"/>
      <c r="EK145" s="89"/>
    </row>
    <row r="146" spans="47:141" x14ac:dyDescent="0.2">
      <c r="AU146" s="86"/>
      <c r="AW146" s="86"/>
      <c r="AY146" s="86"/>
      <c r="BA146" s="86"/>
      <c r="BC146" s="86"/>
      <c r="BE146" s="86"/>
      <c r="BG146" s="86"/>
      <c r="BI146" s="86"/>
      <c r="BK146" s="86"/>
      <c r="BM146" s="86"/>
      <c r="BO146" s="86"/>
      <c r="BQ146" s="86"/>
      <c r="BS146" s="86"/>
      <c r="BU146" s="86"/>
      <c r="BW146" s="86"/>
      <c r="BY146" s="86"/>
      <c r="CA146" s="86"/>
      <c r="CC146" s="86"/>
      <c r="CE146" s="86"/>
      <c r="CG146" s="86"/>
      <c r="CI146" s="86"/>
      <c r="CK146" s="86"/>
      <c r="CM146" s="86"/>
      <c r="CO146" s="86"/>
      <c r="CQ146" s="86"/>
      <c r="CS146" s="86"/>
      <c r="CU146" s="86"/>
      <c r="CW146" s="86"/>
      <c r="CY146" s="86"/>
      <c r="DA146" s="86"/>
      <c r="DC146" s="86"/>
      <c r="DE146" s="86"/>
      <c r="DG146" s="86"/>
      <c r="DI146" s="86"/>
      <c r="DK146" s="86"/>
      <c r="DM146" s="86"/>
      <c r="DO146" s="86"/>
      <c r="DQ146" s="86"/>
      <c r="DS146" s="86"/>
      <c r="DU146" s="86"/>
      <c r="DV146" s="86"/>
      <c r="DW146" s="86"/>
      <c r="DX146" s="86"/>
      <c r="DZ146" s="87"/>
      <c r="EB146" s="86"/>
      <c r="EC146" s="87"/>
      <c r="ED146" s="88"/>
      <c r="EE146" s="86"/>
      <c r="EF146" s="87"/>
      <c r="EG146" s="86"/>
      <c r="EH146" s="86"/>
      <c r="EI146" s="86"/>
      <c r="EJ146" s="86"/>
      <c r="EK146" s="89"/>
    </row>
    <row r="147" spans="47:141" x14ac:dyDescent="0.2">
      <c r="AU147" s="86"/>
      <c r="AW147" s="86"/>
      <c r="AY147" s="86"/>
      <c r="BA147" s="86"/>
      <c r="BC147" s="86"/>
      <c r="BE147" s="86"/>
      <c r="BG147" s="86"/>
      <c r="BI147" s="86"/>
      <c r="BK147" s="86"/>
      <c r="BM147" s="86"/>
      <c r="BO147" s="86"/>
      <c r="BQ147" s="86"/>
      <c r="BS147" s="86"/>
      <c r="BU147" s="86"/>
      <c r="BW147" s="86"/>
      <c r="BY147" s="86"/>
      <c r="CA147" s="86"/>
      <c r="CC147" s="86"/>
      <c r="CE147" s="86"/>
      <c r="CG147" s="86"/>
      <c r="CI147" s="86"/>
      <c r="CK147" s="86"/>
      <c r="CM147" s="86"/>
      <c r="CO147" s="86"/>
      <c r="CQ147" s="86"/>
      <c r="CS147" s="86"/>
      <c r="CU147" s="86"/>
      <c r="CW147" s="86"/>
      <c r="CY147" s="86"/>
      <c r="DA147" s="86"/>
      <c r="DC147" s="86"/>
      <c r="DE147" s="86"/>
      <c r="DG147" s="86"/>
      <c r="DI147" s="86"/>
      <c r="DK147" s="86"/>
      <c r="DM147" s="86"/>
      <c r="DO147" s="86"/>
      <c r="DQ147" s="86"/>
      <c r="DS147" s="86"/>
      <c r="DU147" s="86"/>
      <c r="DV147" s="86"/>
      <c r="DW147" s="86"/>
      <c r="DX147" s="86"/>
      <c r="DZ147" s="87"/>
      <c r="EB147" s="86"/>
      <c r="EC147" s="87"/>
      <c r="ED147" s="88"/>
      <c r="EE147" s="86"/>
      <c r="EF147" s="87"/>
      <c r="EG147" s="86"/>
      <c r="EH147" s="86"/>
      <c r="EI147" s="86"/>
      <c r="EJ147" s="86"/>
      <c r="EK147" s="89"/>
    </row>
    <row r="148" spans="47:141" x14ac:dyDescent="0.2">
      <c r="AU148" s="86"/>
      <c r="AW148" s="86"/>
      <c r="AY148" s="86"/>
      <c r="BA148" s="86"/>
      <c r="BC148" s="86"/>
      <c r="BE148" s="86"/>
      <c r="BG148" s="86"/>
      <c r="BI148" s="86"/>
      <c r="BK148" s="86"/>
      <c r="BM148" s="86"/>
      <c r="BO148" s="86"/>
      <c r="BQ148" s="86"/>
      <c r="BS148" s="86"/>
      <c r="BU148" s="86"/>
      <c r="BW148" s="86"/>
      <c r="BY148" s="86"/>
      <c r="CA148" s="86"/>
      <c r="CC148" s="86"/>
      <c r="CE148" s="86"/>
      <c r="CG148" s="86"/>
      <c r="CI148" s="86"/>
      <c r="CK148" s="86"/>
      <c r="CM148" s="86"/>
      <c r="CO148" s="86"/>
      <c r="CQ148" s="86"/>
      <c r="CS148" s="86"/>
      <c r="CU148" s="86"/>
      <c r="CW148" s="86"/>
      <c r="CY148" s="86"/>
      <c r="DA148" s="86"/>
      <c r="DC148" s="86"/>
      <c r="DE148" s="86"/>
      <c r="DG148" s="86"/>
      <c r="DI148" s="86"/>
      <c r="DK148" s="86"/>
      <c r="DM148" s="86"/>
      <c r="DO148" s="86"/>
      <c r="DQ148" s="86"/>
      <c r="DS148" s="86"/>
      <c r="DU148" s="86"/>
      <c r="DV148" s="86"/>
      <c r="DW148" s="86"/>
      <c r="DX148" s="86"/>
      <c r="DZ148" s="87"/>
      <c r="EB148" s="86"/>
      <c r="EC148" s="87"/>
      <c r="ED148" s="88"/>
      <c r="EE148" s="86"/>
      <c r="EF148" s="87"/>
      <c r="EG148" s="86"/>
      <c r="EH148" s="86"/>
      <c r="EI148" s="86"/>
      <c r="EJ148" s="86"/>
      <c r="EK148" s="89"/>
    </row>
    <row r="149" spans="47:141" x14ac:dyDescent="0.2">
      <c r="AU149" s="86"/>
      <c r="AW149" s="86"/>
      <c r="AY149" s="86"/>
      <c r="BA149" s="86"/>
      <c r="BC149" s="86"/>
      <c r="BE149" s="86"/>
      <c r="BG149" s="86"/>
      <c r="BI149" s="86"/>
      <c r="BK149" s="86"/>
      <c r="BM149" s="86"/>
      <c r="BO149" s="86"/>
      <c r="BQ149" s="86"/>
      <c r="BS149" s="86"/>
      <c r="BU149" s="86"/>
      <c r="BW149" s="86"/>
      <c r="BY149" s="86"/>
      <c r="CA149" s="86"/>
      <c r="CC149" s="86"/>
      <c r="CE149" s="86"/>
      <c r="CG149" s="86"/>
      <c r="CI149" s="86"/>
      <c r="CK149" s="86"/>
      <c r="CM149" s="86"/>
      <c r="CO149" s="86"/>
      <c r="CQ149" s="86"/>
      <c r="CS149" s="86"/>
      <c r="CU149" s="86"/>
      <c r="CW149" s="86"/>
      <c r="CY149" s="86"/>
      <c r="DA149" s="86"/>
      <c r="DC149" s="86"/>
      <c r="DE149" s="86"/>
      <c r="DG149" s="86"/>
      <c r="DI149" s="86"/>
      <c r="DK149" s="86"/>
      <c r="DM149" s="86"/>
      <c r="DO149" s="86"/>
      <c r="DQ149" s="86"/>
      <c r="DS149" s="86"/>
      <c r="DU149" s="86"/>
      <c r="DV149" s="86"/>
      <c r="DW149" s="86"/>
      <c r="DX149" s="86"/>
      <c r="DZ149" s="87"/>
      <c r="EB149" s="86"/>
      <c r="EC149" s="87"/>
      <c r="ED149" s="88"/>
      <c r="EE149" s="86"/>
      <c r="EF149" s="87"/>
      <c r="EG149" s="86"/>
      <c r="EH149" s="86"/>
      <c r="EI149" s="86"/>
      <c r="EJ149" s="86"/>
      <c r="EK149" s="89"/>
    </row>
    <row r="150" spans="47:141" x14ac:dyDescent="0.2">
      <c r="AU150" s="86"/>
      <c r="AW150" s="86"/>
      <c r="AY150" s="86"/>
      <c r="BA150" s="86"/>
      <c r="BC150" s="86"/>
      <c r="BE150" s="86"/>
      <c r="BG150" s="86"/>
      <c r="BI150" s="86"/>
      <c r="BK150" s="86"/>
      <c r="BM150" s="86"/>
      <c r="BO150" s="86"/>
      <c r="BQ150" s="86"/>
      <c r="BS150" s="86"/>
      <c r="BU150" s="86"/>
      <c r="BW150" s="86"/>
      <c r="BY150" s="86"/>
      <c r="CA150" s="86"/>
      <c r="CC150" s="86"/>
      <c r="CE150" s="86"/>
      <c r="CG150" s="86"/>
      <c r="CI150" s="86"/>
      <c r="CK150" s="86"/>
      <c r="CM150" s="86"/>
      <c r="CO150" s="86"/>
      <c r="CQ150" s="86"/>
      <c r="CS150" s="86"/>
      <c r="CU150" s="86"/>
      <c r="CW150" s="86"/>
      <c r="CY150" s="86"/>
      <c r="DA150" s="86"/>
      <c r="DC150" s="86"/>
      <c r="DE150" s="86"/>
      <c r="DG150" s="86"/>
      <c r="DI150" s="86"/>
      <c r="DK150" s="86"/>
      <c r="DM150" s="86"/>
      <c r="DO150" s="86"/>
      <c r="DQ150" s="86"/>
      <c r="DS150" s="86"/>
      <c r="DU150" s="86"/>
      <c r="DV150" s="86"/>
      <c r="DW150" s="86"/>
      <c r="DX150" s="86"/>
      <c r="DZ150" s="87"/>
      <c r="EB150" s="86"/>
      <c r="EC150" s="87"/>
      <c r="ED150" s="88"/>
      <c r="EE150" s="86"/>
      <c r="EF150" s="87"/>
      <c r="EG150" s="86"/>
      <c r="EH150" s="86"/>
      <c r="EI150" s="86"/>
      <c r="EJ150" s="86"/>
      <c r="EK150" s="89"/>
    </row>
    <row r="151" spans="47:141" x14ac:dyDescent="0.2">
      <c r="AU151" s="86"/>
      <c r="AW151" s="86"/>
      <c r="AY151" s="86"/>
      <c r="BA151" s="86"/>
      <c r="BC151" s="86"/>
      <c r="BE151" s="86"/>
      <c r="BG151" s="86"/>
      <c r="BI151" s="86"/>
      <c r="BK151" s="86"/>
      <c r="BM151" s="86"/>
      <c r="BO151" s="86"/>
      <c r="BQ151" s="86"/>
      <c r="BS151" s="86"/>
      <c r="BU151" s="86"/>
      <c r="BW151" s="86"/>
      <c r="BY151" s="86"/>
      <c r="CA151" s="86"/>
      <c r="CC151" s="86"/>
      <c r="CE151" s="86"/>
      <c r="CG151" s="86"/>
      <c r="CI151" s="86"/>
      <c r="CK151" s="86"/>
      <c r="CM151" s="86"/>
      <c r="CO151" s="86"/>
      <c r="CQ151" s="86"/>
      <c r="CS151" s="86"/>
      <c r="CU151" s="86"/>
      <c r="CW151" s="86"/>
      <c r="CY151" s="86"/>
      <c r="DA151" s="86"/>
      <c r="DC151" s="86"/>
      <c r="DE151" s="86"/>
      <c r="DG151" s="86"/>
      <c r="DI151" s="86"/>
      <c r="DK151" s="86"/>
      <c r="DM151" s="86"/>
      <c r="DO151" s="86"/>
      <c r="DQ151" s="86"/>
      <c r="DS151" s="86"/>
      <c r="DU151" s="86"/>
      <c r="DV151" s="86"/>
      <c r="DW151" s="86"/>
      <c r="DX151" s="86"/>
      <c r="DZ151" s="87"/>
      <c r="EB151" s="86"/>
      <c r="EC151" s="87"/>
      <c r="ED151" s="88"/>
      <c r="EE151" s="86"/>
      <c r="EF151" s="87"/>
      <c r="EG151" s="86"/>
      <c r="EH151" s="86"/>
      <c r="EI151" s="86"/>
      <c r="EJ151" s="86"/>
      <c r="EK151" s="89"/>
    </row>
    <row r="152" spans="47:141" x14ac:dyDescent="0.2">
      <c r="AU152" s="86"/>
      <c r="AW152" s="86"/>
      <c r="AY152" s="86"/>
      <c r="BA152" s="86"/>
      <c r="BC152" s="86"/>
      <c r="BE152" s="86"/>
      <c r="BG152" s="86"/>
      <c r="BI152" s="86"/>
      <c r="BK152" s="86"/>
      <c r="BM152" s="86"/>
      <c r="BO152" s="86"/>
      <c r="BQ152" s="86"/>
      <c r="BS152" s="86"/>
      <c r="BU152" s="86"/>
      <c r="BW152" s="86"/>
      <c r="BY152" s="86"/>
      <c r="CA152" s="86"/>
      <c r="CC152" s="86"/>
      <c r="CE152" s="86"/>
      <c r="CG152" s="86"/>
      <c r="CI152" s="86"/>
      <c r="CK152" s="86"/>
      <c r="CM152" s="86"/>
      <c r="CO152" s="86"/>
      <c r="CQ152" s="86"/>
      <c r="CS152" s="86"/>
      <c r="CU152" s="86"/>
      <c r="CW152" s="86"/>
      <c r="CY152" s="86"/>
      <c r="DA152" s="86"/>
      <c r="DC152" s="86"/>
      <c r="DE152" s="86"/>
      <c r="DG152" s="86"/>
      <c r="DI152" s="86"/>
      <c r="DK152" s="86"/>
      <c r="DM152" s="86"/>
      <c r="DO152" s="86"/>
      <c r="DQ152" s="86"/>
      <c r="DS152" s="86"/>
      <c r="DU152" s="86"/>
      <c r="DV152" s="86"/>
      <c r="DW152" s="86"/>
      <c r="DX152" s="86"/>
      <c r="DZ152" s="87"/>
      <c r="EB152" s="86"/>
      <c r="EC152" s="87"/>
      <c r="ED152" s="88"/>
      <c r="EE152" s="86"/>
      <c r="EF152" s="87"/>
      <c r="EG152" s="86"/>
      <c r="EH152" s="86"/>
      <c r="EI152" s="86"/>
      <c r="EJ152" s="86"/>
      <c r="EK152" s="89"/>
    </row>
    <row r="153" spans="47:141" x14ac:dyDescent="0.2">
      <c r="AU153" s="86"/>
      <c r="AW153" s="86"/>
      <c r="AY153" s="86"/>
      <c r="BA153" s="86"/>
      <c r="BC153" s="86"/>
      <c r="BE153" s="86"/>
      <c r="BG153" s="86"/>
      <c r="BI153" s="86"/>
      <c r="BK153" s="86"/>
      <c r="BM153" s="86"/>
      <c r="BO153" s="86"/>
      <c r="BQ153" s="86"/>
      <c r="BS153" s="86"/>
      <c r="BU153" s="86"/>
      <c r="BW153" s="86"/>
      <c r="BY153" s="86"/>
      <c r="CA153" s="86"/>
      <c r="CC153" s="86"/>
      <c r="CE153" s="86"/>
      <c r="CG153" s="86"/>
      <c r="CI153" s="86"/>
      <c r="CK153" s="86"/>
      <c r="CM153" s="86"/>
      <c r="CO153" s="86"/>
      <c r="CQ153" s="86"/>
      <c r="CS153" s="86"/>
      <c r="CU153" s="86"/>
      <c r="CW153" s="86"/>
      <c r="CY153" s="86"/>
      <c r="DA153" s="86"/>
      <c r="DC153" s="86"/>
      <c r="DE153" s="86"/>
      <c r="DG153" s="86"/>
      <c r="DI153" s="86"/>
      <c r="DK153" s="86"/>
      <c r="DM153" s="86"/>
      <c r="DO153" s="86"/>
      <c r="DQ153" s="86"/>
      <c r="DS153" s="86"/>
      <c r="DU153" s="86"/>
      <c r="DV153" s="86"/>
      <c r="DW153" s="86"/>
      <c r="DX153" s="86"/>
      <c r="DZ153" s="87"/>
      <c r="EB153" s="86"/>
      <c r="EC153" s="87"/>
      <c r="ED153" s="88"/>
      <c r="EE153" s="86"/>
      <c r="EF153" s="87"/>
      <c r="EG153" s="86"/>
      <c r="EH153" s="86"/>
      <c r="EI153" s="86"/>
      <c r="EJ153" s="86"/>
      <c r="EK153" s="89"/>
    </row>
    <row r="154" spans="47:141" x14ac:dyDescent="0.2">
      <c r="AU154" s="86"/>
      <c r="AW154" s="86"/>
      <c r="AY154" s="86"/>
      <c r="BA154" s="86"/>
      <c r="BC154" s="86"/>
      <c r="BE154" s="86"/>
      <c r="BG154" s="86"/>
      <c r="BI154" s="86"/>
      <c r="BK154" s="86"/>
      <c r="BM154" s="86"/>
      <c r="BO154" s="86"/>
      <c r="BQ154" s="86"/>
      <c r="BS154" s="86"/>
      <c r="BU154" s="86"/>
      <c r="BW154" s="86"/>
      <c r="BY154" s="86"/>
      <c r="CA154" s="86"/>
      <c r="CC154" s="86"/>
      <c r="CE154" s="86"/>
      <c r="CG154" s="86"/>
      <c r="CI154" s="86"/>
      <c r="CK154" s="86"/>
      <c r="CM154" s="86"/>
      <c r="CO154" s="86"/>
      <c r="CQ154" s="86"/>
      <c r="CS154" s="86"/>
      <c r="CU154" s="86"/>
      <c r="CW154" s="86"/>
      <c r="CY154" s="86"/>
      <c r="DA154" s="86"/>
      <c r="DC154" s="86"/>
      <c r="DE154" s="86"/>
      <c r="DG154" s="86"/>
      <c r="DI154" s="86"/>
      <c r="DK154" s="86"/>
      <c r="DM154" s="86"/>
      <c r="DO154" s="86"/>
      <c r="DQ154" s="86"/>
      <c r="DS154" s="86"/>
      <c r="DU154" s="86"/>
      <c r="DV154" s="86"/>
      <c r="DW154" s="86"/>
      <c r="DX154" s="86"/>
      <c r="DZ154" s="87"/>
      <c r="EB154" s="86"/>
      <c r="EC154" s="87"/>
      <c r="ED154" s="88"/>
      <c r="EE154" s="86"/>
      <c r="EF154" s="87"/>
      <c r="EG154" s="86"/>
      <c r="EH154" s="86"/>
      <c r="EI154" s="86"/>
      <c r="EJ154" s="86"/>
      <c r="EK154" s="89"/>
    </row>
    <row r="155" spans="47:141" x14ac:dyDescent="0.2">
      <c r="AU155" s="86"/>
      <c r="AW155" s="86"/>
      <c r="AY155" s="86"/>
      <c r="BA155" s="86"/>
      <c r="BC155" s="86"/>
      <c r="BE155" s="86"/>
      <c r="BG155" s="86"/>
      <c r="BI155" s="86"/>
      <c r="BK155" s="86"/>
      <c r="BM155" s="86"/>
      <c r="BO155" s="86"/>
      <c r="BQ155" s="86"/>
      <c r="BS155" s="86"/>
      <c r="BU155" s="86"/>
      <c r="BW155" s="86"/>
      <c r="BY155" s="86"/>
      <c r="CA155" s="86"/>
      <c r="CC155" s="86"/>
      <c r="CE155" s="86"/>
      <c r="CG155" s="86"/>
      <c r="CI155" s="86"/>
      <c r="CK155" s="86"/>
      <c r="CM155" s="86"/>
      <c r="CO155" s="86"/>
      <c r="CQ155" s="86"/>
      <c r="CS155" s="86"/>
      <c r="CU155" s="86"/>
      <c r="CW155" s="86"/>
      <c r="CY155" s="86"/>
      <c r="DA155" s="86"/>
      <c r="DC155" s="86"/>
      <c r="DE155" s="86"/>
      <c r="DG155" s="86"/>
      <c r="DI155" s="86"/>
      <c r="DK155" s="86"/>
      <c r="DM155" s="86"/>
      <c r="DO155" s="86"/>
      <c r="DQ155" s="86"/>
      <c r="DS155" s="86"/>
      <c r="DU155" s="86"/>
      <c r="DV155" s="86"/>
      <c r="DW155" s="86"/>
      <c r="DX155" s="86"/>
      <c r="DZ155" s="87"/>
      <c r="EB155" s="86"/>
      <c r="EC155" s="87"/>
      <c r="ED155" s="88"/>
      <c r="EE155" s="86"/>
      <c r="EF155" s="87"/>
      <c r="EG155" s="86"/>
      <c r="EH155" s="86"/>
      <c r="EI155" s="86"/>
      <c r="EJ155" s="86"/>
      <c r="EK155" s="89"/>
    </row>
    <row r="156" spans="47:141" x14ac:dyDescent="0.2">
      <c r="AU156" s="86"/>
      <c r="AW156" s="86"/>
      <c r="AY156" s="86"/>
      <c r="BA156" s="86"/>
      <c r="BC156" s="86"/>
      <c r="BE156" s="86"/>
      <c r="BG156" s="86"/>
      <c r="BI156" s="86"/>
      <c r="BK156" s="86"/>
      <c r="BM156" s="86"/>
      <c r="BO156" s="86"/>
      <c r="BQ156" s="86"/>
      <c r="BS156" s="86"/>
      <c r="BU156" s="86"/>
      <c r="BW156" s="86"/>
      <c r="BY156" s="86"/>
      <c r="CA156" s="86"/>
      <c r="CC156" s="86"/>
      <c r="CE156" s="86"/>
      <c r="CG156" s="86"/>
      <c r="CI156" s="86"/>
      <c r="CK156" s="86"/>
      <c r="CM156" s="86"/>
      <c r="CO156" s="86"/>
      <c r="CQ156" s="86"/>
      <c r="CS156" s="86"/>
      <c r="CU156" s="86"/>
      <c r="CW156" s="86"/>
      <c r="CY156" s="86"/>
      <c r="DA156" s="86"/>
      <c r="DC156" s="86"/>
      <c r="DE156" s="86"/>
      <c r="DG156" s="86"/>
      <c r="DI156" s="86"/>
      <c r="DK156" s="86"/>
      <c r="DM156" s="86"/>
      <c r="DO156" s="86"/>
      <c r="DQ156" s="86"/>
      <c r="DS156" s="86"/>
      <c r="DU156" s="86"/>
      <c r="DV156" s="86"/>
      <c r="DW156" s="86"/>
      <c r="DX156" s="86"/>
      <c r="DZ156" s="87"/>
      <c r="EB156" s="86"/>
      <c r="EC156" s="87"/>
      <c r="ED156" s="88"/>
      <c r="EE156" s="86"/>
      <c r="EF156" s="87"/>
      <c r="EG156" s="86"/>
      <c r="EH156" s="86"/>
      <c r="EI156" s="86"/>
      <c r="EJ156" s="86"/>
      <c r="EK156" s="89"/>
    </row>
    <row r="157" spans="47:141" x14ac:dyDescent="0.2">
      <c r="AU157" s="86"/>
      <c r="AW157" s="86"/>
      <c r="AY157" s="86"/>
      <c r="BA157" s="86"/>
      <c r="BC157" s="86"/>
      <c r="BE157" s="86"/>
      <c r="BG157" s="86"/>
      <c r="BI157" s="86"/>
      <c r="BK157" s="86"/>
      <c r="BM157" s="86"/>
      <c r="BO157" s="86"/>
      <c r="BQ157" s="86"/>
      <c r="BS157" s="86"/>
      <c r="BU157" s="86"/>
      <c r="BW157" s="86"/>
      <c r="BY157" s="86"/>
      <c r="CA157" s="86"/>
      <c r="CC157" s="86"/>
      <c r="CE157" s="86"/>
      <c r="CG157" s="86"/>
      <c r="CI157" s="86"/>
      <c r="CK157" s="86"/>
      <c r="CM157" s="86"/>
      <c r="CO157" s="86"/>
      <c r="CQ157" s="86"/>
      <c r="CS157" s="86"/>
      <c r="CU157" s="86"/>
      <c r="CW157" s="86"/>
      <c r="CY157" s="86"/>
      <c r="DA157" s="86"/>
      <c r="DC157" s="86"/>
      <c r="DE157" s="86"/>
      <c r="DG157" s="86"/>
      <c r="DI157" s="86"/>
      <c r="DK157" s="86"/>
      <c r="DM157" s="86"/>
      <c r="DO157" s="86"/>
      <c r="DQ157" s="86"/>
      <c r="DS157" s="86"/>
      <c r="DU157" s="86"/>
      <c r="DV157" s="86"/>
      <c r="DW157" s="86"/>
      <c r="DX157" s="86"/>
      <c r="DZ157" s="87"/>
      <c r="EB157" s="86"/>
      <c r="EC157" s="87"/>
      <c r="ED157" s="88"/>
      <c r="EE157" s="86"/>
      <c r="EF157" s="87"/>
      <c r="EG157" s="86"/>
      <c r="EH157" s="86"/>
      <c r="EI157" s="86"/>
      <c r="EJ157" s="86"/>
      <c r="EK157" s="89"/>
    </row>
    <row r="158" spans="47:141" x14ac:dyDescent="0.2">
      <c r="AU158" s="86"/>
      <c r="AW158" s="86"/>
      <c r="AY158" s="86"/>
      <c r="BA158" s="86"/>
      <c r="BC158" s="86"/>
      <c r="BE158" s="86"/>
      <c r="BG158" s="86"/>
      <c r="BI158" s="86"/>
      <c r="BK158" s="86"/>
      <c r="BM158" s="86"/>
      <c r="BO158" s="86"/>
      <c r="BQ158" s="86"/>
      <c r="BS158" s="86"/>
      <c r="BU158" s="86"/>
      <c r="BW158" s="86"/>
      <c r="BY158" s="86"/>
      <c r="CA158" s="86"/>
      <c r="CC158" s="86"/>
      <c r="CE158" s="86"/>
      <c r="CG158" s="86"/>
      <c r="CI158" s="86"/>
      <c r="CK158" s="86"/>
      <c r="CM158" s="86"/>
      <c r="CO158" s="86"/>
      <c r="CQ158" s="86"/>
      <c r="CS158" s="86"/>
      <c r="CU158" s="86"/>
      <c r="CW158" s="86"/>
      <c r="CY158" s="86"/>
      <c r="DA158" s="86"/>
      <c r="DC158" s="86"/>
      <c r="DE158" s="86"/>
      <c r="DG158" s="86"/>
      <c r="DI158" s="86"/>
      <c r="DK158" s="86"/>
      <c r="DM158" s="86"/>
      <c r="DO158" s="86"/>
      <c r="DQ158" s="86"/>
      <c r="DS158" s="86"/>
      <c r="DU158" s="86"/>
      <c r="DV158" s="86"/>
      <c r="DW158" s="86"/>
      <c r="DX158" s="86"/>
      <c r="DZ158" s="87"/>
      <c r="EB158" s="86"/>
      <c r="EC158" s="87"/>
      <c r="ED158" s="88"/>
      <c r="EE158" s="86"/>
      <c r="EF158" s="87"/>
      <c r="EG158" s="86"/>
      <c r="EH158" s="86"/>
      <c r="EI158" s="86"/>
      <c r="EJ158" s="86"/>
      <c r="EK158" s="89"/>
    </row>
    <row r="159" spans="47:141" x14ac:dyDescent="0.2">
      <c r="AU159" s="86"/>
      <c r="AW159" s="86"/>
      <c r="AY159" s="86"/>
      <c r="BA159" s="86"/>
      <c r="BC159" s="86"/>
      <c r="BE159" s="86"/>
      <c r="BG159" s="86"/>
      <c r="BI159" s="86"/>
      <c r="BK159" s="86"/>
      <c r="BM159" s="86"/>
      <c r="BO159" s="86"/>
      <c r="BQ159" s="86"/>
      <c r="BS159" s="86"/>
      <c r="BU159" s="86"/>
      <c r="BW159" s="86"/>
      <c r="BY159" s="86"/>
      <c r="CA159" s="86"/>
      <c r="CC159" s="86"/>
      <c r="CE159" s="86"/>
      <c r="CG159" s="86"/>
      <c r="CI159" s="86"/>
      <c r="CK159" s="86"/>
      <c r="CM159" s="86"/>
      <c r="CO159" s="86"/>
      <c r="CQ159" s="86"/>
      <c r="CS159" s="86"/>
      <c r="CU159" s="86"/>
      <c r="CW159" s="86"/>
      <c r="CY159" s="86"/>
      <c r="DA159" s="86"/>
      <c r="DC159" s="86"/>
      <c r="DE159" s="86"/>
      <c r="DG159" s="86"/>
      <c r="DI159" s="86"/>
      <c r="DK159" s="86"/>
      <c r="DM159" s="86"/>
      <c r="DO159" s="86"/>
      <c r="DQ159" s="86"/>
      <c r="DS159" s="86"/>
      <c r="DU159" s="86"/>
      <c r="DV159" s="86"/>
      <c r="DW159" s="86"/>
      <c r="DX159" s="86"/>
      <c r="DZ159" s="87"/>
      <c r="EB159" s="86"/>
      <c r="EC159" s="87"/>
      <c r="ED159" s="88"/>
      <c r="EE159" s="86"/>
      <c r="EF159" s="87"/>
      <c r="EG159" s="86"/>
      <c r="EH159" s="86"/>
      <c r="EI159" s="86"/>
      <c r="EJ159" s="86"/>
      <c r="EK159" s="89"/>
    </row>
    <row r="160" spans="47:141" x14ac:dyDescent="0.2">
      <c r="AU160" s="86"/>
      <c r="AW160" s="86"/>
      <c r="AY160" s="86"/>
      <c r="BA160" s="86"/>
      <c r="BC160" s="86"/>
      <c r="BE160" s="86"/>
      <c r="BG160" s="86"/>
      <c r="BI160" s="86"/>
      <c r="BK160" s="86"/>
      <c r="BM160" s="86"/>
      <c r="BO160" s="86"/>
      <c r="BQ160" s="86"/>
      <c r="BS160" s="86"/>
      <c r="BU160" s="86"/>
      <c r="BW160" s="86"/>
      <c r="BY160" s="86"/>
      <c r="CA160" s="86"/>
      <c r="CC160" s="86"/>
      <c r="CE160" s="86"/>
      <c r="CG160" s="86"/>
      <c r="CI160" s="86"/>
      <c r="CK160" s="86"/>
      <c r="CM160" s="86"/>
      <c r="CO160" s="86"/>
      <c r="CQ160" s="86"/>
      <c r="CS160" s="86"/>
      <c r="CU160" s="86"/>
      <c r="CW160" s="86"/>
      <c r="CY160" s="86"/>
      <c r="DA160" s="86"/>
      <c r="DC160" s="86"/>
      <c r="DE160" s="86"/>
      <c r="DG160" s="86"/>
      <c r="DI160" s="86"/>
      <c r="DK160" s="86"/>
      <c r="DM160" s="86"/>
      <c r="DO160" s="86"/>
      <c r="DQ160" s="86"/>
      <c r="DS160" s="86"/>
      <c r="DU160" s="86"/>
      <c r="DV160" s="86"/>
      <c r="DW160" s="86"/>
      <c r="DX160" s="86"/>
      <c r="DZ160" s="87"/>
      <c r="EB160" s="86"/>
      <c r="EC160" s="87"/>
      <c r="ED160" s="88"/>
      <c r="EE160" s="86"/>
      <c r="EF160" s="87"/>
      <c r="EG160" s="86"/>
      <c r="EH160" s="86"/>
      <c r="EI160" s="86"/>
      <c r="EJ160" s="86"/>
      <c r="EK160" s="89"/>
    </row>
    <row r="161" spans="47:141" x14ac:dyDescent="0.2">
      <c r="AU161" s="86"/>
      <c r="AW161" s="86"/>
      <c r="AY161" s="86"/>
      <c r="BA161" s="86"/>
      <c r="BC161" s="86"/>
      <c r="BE161" s="86"/>
      <c r="BG161" s="86"/>
      <c r="BI161" s="86"/>
      <c r="BK161" s="86"/>
      <c r="BM161" s="86"/>
      <c r="BO161" s="86"/>
      <c r="BQ161" s="86"/>
      <c r="BS161" s="86"/>
      <c r="BU161" s="86"/>
      <c r="BW161" s="86"/>
      <c r="BY161" s="86"/>
      <c r="CA161" s="86"/>
      <c r="CC161" s="86"/>
      <c r="CE161" s="86"/>
      <c r="CG161" s="86"/>
      <c r="CI161" s="86"/>
      <c r="CK161" s="86"/>
      <c r="CM161" s="86"/>
      <c r="CO161" s="86"/>
      <c r="CQ161" s="86"/>
      <c r="CS161" s="86"/>
      <c r="CU161" s="86"/>
      <c r="CW161" s="86"/>
      <c r="CY161" s="86"/>
      <c r="DA161" s="86"/>
      <c r="DC161" s="86"/>
      <c r="DE161" s="86"/>
      <c r="DG161" s="86"/>
      <c r="DI161" s="86"/>
      <c r="DK161" s="86"/>
      <c r="DM161" s="86"/>
      <c r="DO161" s="86"/>
      <c r="DQ161" s="86"/>
      <c r="DS161" s="86"/>
      <c r="DU161" s="86"/>
      <c r="DV161" s="86"/>
      <c r="DW161" s="86"/>
      <c r="DX161" s="86"/>
      <c r="DZ161" s="87"/>
      <c r="EB161" s="86"/>
      <c r="EC161" s="87"/>
      <c r="ED161" s="88"/>
      <c r="EE161" s="86"/>
      <c r="EF161" s="87"/>
      <c r="EG161" s="86"/>
      <c r="EH161" s="86"/>
      <c r="EI161" s="86"/>
      <c r="EJ161" s="86"/>
      <c r="EK161" s="89"/>
    </row>
    <row r="162" spans="47:141" x14ac:dyDescent="0.2">
      <c r="AU162" s="86"/>
      <c r="AW162" s="86"/>
      <c r="AY162" s="86"/>
      <c r="BA162" s="86"/>
      <c r="BC162" s="86"/>
      <c r="BE162" s="86"/>
      <c r="BG162" s="86"/>
      <c r="BI162" s="86"/>
      <c r="BK162" s="86"/>
      <c r="BM162" s="86"/>
      <c r="BO162" s="86"/>
      <c r="BQ162" s="86"/>
      <c r="BS162" s="86"/>
      <c r="BU162" s="86"/>
      <c r="BW162" s="86"/>
      <c r="BY162" s="86"/>
      <c r="CA162" s="86"/>
      <c r="CC162" s="86"/>
      <c r="CE162" s="86"/>
      <c r="CG162" s="86"/>
      <c r="CI162" s="86"/>
      <c r="CK162" s="86"/>
      <c r="CM162" s="86"/>
      <c r="CO162" s="86"/>
      <c r="CQ162" s="86"/>
      <c r="CS162" s="86"/>
      <c r="CU162" s="86"/>
      <c r="CW162" s="86"/>
      <c r="CY162" s="86"/>
      <c r="DA162" s="86"/>
      <c r="DC162" s="86"/>
      <c r="DE162" s="86"/>
      <c r="DG162" s="86"/>
      <c r="DI162" s="86"/>
      <c r="DK162" s="86"/>
      <c r="DM162" s="86"/>
      <c r="DO162" s="86"/>
      <c r="DQ162" s="86"/>
      <c r="DS162" s="86"/>
      <c r="DU162" s="86"/>
      <c r="DV162" s="86"/>
      <c r="DW162" s="86"/>
      <c r="DX162" s="86"/>
      <c r="DZ162" s="87"/>
      <c r="EB162" s="86"/>
      <c r="EC162" s="87"/>
      <c r="ED162" s="88"/>
      <c r="EE162" s="86"/>
      <c r="EF162" s="87"/>
      <c r="EG162" s="86"/>
      <c r="EH162" s="86"/>
      <c r="EI162" s="86"/>
      <c r="EJ162" s="86"/>
      <c r="EK162" s="89"/>
    </row>
    <row r="163" spans="47:141" x14ac:dyDescent="0.2">
      <c r="AU163" s="86"/>
      <c r="AW163" s="86"/>
      <c r="AY163" s="86"/>
      <c r="BA163" s="86"/>
      <c r="BC163" s="86"/>
      <c r="BE163" s="86"/>
      <c r="BG163" s="86"/>
      <c r="BI163" s="86"/>
      <c r="BK163" s="86"/>
      <c r="BM163" s="86"/>
      <c r="BO163" s="86"/>
      <c r="BQ163" s="86"/>
      <c r="BS163" s="86"/>
      <c r="BU163" s="86"/>
      <c r="BW163" s="86"/>
      <c r="BY163" s="86"/>
      <c r="CA163" s="86"/>
      <c r="CC163" s="86"/>
      <c r="CE163" s="86"/>
      <c r="CG163" s="86"/>
      <c r="CI163" s="86"/>
      <c r="CK163" s="86"/>
      <c r="CM163" s="86"/>
      <c r="CO163" s="86"/>
      <c r="CQ163" s="86"/>
      <c r="CS163" s="86"/>
      <c r="CU163" s="86"/>
      <c r="CW163" s="86"/>
      <c r="CY163" s="86"/>
      <c r="DA163" s="86"/>
      <c r="DC163" s="86"/>
      <c r="DE163" s="86"/>
      <c r="DG163" s="86"/>
      <c r="DI163" s="86"/>
      <c r="DK163" s="86"/>
      <c r="DM163" s="86"/>
      <c r="DO163" s="86"/>
      <c r="DQ163" s="86"/>
      <c r="DS163" s="86"/>
      <c r="DU163" s="86"/>
      <c r="DV163" s="86"/>
      <c r="DW163" s="86"/>
      <c r="DX163" s="86"/>
      <c r="DZ163" s="87"/>
      <c r="EB163" s="86"/>
      <c r="EC163" s="87"/>
      <c r="ED163" s="88"/>
      <c r="EE163" s="86"/>
      <c r="EF163" s="87"/>
      <c r="EG163" s="86"/>
      <c r="EH163" s="86"/>
      <c r="EI163" s="86"/>
      <c r="EJ163" s="86"/>
      <c r="EK163" s="89"/>
    </row>
    <row r="164" spans="47:141" x14ac:dyDescent="0.2">
      <c r="AU164" s="86"/>
      <c r="AW164" s="86"/>
      <c r="AY164" s="86"/>
      <c r="BA164" s="86"/>
      <c r="BC164" s="86"/>
      <c r="BE164" s="86"/>
      <c r="BG164" s="86"/>
      <c r="BI164" s="86"/>
      <c r="BK164" s="86"/>
      <c r="BM164" s="86"/>
      <c r="BO164" s="86"/>
      <c r="BQ164" s="86"/>
      <c r="BS164" s="86"/>
      <c r="BU164" s="86"/>
      <c r="BW164" s="86"/>
      <c r="BY164" s="86"/>
      <c r="CA164" s="86"/>
      <c r="CC164" s="86"/>
      <c r="CE164" s="86"/>
      <c r="CG164" s="86"/>
      <c r="CI164" s="86"/>
      <c r="CK164" s="86"/>
      <c r="CM164" s="86"/>
      <c r="CO164" s="86"/>
      <c r="CQ164" s="86"/>
      <c r="CS164" s="86"/>
      <c r="CU164" s="86"/>
      <c r="CW164" s="86"/>
      <c r="CY164" s="86"/>
      <c r="DA164" s="86"/>
      <c r="DC164" s="86"/>
      <c r="DE164" s="86"/>
      <c r="DG164" s="86"/>
      <c r="DI164" s="86"/>
      <c r="DK164" s="86"/>
      <c r="DM164" s="86"/>
      <c r="DO164" s="86"/>
      <c r="DQ164" s="86"/>
      <c r="DS164" s="86"/>
      <c r="DU164" s="86"/>
      <c r="DV164" s="86"/>
      <c r="DW164" s="86"/>
      <c r="DX164" s="86"/>
      <c r="DZ164" s="87"/>
      <c r="EB164" s="86"/>
      <c r="EC164" s="87"/>
      <c r="ED164" s="88"/>
      <c r="EE164" s="86"/>
      <c r="EF164" s="87"/>
      <c r="EG164" s="86"/>
      <c r="EH164" s="86"/>
      <c r="EI164" s="86"/>
      <c r="EJ164" s="86"/>
      <c r="EK164" s="89"/>
    </row>
    <row r="165" spans="47:141" x14ac:dyDescent="0.2">
      <c r="AU165" s="86"/>
      <c r="AW165" s="86"/>
      <c r="AY165" s="86"/>
      <c r="BA165" s="86"/>
      <c r="BC165" s="86"/>
      <c r="BE165" s="86"/>
      <c r="BG165" s="86"/>
      <c r="BI165" s="86"/>
      <c r="BK165" s="86"/>
      <c r="BM165" s="86"/>
      <c r="BO165" s="86"/>
      <c r="BQ165" s="86"/>
      <c r="BS165" s="86"/>
      <c r="BU165" s="86"/>
      <c r="BW165" s="86"/>
      <c r="BY165" s="86"/>
      <c r="CA165" s="86"/>
      <c r="CC165" s="86"/>
      <c r="CE165" s="86"/>
      <c r="CG165" s="86"/>
      <c r="CI165" s="86"/>
      <c r="CK165" s="86"/>
      <c r="CM165" s="86"/>
      <c r="CO165" s="86"/>
      <c r="CQ165" s="86"/>
      <c r="CS165" s="86"/>
      <c r="CU165" s="86"/>
      <c r="CW165" s="86"/>
      <c r="CY165" s="86"/>
      <c r="DA165" s="86"/>
      <c r="DC165" s="86"/>
      <c r="DE165" s="86"/>
      <c r="DG165" s="86"/>
      <c r="DI165" s="86"/>
      <c r="DK165" s="86"/>
      <c r="DM165" s="86"/>
      <c r="DO165" s="86"/>
      <c r="DQ165" s="86"/>
      <c r="DS165" s="86"/>
      <c r="DU165" s="86"/>
      <c r="DV165" s="86"/>
      <c r="DW165" s="86"/>
      <c r="DX165" s="86"/>
      <c r="DZ165" s="87"/>
      <c r="EB165" s="86"/>
      <c r="EC165" s="87"/>
      <c r="ED165" s="88"/>
      <c r="EE165" s="86"/>
      <c r="EF165" s="87"/>
      <c r="EG165" s="86"/>
      <c r="EH165" s="86"/>
      <c r="EI165" s="86"/>
      <c r="EJ165" s="86"/>
      <c r="EK165" s="89"/>
    </row>
    <row r="166" spans="47:141" x14ac:dyDescent="0.2">
      <c r="AU166" s="86"/>
      <c r="AW166" s="86"/>
      <c r="AY166" s="86"/>
      <c r="BA166" s="86"/>
      <c r="BC166" s="86"/>
      <c r="BE166" s="86"/>
      <c r="BG166" s="86"/>
      <c r="BI166" s="86"/>
      <c r="BK166" s="86"/>
      <c r="BM166" s="86"/>
      <c r="BO166" s="86"/>
      <c r="BQ166" s="86"/>
      <c r="BS166" s="86"/>
      <c r="BU166" s="86"/>
      <c r="BW166" s="86"/>
      <c r="BY166" s="86"/>
      <c r="CA166" s="86"/>
      <c r="CC166" s="86"/>
      <c r="CE166" s="86"/>
      <c r="CG166" s="86"/>
      <c r="CI166" s="86"/>
      <c r="CK166" s="86"/>
      <c r="CM166" s="86"/>
      <c r="CO166" s="86"/>
      <c r="CQ166" s="86"/>
      <c r="CS166" s="86"/>
      <c r="CU166" s="86"/>
      <c r="CW166" s="86"/>
      <c r="CY166" s="86"/>
      <c r="DA166" s="86"/>
      <c r="DC166" s="86"/>
      <c r="DE166" s="86"/>
      <c r="DG166" s="86"/>
      <c r="DI166" s="86"/>
      <c r="DK166" s="86"/>
      <c r="DM166" s="86"/>
      <c r="DO166" s="86"/>
      <c r="DQ166" s="86"/>
      <c r="DS166" s="86"/>
      <c r="DU166" s="86"/>
      <c r="DV166" s="86"/>
      <c r="DW166" s="86"/>
      <c r="DX166" s="86"/>
      <c r="DZ166" s="87"/>
      <c r="EB166" s="86"/>
      <c r="EC166" s="87"/>
      <c r="ED166" s="88"/>
      <c r="EE166" s="86"/>
      <c r="EF166" s="87"/>
      <c r="EG166" s="86"/>
      <c r="EH166" s="86"/>
      <c r="EI166" s="86"/>
      <c r="EJ166" s="86"/>
      <c r="EK166" s="89"/>
    </row>
    <row r="167" spans="47:141" x14ac:dyDescent="0.2">
      <c r="AU167" s="86"/>
      <c r="AW167" s="86"/>
      <c r="AY167" s="86"/>
      <c r="BA167" s="86"/>
      <c r="BC167" s="86"/>
      <c r="BE167" s="86"/>
      <c r="BG167" s="86"/>
      <c r="BI167" s="86"/>
      <c r="BK167" s="86"/>
      <c r="BM167" s="86"/>
      <c r="BO167" s="86"/>
      <c r="BQ167" s="86"/>
      <c r="BS167" s="86"/>
      <c r="BU167" s="86"/>
      <c r="BW167" s="86"/>
      <c r="BY167" s="86"/>
      <c r="CA167" s="86"/>
      <c r="CC167" s="86"/>
      <c r="CE167" s="86"/>
      <c r="CG167" s="86"/>
      <c r="CI167" s="86"/>
      <c r="CK167" s="86"/>
      <c r="CM167" s="86"/>
      <c r="CO167" s="86"/>
      <c r="CQ167" s="86"/>
      <c r="CS167" s="86"/>
      <c r="CU167" s="86"/>
      <c r="CW167" s="86"/>
      <c r="CY167" s="86"/>
      <c r="DA167" s="86"/>
      <c r="DC167" s="86"/>
      <c r="DE167" s="86"/>
      <c r="DG167" s="86"/>
      <c r="DI167" s="86"/>
      <c r="DK167" s="86"/>
      <c r="DM167" s="86"/>
      <c r="DO167" s="86"/>
      <c r="DQ167" s="86"/>
      <c r="DS167" s="86"/>
      <c r="DU167" s="86"/>
      <c r="DV167" s="86"/>
      <c r="DW167" s="86"/>
      <c r="DX167" s="86"/>
      <c r="DZ167" s="87"/>
      <c r="EB167" s="86"/>
      <c r="EC167" s="87"/>
      <c r="ED167" s="88"/>
      <c r="EE167" s="86"/>
      <c r="EF167" s="87"/>
      <c r="EG167" s="86"/>
      <c r="EH167" s="86"/>
      <c r="EI167" s="86"/>
      <c r="EJ167" s="86"/>
      <c r="EK167" s="89"/>
    </row>
    <row r="168" spans="47:141" x14ac:dyDescent="0.2">
      <c r="AU168" s="86"/>
      <c r="AW168" s="86"/>
      <c r="AY168" s="86"/>
      <c r="BA168" s="86"/>
      <c r="BC168" s="86"/>
      <c r="BE168" s="86"/>
      <c r="BG168" s="86"/>
      <c r="BI168" s="86"/>
      <c r="BK168" s="86"/>
      <c r="BM168" s="86"/>
      <c r="BO168" s="86"/>
      <c r="BQ168" s="86"/>
      <c r="BS168" s="86"/>
      <c r="BU168" s="86"/>
      <c r="BW168" s="86"/>
      <c r="BY168" s="86"/>
      <c r="CA168" s="86"/>
      <c r="CC168" s="86"/>
      <c r="CE168" s="86"/>
      <c r="CG168" s="86"/>
      <c r="CI168" s="86"/>
      <c r="CK168" s="86"/>
      <c r="CM168" s="86"/>
      <c r="CO168" s="86"/>
      <c r="CQ168" s="86"/>
      <c r="CS168" s="86"/>
      <c r="CU168" s="86"/>
      <c r="CW168" s="86"/>
      <c r="CY168" s="86"/>
      <c r="DA168" s="86"/>
      <c r="DC168" s="86"/>
      <c r="DE168" s="86"/>
      <c r="DG168" s="86"/>
      <c r="DI168" s="86"/>
      <c r="DK168" s="86"/>
      <c r="DM168" s="86"/>
      <c r="DO168" s="86"/>
      <c r="DQ168" s="86"/>
      <c r="DS168" s="86"/>
      <c r="DU168" s="86"/>
      <c r="DV168" s="86"/>
      <c r="DW168" s="86"/>
      <c r="DX168" s="86"/>
      <c r="DZ168" s="87"/>
      <c r="EB168" s="86"/>
      <c r="EC168" s="87"/>
      <c r="ED168" s="88"/>
      <c r="EE168" s="86"/>
      <c r="EF168" s="87"/>
      <c r="EG168" s="86"/>
      <c r="EH168" s="86"/>
      <c r="EI168" s="86"/>
      <c r="EJ168" s="86"/>
      <c r="EK168" s="89"/>
    </row>
    <row r="169" spans="47:141" x14ac:dyDescent="0.2">
      <c r="AU169" s="86"/>
      <c r="AW169" s="86"/>
      <c r="AY169" s="86"/>
      <c r="BA169" s="86"/>
      <c r="BC169" s="86"/>
      <c r="BE169" s="86"/>
      <c r="BG169" s="86"/>
      <c r="BI169" s="86"/>
      <c r="BK169" s="86"/>
      <c r="BM169" s="86"/>
      <c r="BO169" s="86"/>
      <c r="BQ169" s="86"/>
      <c r="BS169" s="86"/>
      <c r="BU169" s="86"/>
      <c r="BW169" s="86"/>
      <c r="BY169" s="86"/>
      <c r="CA169" s="86"/>
      <c r="CC169" s="86"/>
      <c r="CE169" s="86"/>
      <c r="CG169" s="86"/>
      <c r="CI169" s="86"/>
      <c r="CK169" s="86"/>
      <c r="CM169" s="86"/>
      <c r="CO169" s="86"/>
      <c r="CQ169" s="86"/>
      <c r="CS169" s="86"/>
      <c r="CU169" s="86"/>
      <c r="CW169" s="86"/>
      <c r="CY169" s="86"/>
      <c r="DA169" s="86"/>
      <c r="DC169" s="86"/>
      <c r="DE169" s="86"/>
      <c r="DG169" s="86"/>
      <c r="DI169" s="86"/>
      <c r="DK169" s="86"/>
      <c r="DM169" s="86"/>
      <c r="DO169" s="86"/>
      <c r="DQ169" s="86"/>
      <c r="DS169" s="86"/>
      <c r="DU169" s="86"/>
      <c r="DV169" s="86"/>
      <c r="DW169" s="86"/>
      <c r="DX169" s="86"/>
      <c r="DZ169" s="87"/>
      <c r="EB169" s="86"/>
      <c r="EC169" s="87"/>
      <c r="ED169" s="88"/>
      <c r="EE169" s="86"/>
      <c r="EF169" s="87"/>
      <c r="EG169" s="86"/>
      <c r="EH169" s="86"/>
      <c r="EI169" s="86"/>
      <c r="EJ169" s="86"/>
      <c r="EK169" s="89"/>
    </row>
    <row r="170" spans="47:141" x14ac:dyDescent="0.2">
      <c r="AU170" s="86"/>
      <c r="AW170" s="86"/>
      <c r="AY170" s="86"/>
      <c r="BA170" s="86"/>
      <c r="BC170" s="86"/>
      <c r="BE170" s="86"/>
      <c r="BG170" s="86"/>
      <c r="BI170" s="86"/>
      <c r="BK170" s="86"/>
      <c r="BM170" s="86"/>
      <c r="BO170" s="86"/>
      <c r="BQ170" s="86"/>
      <c r="BS170" s="86"/>
      <c r="BU170" s="86"/>
      <c r="BW170" s="86"/>
      <c r="BY170" s="86"/>
      <c r="CA170" s="86"/>
      <c r="CC170" s="86"/>
      <c r="CE170" s="86"/>
      <c r="CG170" s="86"/>
      <c r="CI170" s="86"/>
      <c r="CK170" s="86"/>
      <c r="CM170" s="86"/>
      <c r="CO170" s="86"/>
      <c r="CQ170" s="86"/>
      <c r="CS170" s="86"/>
      <c r="CU170" s="86"/>
      <c r="CW170" s="86"/>
      <c r="CY170" s="86"/>
      <c r="DA170" s="86"/>
      <c r="DC170" s="86"/>
      <c r="DE170" s="86"/>
      <c r="DG170" s="86"/>
      <c r="DI170" s="86"/>
      <c r="DK170" s="86"/>
      <c r="DM170" s="86"/>
      <c r="DO170" s="86"/>
      <c r="DQ170" s="86"/>
      <c r="DS170" s="86"/>
      <c r="DU170" s="86"/>
      <c r="DV170" s="86"/>
      <c r="DW170" s="86"/>
      <c r="DX170" s="86"/>
      <c r="DZ170" s="87"/>
      <c r="EB170" s="86"/>
      <c r="EC170" s="87"/>
      <c r="ED170" s="88"/>
      <c r="EE170" s="86"/>
      <c r="EF170" s="87"/>
      <c r="EG170" s="86"/>
      <c r="EH170" s="86"/>
      <c r="EI170" s="86"/>
      <c r="EJ170" s="86"/>
      <c r="EK170" s="89"/>
    </row>
    <row r="171" spans="47:141" x14ac:dyDescent="0.2">
      <c r="AU171" s="86"/>
      <c r="AW171" s="86"/>
      <c r="AY171" s="86"/>
      <c r="BA171" s="86"/>
      <c r="BC171" s="86"/>
      <c r="BE171" s="86"/>
      <c r="BG171" s="86"/>
      <c r="BI171" s="86"/>
      <c r="BK171" s="86"/>
      <c r="BM171" s="86"/>
      <c r="BO171" s="86"/>
      <c r="BQ171" s="86"/>
      <c r="BS171" s="86"/>
      <c r="BU171" s="86"/>
      <c r="BW171" s="86"/>
      <c r="BY171" s="86"/>
      <c r="CA171" s="86"/>
      <c r="CC171" s="86"/>
      <c r="CE171" s="86"/>
      <c r="CG171" s="86"/>
      <c r="CI171" s="86"/>
      <c r="CK171" s="86"/>
      <c r="CM171" s="86"/>
      <c r="CO171" s="86"/>
      <c r="CQ171" s="86"/>
      <c r="CS171" s="86"/>
      <c r="CU171" s="86"/>
      <c r="CW171" s="86"/>
      <c r="CY171" s="86"/>
      <c r="DA171" s="86"/>
      <c r="DC171" s="86"/>
      <c r="DE171" s="86"/>
      <c r="DG171" s="86"/>
      <c r="DI171" s="86"/>
      <c r="DK171" s="86"/>
      <c r="DM171" s="86"/>
      <c r="DO171" s="86"/>
      <c r="DQ171" s="86"/>
      <c r="DS171" s="86"/>
      <c r="DU171" s="86"/>
      <c r="DV171" s="86"/>
      <c r="DW171" s="86"/>
      <c r="DX171" s="86"/>
      <c r="DZ171" s="87"/>
      <c r="EB171" s="86"/>
      <c r="EC171" s="87"/>
      <c r="ED171" s="88"/>
      <c r="EE171" s="86"/>
      <c r="EF171" s="87"/>
      <c r="EG171" s="86"/>
      <c r="EH171" s="86"/>
      <c r="EI171" s="86"/>
      <c r="EJ171" s="86"/>
      <c r="EK171" s="89"/>
    </row>
    <row r="172" spans="47:141" x14ac:dyDescent="0.2">
      <c r="AU172" s="86"/>
      <c r="AW172" s="86"/>
      <c r="AY172" s="86"/>
      <c r="BA172" s="86"/>
      <c r="BC172" s="86"/>
      <c r="BE172" s="86"/>
      <c r="BG172" s="86"/>
      <c r="BI172" s="86"/>
      <c r="BK172" s="86"/>
      <c r="BM172" s="86"/>
      <c r="BO172" s="86"/>
      <c r="BQ172" s="86"/>
      <c r="BS172" s="86"/>
      <c r="BU172" s="86"/>
      <c r="BW172" s="86"/>
      <c r="BY172" s="86"/>
      <c r="CA172" s="86"/>
      <c r="CC172" s="86"/>
      <c r="CE172" s="86"/>
      <c r="CG172" s="86"/>
      <c r="CI172" s="86"/>
      <c r="CK172" s="86"/>
      <c r="CM172" s="86"/>
      <c r="CO172" s="86"/>
      <c r="CQ172" s="86"/>
      <c r="CS172" s="86"/>
      <c r="CU172" s="86"/>
      <c r="CW172" s="86"/>
      <c r="CY172" s="86"/>
      <c r="DA172" s="86"/>
      <c r="DC172" s="86"/>
      <c r="DE172" s="86"/>
      <c r="DG172" s="86"/>
      <c r="DI172" s="86"/>
      <c r="DK172" s="86"/>
      <c r="DM172" s="86"/>
      <c r="DO172" s="86"/>
      <c r="DQ172" s="86"/>
      <c r="DS172" s="86"/>
      <c r="DU172" s="86"/>
      <c r="DV172" s="86"/>
      <c r="DW172" s="86"/>
      <c r="DX172" s="86"/>
      <c r="DZ172" s="87"/>
      <c r="EB172" s="86"/>
      <c r="EC172" s="87"/>
      <c r="ED172" s="88"/>
      <c r="EE172" s="86"/>
      <c r="EF172" s="87"/>
      <c r="EG172" s="86"/>
      <c r="EH172" s="86"/>
      <c r="EI172" s="86"/>
      <c r="EJ172" s="86"/>
      <c r="EK172" s="89"/>
    </row>
    <row r="173" spans="47:141" x14ac:dyDescent="0.2">
      <c r="AU173" s="86"/>
      <c r="AW173" s="86"/>
      <c r="AY173" s="86"/>
      <c r="BA173" s="86"/>
      <c r="BC173" s="86"/>
      <c r="BE173" s="86"/>
      <c r="BG173" s="86"/>
      <c r="BI173" s="86"/>
      <c r="BK173" s="86"/>
      <c r="BM173" s="86"/>
      <c r="BO173" s="86"/>
      <c r="BQ173" s="86"/>
      <c r="BS173" s="86"/>
      <c r="BU173" s="86"/>
      <c r="BW173" s="86"/>
      <c r="BY173" s="86"/>
      <c r="CA173" s="86"/>
      <c r="CC173" s="86"/>
      <c r="CE173" s="86"/>
      <c r="CG173" s="86"/>
      <c r="CI173" s="86"/>
      <c r="CK173" s="86"/>
      <c r="CM173" s="86"/>
      <c r="CO173" s="86"/>
      <c r="CQ173" s="86"/>
      <c r="CS173" s="86"/>
      <c r="CU173" s="86"/>
      <c r="CW173" s="86"/>
      <c r="CY173" s="86"/>
      <c r="DA173" s="86"/>
      <c r="DC173" s="86"/>
      <c r="DE173" s="86"/>
      <c r="DG173" s="86"/>
      <c r="DI173" s="86"/>
      <c r="DK173" s="86"/>
      <c r="DM173" s="86"/>
      <c r="DO173" s="86"/>
      <c r="DQ173" s="86"/>
      <c r="DS173" s="86"/>
      <c r="DU173" s="86"/>
      <c r="DV173" s="86"/>
      <c r="DW173" s="86"/>
      <c r="DX173" s="86"/>
      <c r="DZ173" s="87"/>
      <c r="EB173" s="86"/>
      <c r="EC173" s="87"/>
      <c r="ED173" s="88"/>
      <c r="EE173" s="86"/>
      <c r="EF173" s="87"/>
      <c r="EG173" s="86"/>
      <c r="EH173" s="86"/>
      <c r="EI173" s="86"/>
      <c r="EJ173" s="86"/>
      <c r="EK173" s="89"/>
    </row>
    <row r="174" spans="47:141" x14ac:dyDescent="0.2">
      <c r="AU174" s="86"/>
      <c r="AW174" s="86"/>
      <c r="AY174" s="86"/>
      <c r="BA174" s="86"/>
      <c r="BC174" s="86"/>
      <c r="BE174" s="86"/>
      <c r="BG174" s="86"/>
      <c r="BI174" s="86"/>
      <c r="BK174" s="86"/>
      <c r="BM174" s="86"/>
      <c r="BO174" s="86"/>
      <c r="BQ174" s="86"/>
      <c r="BS174" s="86"/>
      <c r="BU174" s="86"/>
      <c r="BW174" s="86"/>
      <c r="BY174" s="86"/>
      <c r="CA174" s="86"/>
      <c r="CC174" s="86"/>
      <c r="CE174" s="86"/>
      <c r="CG174" s="86"/>
      <c r="CI174" s="86"/>
      <c r="CK174" s="86"/>
      <c r="CM174" s="86"/>
      <c r="CO174" s="86"/>
      <c r="CQ174" s="86"/>
      <c r="CS174" s="86"/>
      <c r="CU174" s="86"/>
      <c r="CW174" s="86"/>
      <c r="CY174" s="86"/>
      <c r="DA174" s="86"/>
      <c r="DC174" s="86"/>
      <c r="DE174" s="86"/>
      <c r="DG174" s="86"/>
      <c r="DI174" s="86"/>
      <c r="DK174" s="86"/>
      <c r="DM174" s="86"/>
      <c r="DO174" s="86"/>
      <c r="DQ174" s="86"/>
      <c r="DS174" s="86"/>
      <c r="DU174" s="86"/>
      <c r="DV174" s="86"/>
      <c r="DW174" s="86"/>
      <c r="DX174" s="86"/>
      <c r="DZ174" s="87"/>
      <c r="EB174" s="86"/>
      <c r="EC174" s="87"/>
      <c r="ED174" s="88"/>
      <c r="EE174" s="86"/>
      <c r="EF174" s="87"/>
      <c r="EG174" s="86"/>
      <c r="EH174" s="86"/>
      <c r="EI174" s="86"/>
      <c r="EJ174" s="86"/>
      <c r="EK174" s="89"/>
    </row>
    <row r="175" spans="47:141" x14ac:dyDescent="0.2">
      <c r="AU175" s="86"/>
      <c r="AW175" s="86"/>
      <c r="AY175" s="86"/>
      <c r="BA175" s="86"/>
      <c r="BC175" s="86"/>
      <c r="BE175" s="86"/>
      <c r="BG175" s="86"/>
      <c r="BI175" s="86"/>
      <c r="BK175" s="86"/>
      <c r="BM175" s="86"/>
      <c r="BO175" s="86"/>
      <c r="BQ175" s="86"/>
      <c r="BS175" s="86"/>
      <c r="BU175" s="86"/>
      <c r="BW175" s="86"/>
      <c r="BY175" s="86"/>
      <c r="CA175" s="86"/>
      <c r="CC175" s="86"/>
      <c r="CE175" s="86"/>
      <c r="CG175" s="86"/>
      <c r="CI175" s="86"/>
      <c r="CK175" s="86"/>
      <c r="CM175" s="86"/>
      <c r="CO175" s="86"/>
      <c r="CQ175" s="86"/>
      <c r="CS175" s="86"/>
      <c r="CU175" s="86"/>
      <c r="CW175" s="86"/>
      <c r="CY175" s="86"/>
      <c r="DA175" s="86"/>
      <c r="DC175" s="86"/>
      <c r="DE175" s="86"/>
      <c r="DG175" s="86"/>
      <c r="DI175" s="86"/>
      <c r="DK175" s="86"/>
      <c r="DM175" s="86"/>
      <c r="DO175" s="86"/>
      <c r="DQ175" s="86"/>
      <c r="DS175" s="86"/>
      <c r="DU175" s="86"/>
      <c r="DV175" s="86"/>
      <c r="DW175" s="86"/>
      <c r="DX175" s="86"/>
      <c r="DZ175" s="87"/>
      <c r="EB175" s="86"/>
      <c r="EC175" s="87"/>
      <c r="ED175" s="88"/>
      <c r="EE175" s="86"/>
      <c r="EF175" s="87"/>
      <c r="EG175" s="86"/>
      <c r="EH175" s="86"/>
      <c r="EI175" s="86"/>
      <c r="EJ175" s="86"/>
      <c r="EK175" s="89"/>
    </row>
    <row r="176" spans="47:141" x14ac:dyDescent="0.2">
      <c r="AU176" s="86"/>
      <c r="AW176" s="86"/>
      <c r="AY176" s="86"/>
      <c r="BA176" s="86"/>
      <c r="BC176" s="86"/>
      <c r="BE176" s="86"/>
      <c r="BG176" s="86"/>
      <c r="BI176" s="86"/>
      <c r="BK176" s="86"/>
      <c r="BM176" s="86"/>
      <c r="BO176" s="86"/>
      <c r="BQ176" s="86"/>
      <c r="BS176" s="86"/>
      <c r="BU176" s="86"/>
      <c r="BW176" s="86"/>
      <c r="BY176" s="86"/>
      <c r="CA176" s="86"/>
      <c r="CC176" s="86"/>
      <c r="CE176" s="86"/>
      <c r="CG176" s="86"/>
      <c r="CI176" s="86"/>
      <c r="CK176" s="86"/>
      <c r="CM176" s="86"/>
      <c r="CO176" s="86"/>
      <c r="CQ176" s="86"/>
      <c r="CS176" s="86"/>
      <c r="CU176" s="86"/>
      <c r="CW176" s="86"/>
      <c r="CY176" s="86"/>
      <c r="DA176" s="86"/>
      <c r="DC176" s="86"/>
      <c r="DE176" s="86"/>
      <c r="DG176" s="86"/>
      <c r="DI176" s="86"/>
      <c r="DK176" s="86"/>
      <c r="DM176" s="86"/>
      <c r="DO176" s="86"/>
      <c r="DQ176" s="86"/>
      <c r="DS176" s="86"/>
      <c r="DU176" s="86"/>
      <c r="DV176" s="86"/>
      <c r="DW176" s="86"/>
      <c r="DX176" s="86"/>
      <c r="DZ176" s="87"/>
      <c r="EB176" s="86"/>
      <c r="EC176" s="87"/>
      <c r="ED176" s="88"/>
      <c r="EE176" s="86"/>
      <c r="EF176" s="87"/>
      <c r="EG176" s="86"/>
      <c r="EH176" s="86"/>
      <c r="EI176" s="86"/>
      <c r="EJ176" s="86"/>
      <c r="EK176" s="89"/>
    </row>
    <row r="177" spans="47:141" x14ac:dyDescent="0.2">
      <c r="AU177" s="86"/>
      <c r="AW177" s="86"/>
      <c r="AY177" s="86"/>
      <c r="BA177" s="86"/>
      <c r="BC177" s="86"/>
      <c r="BE177" s="86"/>
      <c r="BG177" s="86"/>
      <c r="BI177" s="86"/>
      <c r="BK177" s="86"/>
      <c r="BM177" s="86"/>
      <c r="BO177" s="86"/>
      <c r="BQ177" s="86"/>
      <c r="BS177" s="86"/>
      <c r="BU177" s="86"/>
      <c r="BW177" s="86"/>
      <c r="BY177" s="86"/>
      <c r="CA177" s="86"/>
      <c r="CC177" s="86"/>
      <c r="CE177" s="86"/>
      <c r="CG177" s="86"/>
      <c r="CI177" s="86"/>
      <c r="CK177" s="86"/>
      <c r="CM177" s="86"/>
      <c r="CO177" s="86"/>
      <c r="CQ177" s="86"/>
      <c r="CS177" s="86"/>
      <c r="CU177" s="86"/>
      <c r="CW177" s="86"/>
      <c r="CY177" s="86"/>
      <c r="DA177" s="86"/>
      <c r="DC177" s="86"/>
      <c r="DE177" s="86"/>
      <c r="DG177" s="86"/>
      <c r="DI177" s="86"/>
      <c r="DK177" s="86"/>
      <c r="DM177" s="86"/>
      <c r="DO177" s="86"/>
      <c r="DQ177" s="86"/>
      <c r="DS177" s="86"/>
      <c r="DU177" s="86"/>
      <c r="DV177" s="86"/>
      <c r="DW177" s="86"/>
      <c r="DX177" s="86"/>
      <c r="DZ177" s="87"/>
      <c r="EB177" s="86"/>
      <c r="EC177" s="87"/>
      <c r="ED177" s="88"/>
      <c r="EE177" s="86"/>
      <c r="EF177" s="87"/>
      <c r="EG177" s="86"/>
      <c r="EH177" s="86"/>
      <c r="EI177" s="86"/>
      <c r="EJ177" s="86"/>
      <c r="EK177" s="89"/>
    </row>
    <row r="178" spans="47:141" x14ac:dyDescent="0.2">
      <c r="AU178" s="86"/>
      <c r="AW178" s="86"/>
      <c r="AY178" s="86"/>
      <c r="BA178" s="86"/>
      <c r="BC178" s="86"/>
      <c r="BE178" s="86"/>
      <c r="BG178" s="86"/>
      <c r="BI178" s="86"/>
      <c r="BK178" s="86"/>
      <c r="BM178" s="86"/>
      <c r="BO178" s="86"/>
      <c r="BQ178" s="86"/>
      <c r="BS178" s="86"/>
      <c r="BU178" s="86"/>
      <c r="BW178" s="86"/>
      <c r="BY178" s="86"/>
      <c r="CA178" s="86"/>
      <c r="CC178" s="86"/>
      <c r="CE178" s="86"/>
      <c r="CG178" s="86"/>
      <c r="CI178" s="86"/>
      <c r="CK178" s="86"/>
      <c r="CM178" s="86"/>
      <c r="CO178" s="86"/>
      <c r="CQ178" s="86"/>
      <c r="CS178" s="86"/>
      <c r="CU178" s="86"/>
      <c r="CW178" s="86"/>
      <c r="CY178" s="86"/>
      <c r="DA178" s="86"/>
      <c r="DC178" s="86"/>
      <c r="DE178" s="86"/>
      <c r="DG178" s="86"/>
      <c r="DI178" s="86"/>
      <c r="DK178" s="86"/>
      <c r="DM178" s="86"/>
      <c r="DO178" s="86"/>
      <c r="DQ178" s="86"/>
      <c r="DS178" s="86"/>
      <c r="DU178" s="86"/>
      <c r="DV178" s="86"/>
      <c r="DW178" s="86"/>
      <c r="DX178" s="86"/>
      <c r="DZ178" s="87"/>
      <c r="EB178" s="86"/>
      <c r="EC178" s="87"/>
      <c r="ED178" s="88"/>
      <c r="EE178" s="86"/>
      <c r="EF178" s="87"/>
      <c r="EG178" s="86"/>
      <c r="EH178" s="86"/>
      <c r="EI178" s="86"/>
      <c r="EJ178" s="86"/>
      <c r="EK178" s="89"/>
    </row>
    <row r="179" spans="47:141" x14ac:dyDescent="0.2">
      <c r="AU179" s="86"/>
      <c r="AW179" s="86"/>
      <c r="AY179" s="86"/>
      <c r="BA179" s="86"/>
      <c r="BC179" s="86"/>
      <c r="BE179" s="86"/>
      <c r="BG179" s="86"/>
      <c r="BI179" s="86"/>
      <c r="BK179" s="86"/>
      <c r="BM179" s="86"/>
      <c r="BO179" s="86"/>
      <c r="BQ179" s="86"/>
      <c r="BS179" s="86"/>
      <c r="BU179" s="86"/>
      <c r="BW179" s="86"/>
      <c r="BY179" s="86"/>
      <c r="CA179" s="86"/>
      <c r="CC179" s="86"/>
      <c r="CE179" s="86"/>
      <c r="CG179" s="86"/>
      <c r="CI179" s="86"/>
      <c r="CK179" s="86"/>
      <c r="CM179" s="86"/>
      <c r="CO179" s="86"/>
      <c r="CQ179" s="86"/>
      <c r="CS179" s="86"/>
      <c r="CU179" s="86"/>
      <c r="CW179" s="86"/>
      <c r="CY179" s="86"/>
      <c r="DA179" s="86"/>
      <c r="DC179" s="86"/>
      <c r="DE179" s="86"/>
      <c r="DG179" s="86"/>
      <c r="DI179" s="86"/>
      <c r="DK179" s="86"/>
      <c r="DM179" s="86"/>
      <c r="DO179" s="86"/>
      <c r="DQ179" s="86"/>
      <c r="DS179" s="86"/>
      <c r="DU179" s="86"/>
      <c r="DV179" s="86"/>
      <c r="DW179" s="86"/>
      <c r="DX179" s="86"/>
      <c r="DZ179" s="87"/>
      <c r="EB179" s="86"/>
      <c r="EC179" s="87"/>
      <c r="ED179" s="88"/>
      <c r="EE179" s="86"/>
      <c r="EF179" s="87"/>
      <c r="EG179" s="86"/>
      <c r="EH179" s="86"/>
      <c r="EI179" s="86"/>
      <c r="EJ179" s="86"/>
      <c r="EK179" s="89"/>
    </row>
    <row r="180" spans="47:141" x14ac:dyDescent="0.2">
      <c r="AU180" s="86"/>
      <c r="AW180" s="86"/>
      <c r="AY180" s="86"/>
      <c r="BA180" s="86"/>
      <c r="BC180" s="86"/>
      <c r="BE180" s="86"/>
      <c r="BG180" s="86"/>
      <c r="BI180" s="86"/>
      <c r="BK180" s="86"/>
      <c r="BM180" s="86"/>
      <c r="BO180" s="86"/>
      <c r="BQ180" s="86"/>
      <c r="BS180" s="86"/>
      <c r="BU180" s="86"/>
      <c r="BW180" s="86"/>
      <c r="BY180" s="86"/>
      <c r="CA180" s="86"/>
      <c r="CC180" s="86"/>
      <c r="CE180" s="86"/>
      <c r="CG180" s="86"/>
      <c r="CI180" s="86"/>
      <c r="CK180" s="86"/>
      <c r="CM180" s="86"/>
      <c r="CO180" s="86"/>
      <c r="CQ180" s="86"/>
      <c r="CS180" s="86"/>
      <c r="CU180" s="86"/>
      <c r="CW180" s="86"/>
      <c r="CY180" s="86"/>
      <c r="DA180" s="86"/>
      <c r="DC180" s="86"/>
      <c r="DE180" s="86"/>
      <c r="DG180" s="86"/>
      <c r="DI180" s="86"/>
      <c r="DK180" s="86"/>
      <c r="DM180" s="86"/>
      <c r="DO180" s="86"/>
      <c r="DQ180" s="86"/>
      <c r="DS180" s="86"/>
      <c r="DU180" s="86"/>
      <c r="DV180" s="86"/>
      <c r="DW180" s="86"/>
      <c r="DX180" s="86"/>
      <c r="DZ180" s="87"/>
      <c r="EB180" s="86"/>
      <c r="EC180" s="87"/>
      <c r="ED180" s="88"/>
      <c r="EE180" s="86"/>
      <c r="EF180" s="87"/>
      <c r="EG180" s="86"/>
      <c r="EH180" s="86"/>
      <c r="EI180" s="86"/>
      <c r="EJ180" s="86"/>
      <c r="EK180" s="89"/>
    </row>
    <row r="181" spans="47:141" x14ac:dyDescent="0.2">
      <c r="AU181" s="86"/>
      <c r="AW181" s="86"/>
      <c r="AY181" s="86"/>
      <c r="BA181" s="86"/>
      <c r="BC181" s="86"/>
      <c r="BE181" s="86"/>
      <c r="BG181" s="86"/>
      <c r="BI181" s="86"/>
      <c r="BK181" s="86"/>
      <c r="BM181" s="86"/>
      <c r="BO181" s="86"/>
      <c r="BQ181" s="86"/>
      <c r="BS181" s="86"/>
      <c r="BU181" s="86"/>
      <c r="BW181" s="86"/>
      <c r="BY181" s="86"/>
      <c r="CA181" s="86"/>
      <c r="CC181" s="86"/>
      <c r="CE181" s="86"/>
      <c r="CG181" s="86"/>
      <c r="CI181" s="86"/>
      <c r="CK181" s="86"/>
      <c r="CM181" s="86"/>
      <c r="CO181" s="86"/>
      <c r="CQ181" s="86"/>
      <c r="CS181" s="86"/>
      <c r="CU181" s="86"/>
      <c r="CW181" s="86"/>
      <c r="CY181" s="86"/>
      <c r="DA181" s="86"/>
      <c r="DC181" s="86"/>
      <c r="DE181" s="86"/>
      <c r="DG181" s="86"/>
      <c r="DI181" s="86"/>
      <c r="DK181" s="86"/>
      <c r="DM181" s="86"/>
      <c r="DO181" s="86"/>
      <c r="DQ181" s="86"/>
      <c r="DS181" s="86"/>
      <c r="DU181" s="86"/>
      <c r="DV181" s="86"/>
      <c r="DW181" s="86"/>
      <c r="DX181" s="86"/>
      <c r="DZ181" s="87"/>
      <c r="EB181" s="86"/>
      <c r="EC181" s="87"/>
      <c r="ED181" s="88"/>
      <c r="EE181" s="86"/>
      <c r="EF181" s="87"/>
      <c r="EG181" s="86"/>
      <c r="EH181" s="86"/>
      <c r="EI181" s="86"/>
      <c r="EJ181" s="86"/>
      <c r="EK181" s="89"/>
    </row>
    <row r="182" spans="47:141" x14ac:dyDescent="0.2">
      <c r="AU182" s="86"/>
      <c r="AW182" s="86"/>
      <c r="AY182" s="86"/>
      <c r="BA182" s="86"/>
      <c r="BC182" s="86"/>
      <c r="BE182" s="86"/>
      <c r="BG182" s="86"/>
      <c r="BI182" s="86"/>
      <c r="BK182" s="86"/>
      <c r="BM182" s="86"/>
      <c r="BO182" s="86"/>
      <c r="BQ182" s="86"/>
      <c r="BS182" s="86"/>
      <c r="BU182" s="86"/>
      <c r="BW182" s="86"/>
      <c r="BY182" s="86"/>
      <c r="CA182" s="86"/>
      <c r="CC182" s="86"/>
      <c r="CE182" s="86"/>
      <c r="CG182" s="86"/>
      <c r="CI182" s="86"/>
      <c r="CK182" s="86"/>
      <c r="CM182" s="86"/>
      <c r="CO182" s="86"/>
      <c r="CQ182" s="86"/>
      <c r="CS182" s="86"/>
      <c r="CU182" s="86"/>
      <c r="CW182" s="86"/>
      <c r="CY182" s="86"/>
      <c r="DA182" s="86"/>
      <c r="DC182" s="86"/>
      <c r="DE182" s="86"/>
      <c r="DG182" s="86"/>
      <c r="DI182" s="86"/>
      <c r="DK182" s="86"/>
      <c r="DM182" s="86"/>
      <c r="DO182" s="86"/>
      <c r="DQ182" s="86"/>
      <c r="DS182" s="86"/>
      <c r="DU182" s="86"/>
      <c r="DV182" s="86"/>
      <c r="DW182" s="86"/>
      <c r="DX182" s="86"/>
      <c r="DZ182" s="87"/>
      <c r="EB182" s="86"/>
      <c r="EC182" s="87"/>
      <c r="ED182" s="88"/>
      <c r="EE182" s="86"/>
      <c r="EF182" s="87"/>
      <c r="EG182" s="86"/>
      <c r="EH182" s="86"/>
      <c r="EI182" s="86"/>
      <c r="EJ182" s="86"/>
      <c r="EK182" s="89"/>
    </row>
    <row r="183" spans="47:141" x14ac:dyDescent="0.2">
      <c r="AU183" s="86"/>
      <c r="AW183" s="86"/>
      <c r="AY183" s="86"/>
      <c r="BA183" s="86"/>
      <c r="BC183" s="86"/>
      <c r="BE183" s="86"/>
      <c r="BG183" s="86"/>
      <c r="BI183" s="86"/>
      <c r="BK183" s="86"/>
      <c r="BM183" s="86"/>
      <c r="BO183" s="86"/>
      <c r="BQ183" s="86"/>
      <c r="BS183" s="86"/>
      <c r="BU183" s="86"/>
      <c r="BW183" s="86"/>
      <c r="BY183" s="86"/>
      <c r="CA183" s="86"/>
      <c r="CC183" s="86"/>
      <c r="CE183" s="86"/>
      <c r="CG183" s="86"/>
      <c r="CI183" s="86"/>
      <c r="CK183" s="86"/>
      <c r="CM183" s="86"/>
      <c r="CO183" s="86"/>
      <c r="CQ183" s="86"/>
      <c r="CS183" s="86"/>
      <c r="CU183" s="86"/>
      <c r="CW183" s="86"/>
      <c r="CY183" s="86"/>
      <c r="DA183" s="86"/>
      <c r="DC183" s="86"/>
      <c r="DE183" s="86"/>
      <c r="DG183" s="86"/>
      <c r="DI183" s="86"/>
      <c r="DK183" s="86"/>
      <c r="DM183" s="86"/>
      <c r="DO183" s="86"/>
      <c r="DQ183" s="86"/>
      <c r="DS183" s="86"/>
      <c r="DU183" s="86"/>
      <c r="DV183" s="86"/>
      <c r="DW183" s="86"/>
      <c r="DX183" s="86"/>
      <c r="DZ183" s="87"/>
      <c r="EB183" s="86"/>
      <c r="EC183" s="87"/>
      <c r="ED183" s="88"/>
      <c r="EE183" s="86"/>
      <c r="EF183" s="87"/>
      <c r="EG183" s="86"/>
      <c r="EH183" s="86"/>
      <c r="EI183" s="86"/>
      <c r="EJ183" s="86"/>
      <c r="EK183" s="89"/>
    </row>
    <row r="184" spans="47:141" x14ac:dyDescent="0.2">
      <c r="AU184" s="86"/>
      <c r="AW184" s="86"/>
      <c r="AY184" s="86"/>
      <c r="BA184" s="86"/>
      <c r="BC184" s="86"/>
      <c r="BE184" s="86"/>
      <c r="BG184" s="86"/>
      <c r="BI184" s="86"/>
      <c r="BK184" s="86"/>
      <c r="BM184" s="86"/>
      <c r="BO184" s="86"/>
      <c r="BQ184" s="86"/>
      <c r="BS184" s="86"/>
      <c r="BU184" s="86"/>
      <c r="BW184" s="86"/>
      <c r="BY184" s="86"/>
      <c r="CA184" s="86"/>
      <c r="CC184" s="86"/>
      <c r="CE184" s="86"/>
      <c r="CG184" s="86"/>
      <c r="CI184" s="86"/>
      <c r="CK184" s="86"/>
      <c r="CM184" s="86"/>
      <c r="CO184" s="86"/>
      <c r="CQ184" s="86"/>
      <c r="CS184" s="86"/>
      <c r="CU184" s="86"/>
      <c r="CW184" s="86"/>
      <c r="CY184" s="86"/>
      <c r="DA184" s="86"/>
      <c r="DC184" s="86"/>
      <c r="DE184" s="86"/>
      <c r="DG184" s="86"/>
      <c r="DI184" s="86"/>
      <c r="DK184" s="86"/>
      <c r="DM184" s="86"/>
      <c r="DO184" s="86"/>
      <c r="DQ184" s="86"/>
      <c r="DS184" s="86"/>
      <c r="DU184" s="86"/>
      <c r="DV184" s="86"/>
      <c r="DW184" s="86"/>
      <c r="DX184" s="86"/>
      <c r="DZ184" s="87"/>
      <c r="EB184" s="86"/>
      <c r="EC184" s="87"/>
      <c r="ED184" s="88"/>
      <c r="EE184" s="86"/>
      <c r="EF184" s="87"/>
      <c r="EG184" s="86"/>
      <c r="EH184" s="86"/>
      <c r="EI184" s="86"/>
      <c r="EJ184" s="86"/>
      <c r="EK184" s="89"/>
    </row>
    <row r="185" spans="47:141" x14ac:dyDescent="0.2">
      <c r="AU185" s="86"/>
      <c r="AW185" s="86"/>
      <c r="AY185" s="86"/>
      <c r="BA185" s="86"/>
      <c r="BC185" s="86"/>
      <c r="BE185" s="86"/>
      <c r="BG185" s="86"/>
      <c r="BI185" s="86"/>
      <c r="BK185" s="86"/>
      <c r="BM185" s="86"/>
      <c r="BO185" s="86"/>
      <c r="BQ185" s="86"/>
      <c r="BS185" s="86"/>
      <c r="BU185" s="86"/>
      <c r="BW185" s="86"/>
      <c r="BY185" s="86"/>
      <c r="CA185" s="86"/>
      <c r="CC185" s="86"/>
      <c r="CE185" s="86"/>
      <c r="CG185" s="86"/>
      <c r="CI185" s="86"/>
      <c r="CK185" s="86"/>
      <c r="CM185" s="86"/>
      <c r="CO185" s="86"/>
      <c r="CQ185" s="86"/>
      <c r="CS185" s="86"/>
      <c r="CU185" s="86"/>
      <c r="CW185" s="86"/>
      <c r="CY185" s="86"/>
      <c r="DA185" s="86"/>
      <c r="DC185" s="86"/>
      <c r="DE185" s="86"/>
      <c r="DG185" s="86"/>
      <c r="DI185" s="86"/>
      <c r="DK185" s="86"/>
      <c r="DM185" s="86"/>
      <c r="DO185" s="86"/>
      <c r="DQ185" s="86"/>
      <c r="DS185" s="86"/>
      <c r="DU185" s="86"/>
      <c r="DV185" s="86"/>
      <c r="DW185" s="86"/>
      <c r="DX185" s="86"/>
      <c r="DZ185" s="87"/>
      <c r="EB185" s="86"/>
      <c r="EC185" s="87"/>
      <c r="ED185" s="88"/>
      <c r="EE185" s="86"/>
      <c r="EF185" s="87"/>
      <c r="EG185" s="86"/>
      <c r="EH185" s="86"/>
      <c r="EI185" s="86"/>
      <c r="EJ185" s="86"/>
      <c r="EK185" s="89"/>
    </row>
    <row r="186" spans="47:141" x14ac:dyDescent="0.2">
      <c r="AU186" s="86"/>
      <c r="AW186" s="86"/>
      <c r="AY186" s="86"/>
      <c r="BA186" s="86"/>
      <c r="BC186" s="86"/>
      <c r="BE186" s="86"/>
      <c r="BG186" s="86"/>
      <c r="BI186" s="86"/>
      <c r="BK186" s="86"/>
      <c r="BM186" s="86"/>
      <c r="BO186" s="86"/>
      <c r="BQ186" s="86"/>
      <c r="BS186" s="86"/>
      <c r="BU186" s="86"/>
      <c r="BW186" s="86"/>
      <c r="BY186" s="86"/>
      <c r="CA186" s="86"/>
      <c r="CC186" s="86"/>
      <c r="CE186" s="86"/>
      <c r="CG186" s="86"/>
      <c r="CI186" s="86"/>
      <c r="CK186" s="86"/>
      <c r="CM186" s="86"/>
      <c r="CO186" s="86"/>
      <c r="CQ186" s="86"/>
      <c r="CS186" s="86"/>
      <c r="CU186" s="86"/>
      <c r="CW186" s="86"/>
      <c r="CY186" s="86"/>
      <c r="DA186" s="86"/>
      <c r="DC186" s="86"/>
      <c r="DE186" s="86"/>
      <c r="DG186" s="86"/>
      <c r="DI186" s="86"/>
      <c r="DK186" s="86"/>
      <c r="DM186" s="86"/>
      <c r="DO186" s="86"/>
      <c r="DQ186" s="86"/>
      <c r="DS186" s="86"/>
      <c r="DU186" s="86"/>
      <c r="DV186" s="86"/>
      <c r="DW186" s="86"/>
      <c r="DX186" s="86"/>
      <c r="DZ186" s="87"/>
      <c r="EB186" s="86"/>
      <c r="EC186" s="87"/>
      <c r="ED186" s="88"/>
      <c r="EE186" s="86"/>
      <c r="EF186" s="87"/>
      <c r="EG186" s="86"/>
      <c r="EH186" s="86"/>
      <c r="EI186" s="86"/>
      <c r="EJ186" s="86"/>
      <c r="EK186" s="89"/>
    </row>
    <row r="187" spans="47:141" x14ac:dyDescent="0.2">
      <c r="AU187" s="86"/>
      <c r="AW187" s="86"/>
      <c r="AY187" s="86"/>
      <c r="BA187" s="86"/>
      <c r="BC187" s="86"/>
      <c r="BE187" s="86"/>
      <c r="BG187" s="86"/>
      <c r="BI187" s="86"/>
      <c r="BK187" s="86"/>
      <c r="BM187" s="86"/>
      <c r="BO187" s="86"/>
      <c r="BQ187" s="86"/>
      <c r="BS187" s="86"/>
      <c r="BU187" s="86"/>
      <c r="BW187" s="86"/>
      <c r="BY187" s="86"/>
      <c r="CA187" s="86"/>
      <c r="CC187" s="86"/>
      <c r="CE187" s="86"/>
      <c r="CG187" s="86"/>
      <c r="CI187" s="86"/>
      <c r="CK187" s="86"/>
      <c r="CM187" s="86"/>
      <c r="CO187" s="86"/>
      <c r="CQ187" s="86"/>
      <c r="CS187" s="86"/>
      <c r="CU187" s="86"/>
      <c r="CW187" s="86"/>
      <c r="CY187" s="86"/>
      <c r="DA187" s="86"/>
      <c r="DC187" s="86"/>
      <c r="DE187" s="86"/>
      <c r="DG187" s="86"/>
      <c r="DI187" s="86"/>
      <c r="DK187" s="86"/>
      <c r="DM187" s="86"/>
      <c r="DO187" s="86"/>
      <c r="DQ187" s="86"/>
      <c r="DS187" s="86"/>
      <c r="DU187" s="86"/>
      <c r="DV187" s="86"/>
      <c r="DW187" s="86"/>
      <c r="DX187" s="86"/>
      <c r="DZ187" s="87"/>
      <c r="EB187" s="86"/>
      <c r="EC187" s="87"/>
      <c r="ED187" s="88"/>
      <c r="EE187" s="86"/>
      <c r="EF187" s="87"/>
      <c r="EG187" s="86"/>
      <c r="EH187" s="86"/>
      <c r="EI187" s="86"/>
      <c r="EJ187" s="86"/>
      <c r="EK187" s="89"/>
    </row>
    <row r="188" spans="47:141" x14ac:dyDescent="0.2">
      <c r="AU188" s="86"/>
      <c r="AW188" s="86"/>
      <c r="AY188" s="86"/>
      <c r="BA188" s="86"/>
      <c r="BC188" s="86"/>
      <c r="BE188" s="86"/>
      <c r="BG188" s="86"/>
      <c r="BI188" s="86"/>
      <c r="BK188" s="86"/>
      <c r="BM188" s="86"/>
      <c r="BO188" s="86"/>
      <c r="BQ188" s="86"/>
      <c r="BS188" s="86"/>
      <c r="BU188" s="86"/>
      <c r="BW188" s="86"/>
      <c r="BY188" s="86"/>
      <c r="CA188" s="86"/>
      <c r="CC188" s="86"/>
      <c r="CE188" s="86"/>
      <c r="CG188" s="86"/>
      <c r="CI188" s="86"/>
      <c r="CK188" s="86"/>
      <c r="CM188" s="86"/>
      <c r="CO188" s="86"/>
      <c r="CQ188" s="86"/>
      <c r="CS188" s="86"/>
      <c r="CU188" s="86"/>
      <c r="CW188" s="86"/>
      <c r="CY188" s="86"/>
      <c r="DA188" s="86"/>
      <c r="DC188" s="86"/>
      <c r="DE188" s="86"/>
      <c r="DG188" s="86"/>
      <c r="DI188" s="86"/>
      <c r="DK188" s="86"/>
      <c r="DM188" s="86"/>
      <c r="DO188" s="86"/>
      <c r="DQ188" s="86"/>
      <c r="DS188" s="86"/>
      <c r="DU188" s="86"/>
      <c r="DV188" s="86"/>
      <c r="DW188" s="86"/>
      <c r="DX188" s="86"/>
      <c r="DZ188" s="87"/>
      <c r="EB188" s="86"/>
      <c r="EC188" s="87"/>
      <c r="ED188" s="88"/>
      <c r="EE188" s="86"/>
      <c r="EF188" s="87"/>
      <c r="EG188" s="86"/>
      <c r="EH188" s="86"/>
      <c r="EI188" s="86"/>
      <c r="EJ188" s="86"/>
      <c r="EK188" s="89"/>
    </row>
    <row r="189" spans="47:141" x14ac:dyDescent="0.2">
      <c r="AU189" s="86"/>
      <c r="AW189" s="86"/>
      <c r="AY189" s="86"/>
      <c r="BA189" s="86"/>
      <c r="BC189" s="86"/>
      <c r="BE189" s="86"/>
      <c r="BG189" s="86"/>
      <c r="BI189" s="86"/>
      <c r="BK189" s="86"/>
      <c r="BM189" s="86"/>
      <c r="BO189" s="86"/>
      <c r="BQ189" s="86"/>
      <c r="BS189" s="86"/>
      <c r="BU189" s="86"/>
      <c r="BW189" s="86"/>
      <c r="BY189" s="86"/>
      <c r="CA189" s="86"/>
      <c r="CC189" s="86"/>
      <c r="CE189" s="86"/>
      <c r="CG189" s="86"/>
      <c r="CI189" s="86"/>
      <c r="CK189" s="86"/>
      <c r="CM189" s="86"/>
      <c r="CO189" s="86"/>
      <c r="CQ189" s="86"/>
      <c r="CS189" s="86"/>
      <c r="CU189" s="86"/>
      <c r="CW189" s="86"/>
      <c r="CY189" s="86"/>
      <c r="DA189" s="86"/>
      <c r="DC189" s="86"/>
      <c r="DE189" s="86"/>
      <c r="DG189" s="86"/>
      <c r="DI189" s="86"/>
      <c r="DK189" s="86"/>
      <c r="DM189" s="86"/>
      <c r="DO189" s="86"/>
      <c r="DQ189" s="86"/>
      <c r="DS189" s="86"/>
      <c r="DU189" s="86"/>
      <c r="DV189" s="86"/>
      <c r="DW189" s="86"/>
      <c r="DX189" s="86"/>
      <c r="DZ189" s="87"/>
      <c r="EB189" s="86"/>
      <c r="EC189" s="87"/>
      <c r="ED189" s="88"/>
      <c r="EE189" s="86"/>
      <c r="EF189" s="87"/>
      <c r="EG189" s="86"/>
      <c r="EH189" s="86"/>
      <c r="EI189" s="86"/>
      <c r="EJ189" s="86"/>
      <c r="EK189" s="89"/>
    </row>
    <row r="190" spans="47:141" x14ac:dyDescent="0.2">
      <c r="AU190" s="86"/>
      <c r="AW190" s="86"/>
      <c r="AY190" s="86"/>
      <c r="BA190" s="86"/>
      <c r="BC190" s="86"/>
      <c r="BE190" s="86"/>
      <c r="BG190" s="86"/>
      <c r="BI190" s="86"/>
      <c r="BK190" s="86"/>
      <c r="BM190" s="86"/>
      <c r="BO190" s="86"/>
      <c r="BQ190" s="86"/>
      <c r="BS190" s="86"/>
      <c r="BU190" s="86"/>
      <c r="BW190" s="86"/>
      <c r="BY190" s="86"/>
      <c r="CA190" s="86"/>
      <c r="CC190" s="86"/>
      <c r="CE190" s="86"/>
      <c r="CG190" s="86"/>
      <c r="CI190" s="86"/>
      <c r="CK190" s="86"/>
      <c r="CM190" s="86"/>
      <c r="CO190" s="86"/>
      <c r="CQ190" s="86"/>
      <c r="CS190" s="86"/>
      <c r="CU190" s="86"/>
      <c r="CW190" s="86"/>
      <c r="CY190" s="86"/>
      <c r="DA190" s="86"/>
      <c r="DC190" s="86"/>
      <c r="DE190" s="86"/>
      <c r="DG190" s="86"/>
      <c r="DI190" s="86"/>
      <c r="DK190" s="86"/>
      <c r="DM190" s="86"/>
      <c r="DO190" s="86"/>
      <c r="DQ190" s="86"/>
      <c r="DS190" s="86"/>
      <c r="DU190" s="86"/>
      <c r="DV190" s="86"/>
      <c r="DW190" s="86"/>
      <c r="DX190" s="86"/>
      <c r="DZ190" s="87"/>
      <c r="EB190" s="86"/>
      <c r="EC190" s="87"/>
      <c r="ED190" s="88"/>
      <c r="EE190" s="86"/>
      <c r="EF190" s="87"/>
      <c r="EG190" s="86"/>
      <c r="EH190" s="86"/>
      <c r="EI190" s="86"/>
      <c r="EJ190" s="86"/>
      <c r="EK190" s="89"/>
    </row>
    <row r="191" spans="47:141" x14ac:dyDescent="0.2">
      <c r="AU191" s="86"/>
      <c r="AW191" s="86"/>
      <c r="AY191" s="86"/>
      <c r="BA191" s="86"/>
      <c r="BC191" s="86"/>
      <c r="BE191" s="86"/>
      <c r="BG191" s="86"/>
      <c r="BI191" s="86"/>
      <c r="BK191" s="86"/>
      <c r="BM191" s="86"/>
      <c r="BO191" s="86"/>
      <c r="BQ191" s="86"/>
      <c r="BS191" s="86"/>
      <c r="BU191" s="86"/>
      <c r="BW191" s="86"/>
      <c r="BY191" s="86"/>
      <c r="CA191" s="86"/>
      <c r="CC191" s="86"/>
      <c r="CE191" s="86"/>
      <c r="CG191" s="86"/>
      <c r="CI191" s="86"/>
      <c r="CK191" s="86"/>
      <c r="CM191" s="86"/>
      <c r="CO191" s="86"/>
      <c r="CQ191" s="86"/>
      <c r="CS191" s="86"/>
      <c r="CU191" s="86"/>
      <c r="CW191" s="86"/>
      <c r="CY191" s="86"/>
      <c r="DA191" s="86"/>
      <c r="DC191" s="86"/>
      <c r="DE191" s="86"/>
      <c r="DG191" s="86"/>
      <c r="DI191" s="86"/>
      <c r="DK191" s="86"/>
      <c r="DM191" s="86"/>
      <c r="DO191" s="86"/>
      <c r="DQ191" s="86"/>
      <c r="DS191" s="86"/>
      <c r="DU191" s="86"/>
      <c r="DV191" s="86"/>
      <c r="DW191" s="86"/>
      <c r="DX191" s="86"/>
      <c r="DZ191" s="87"/>
      <c r="EB191" s="86"/>
      <c r="EC191" s="87"/>
      <c r="ED191" s="88"/>
      <c r="EE191" s="86"/>
      <c r="EF191" s="87"/>
      <c r="EG191" s="86"/>
      <c r="EH191" s="86"/>
      <c r="EI191" s="86"/>
      <c r="EJ191" s="86"/>
      <c r="EK191" s="89"/>
    </row>
    <row r="192" spans="47:141" x14ac:dyDescent="0.2">
      <c r="AU192" s="86"/>
      <c r="AW192" s="86"/>
      <c r="AY192" s="86"/>
      <c r="BA192" s="86"/>
      <c r="BC192" s="86"/>
      <c r="BE192" s="86"/>
      <c r="BG192" s="86"/>
      <c r="BI192" s="86"/>
      <c r="BK192" s="86"/>
      <c r="BM192" s="86"/>
      <c r="BO192" s="86"/>
      <c r="BQ192" s="86"/>
      <c r="BS192" s="86"/>
      <c r="BU192" s="86"/>
      <c r="BW192" s="86"/>
      <c r="BY192" s="86"/>
      <c r="CA192" s="86"/>
      <c r="CC192" s="86"/>
      <c r="CE192" s="86"/>
      <c r="CG192" s="86"/>
      <c r="CI192" s="86"/>
      <c r="CK192" s="86"/>
      <c r="CM192" s="86"/>
      <c r="CO192" s="86"/>
      <c r="CQ192" s="86"/>
      <c r="CS192" s="86"/>
      <c r="CU192" s="86"/>
      <c r="CW192" s="86"/>
      <c r="CY192" s="86"/>
      <c r="DA192" s="86"/>
      <c r="DC192" s="86"/>
      <c r="DE192" s="86"/>
      <c r="DG192" s="86"/>
      <c r="DI192" s="86"/>
      <c r="DK192" s="86"/>
      <c r="DM192" s="86"/>
      <c r="DO192" s="86"/>
      <c r="DQ192" s="86"/>
      <c r="DS192" s="86"/>
      <c r="DU192" s="86"/>
      <c r="DV192" s="86"/>
      <c r="DW192" s="86"/>
      <c r="DX192" s="86"/>
      <c r="DZ192" s="87"/>
      <c r="EB192" s="86"/>
      <c r="EC192" s="87"/>
      <c r="ED192" s="88"/>
      <c r="EE192" s="86"/>
      <c r="EF192" s="87"/>
      <c r="EG192" s="86"/>
      <c r="EH192" s="86"/>
      <c r="EI192" s="86"/>
      <c r="EJ192" s="86"/>
      <c r="EK192" s="89"/>
    </row>
    <row r="193" spans="47:141" x14ac:dyDescent="0.2">
      <c r="AU193" s="86"/>
      <c r="AW193" s="86"/>
      <c r="AY193" s="86"/>
      <c r="BA193" s="86"/>
      <c r="BC193" s="86"/>
      <c r="BE193" s="86"/>
      <c r="BG193" s="86"/>
      <c r="BI193" s="86"/>
      <c r="BK193" s="86"/>
      <c r="BM193" s="86"/>
      <c r="BO193" s="86"/>
      <c r="BQ193" s="86"/>
      <c r="BS193" s="86"/>
      <c r="BU193" s="86"/>
      <c r="BW193" s="86"/>
      <c r="BY193" s="86"/>
      <c r="CA193" s="86"/>
      <c r="CC193" s="86"/>
      <c r="CE193" s="86"/>
      <c r="CG193" s="86"/>
      <c r="CI193" s="86"/>
      <c r="CK193" s="86"/>
      <c r="CM193" s="86"/>
      <c r="CO193" s="86"/>
      <c r="CQ193" s="86"/>
      <c r="CS193" s="86"/>
      <c r="CU193" s="86"/>
      <c r="CW193" s="86"/>
      <c r="CY193" s="86"/>
      <c r="DA193" s="86"/>
      <c r="DC193" s="86"/>
      <c r="DE193" s="86"/>
      <c r="DG193" s="86"/>
      <c r="DI193" s="86"/>
      <c r="DK193" s="86"/>
      <c r="DM193" s="86"/>
      <c r="DO193" s="86"/>
      <c r="DQ193" s="86"/>
      <c r="DS193" s="86"/>
      <c r="DU193" s="86"/>
      <c r="DV193" s="86"/>
      <c r="DW193" s="86"/>
      <c r="DX193" s="86"/>
      <c r="DZ193" s="87"/>
      <c r="EB193" s="86"/>
      <c r="EC193" s="87"/>
      <c r="ED193" s="88"/>
      <c r="EE193" s="86"/>
      <c r="EF193" s="87"/>
      <c r="EG193" s="86"/>
      <c r="EH193" s="86"/>
      <c r="EI193" s="86"/>
      <c r="EJ193" s="86"/>
      <c r="EK193" s="89"/>
    </row>
    <row r="194" spans="47:141" x14ac:dyDescent="0.2">
      <c r="AU194" s="86"/>
      <c r="AW194" s="86"/>
      <c r="AY194" s="86"/>
      <c r="BA194" s="86"/>
      <c r="BC194" s="86"/>
      <c r="BE194" s="86"/>
      <c r="BG194" s="86"/>
      <c r="BI194" s="86"/>
      <c r="BK194" s="86"/>
      <c r="BM194" s="86"/>
      <c r="BO194" s="86"/>
      <c r="BQ194" s="86"/>
      <c r="BS194" s="86"/>
      <c r="BU194" s="86"/>
      <c r="BW194" s="86"/>
      <c r="BY194" s="86"/>
      <c r="CA194" s="86"/>
      <c r="CC194" s="86"/>
      <c r="CE194" s="86"/>
      <c r="CG194" s="86"/>
      <c r="CI194" s="86"/>
      <c r="CK194" s="86"/>
      <c r="CM194" s="86"/>
      <c r="CO194" s="86"/>
      <c r="CQ194" s="86"/>
      <c r="CS194" s="86"/>
      <c r="CU194" s="86"/>
      <c r="CW194" s="86"/>
      <c r="CY194" s="86"/>
      <c r="DA194" s="86"/>
      <c r="DC194" s="86"/>
      <c r="DE194" s="86"/>
      <c r="DG194" s="86"/>
      <c r="DI194" s="86"/>
      <c r="DK194" s="86"/>
      <c r="DM194" s="86"/>
      <c r="DO194" s="86"/>
      <c r="DQ194" s="86"/>
      <c r="DS194" s="86"/>
      <c r="DU194" s="86"/>
      <c r="DV194" s="86"/>
      <c r="DW194" s="86"/>
      <c r="DX194" s="86"/>
      <c r="DZ194" s="87"/>
      <c r="EB194" s="86"/>
      <c r="EC194" s="87"/>
      <c r="ED194" s="88"/>
      <c r="EE194" s="86"/>
      <c r="EF194" s="87"/>
      <c r="EG194" s="86"/>
      <c r="EH194" s="86"/>
      <c r="EI194" s="86"/>
      <c r="EJ194" s="86"/>
      <c r="EK194" s="89"/>
    </row>
    <row r="195" spans="47:141" x14ac:dyDescent="0.2">
      <c r="AU195" s="86"/>
      <c r="AW195" s="86"/>
      <c r="AY195" s="86"/>
      <c r="BA195" s="86"/>
      <c r="BC195" s="86"/>
      <c r="BE195" s="86"/>
      <c r="BG195" s="86"/>
      <c r="BI195" s="86"/>
      <c r="BK195" s="86"/>
      <c r="BM195" s="86"/>
      <c r="BO195" s="86"/>
      <c r="BQ195" s="86"/>
      <c r="BS195" s="86"/>
      <c r="BU195" s="86"/>
      <c r="BW195" s="86"/>
      <c r="BY195" s="86"/>
      <c r="CA195" s="86"/>
      <c r="CC195" s="86"/>
      <c r="CE195" s="86"/>
      <c r="CG195" s="86"/>
      <c r="CI195" s="86"/>
      <c r="CK195" s="86"/>
      <c r="CM195" s="86"/>
      <c r="CO195" s="86"/>
      <c r="CQ195" s="86"/>
      <c r="CS195" s="86"/>
      <c r="CU195" s="86"/>
      <c r="CW195" s="86"/>
      <c r="CY195" s="86"/>
      <c r="DA195" s="86"/>
      <c r="DC195" s="86"/>
      <c r="DE195" s="86"/>
      <c r="DG195" s="86"/>
      <c r="DI195" s="86"/>
      <c r="DK195" s="86"/>
      <c r="DM195" s="86"/>
      <c r="DO195" s="86"/>
      <c r="DQ195" s="86"/>
      <c r="DS195" s="86"/>
      <c r="DU195" s="86"/>
      <c r="DV195" s="86"/>
      <c r="DW195" s="86"/>
      <c r="DX195" s="86"/>
      <c r="DZ195" s="87"/>
      <c r="EB195" s="86"/>
      <c r="EC195" s="87"/>
      <c r="ED195" s="88"/>
      <c r="EE195" s="86"/>
      <c r="EF195" s="87"/>
      <c r="EG195" s="86"/>
      <c r="EH195" s="86"/>
      <c r="EI195" s="86"/>
      <c r="EJ195" s="86"/>
      <c r="EK195" s="89"/>
    </row>
    <row r="196" spans="47:141" x14ac:dyDescent="0.2">
      <c r="AU196" s="86"/>
      <c r="AW196" s="86"/>
      <c r="AY196" s="86"/>
      <c r="BA196" s="86"/>
      <c r="BC196" s="86"/>
      <c r="BE196" s="86"/>
      <c r="BG196" s="86"/>
      <c r="BI196" s="86"/>
      <c r="BK196" s="86"/>
      <c r="BM196" s="86"/>
      <c r="BO196" s="86"/>
      <c r="BQ196" s="86"/>
      <c r="BS196" s="86"/>
      <c r="BU196" s="86"/>
      <c r="BW196" s="86"/>
      <c r="BY196" s="86"/>
      <c r="CA196" s="86"/>
      <c r="CC196" s="86"/>
      <c r="CE196" s="86"/>
      <c r="CG196" s="86"/>
      <c r="CI196" s="86"/>
      <c r="CK196" s="86"/>
      <c r="CM196" s="86"/>
      <c r="CO196" s="86"/>
      <c r="CQ196" s="86"/>
      <c r="CS196" s="86"/>
      <c r="CU196" s="86"/>
      <c r="CW196" s="86"/>
      <c r="CY196" s="86"/>
      <c r="DA196" s="86"/>
      <c r="DC196" s="86"/>
      <c r="DE196" s="86"/>
      <c r="DG196" s="86"/>
      <c r="DI196" s="86"/>
      <c r="DK196" s="86"/>
      <c r="DM196" s="86"/>
      <c r="DO196" s="86"/>
      <c r="DQ196" s="86"/>
      <c r="DS196" s="86"/>
      <c r="DU196" s="86"/>
      <c r="DV196" s="86"/>
      <c r="DW196" s="86"/>
      <c r="DX196" s="86"/>
      <c r="DZ196" s="87"/>
      <c r="EB196" s="86"/>
      <c r="EC196" s="87"/>
      <c r="ED196" s="88"/>
      <c r="EE196" s="86"/>
      <c r="EF196" s="87"/>
      <c r="EG196" s="86"/>
      <c r="EH196" s="86"/>
      <c r="EI196" s="86"/>
      <c r="EJ196" s="86"/>
      <c r="EK196" s="89"/>
    </row>
    <row r="197" spans="47:141" x14ac:dyDescent="0.2">
      <c r="AU197" s="86"/>
      <c r="AW197" s="86"/>
      <c r="AY197" s="86"/>
      <c r="BA197" s="86"/>
      <c r="BC197" s="86"/>
      <c r="BE197" s="86"/>
      <c r="BG197" s="86"/>
      <c r="BI197" s="86"/>
      <c r="BK197" s="86"/>
      <c r="BM197" s="86"/>
      <c r="BO197" s="86"/>
      <c r="BQ197" s="86"/>
      <c r="BS197" s="86"/>
      <c r="BU197" s="86"/>
      <c r="BW197" s="86"/>
      <c r="BY197" s="86"/>
      <c r="CA197" s="86"/>
      <c r="CC197" s="86"/>
      <c r="CE197" s="86"/>
      <c r="CG197" s="86"/>
      <c r="CI197" s="86"/>
      <c r="CK197" s="86"/>
      <c r="CM197" s="86"/>
      <c r="CO197" s="86"/>
      <c r="CQ197" s="86"/>
      <c r="CS197" s="86"/>
      <c r="CU197" s="86"/>
      <c r="CW197" s="86"/>
      <c r="CY197" s="86"/>
      <c r="DA197" s="86"/>
      <c r="DC197" s="86"/>
      <c r="DE197" s="86"/>
      <c r="DG197" s="86"/>
      <c r="DI197" s="86"/>
      <c r="DK197" s="86"/>
      <c r="DM197" s="86"/>
      <c r="DO197" s="86"/>
      <c r="DQ197" s="86"/>
      <c r="DS197" s="86"/>
      <c r="DU197" s="86"/>
      <c r="DV197" s="86"/>
      <c r="DW197" s="86"/>
      <c r="DX197" s="86"/>
      <c r="DZ197" s="87"/>
      <c r="EB197" s="86"/>
      <c r="EC197" s="87"/>
      <c r="ED197" s="88"/>
      <c r="EE197" s="86"/>
      <c r="EF197" s="87"/>
      <c r="EG197" s="86"/>
      <c r="EH197" s="86"/>
      <c r="EI197" s="86"/>
      <c r="EJ197" s="86"/>
      <c r="EK197" s="89"/>
    </row>
    <row r="198" spans="47:141" x14ac:dyDescent="0.2">
      <c r="AU198" s="86"/>
      <c r="AW198" s="86"/>
      <c r="AY198" s="86"/>
      <c r="BA198" s="86"/>
      <c r="BC198" s="86"/>
      <c r="BE198" s="86"/>
      <c r="BG198" s="86"/>
      <c r="BI198" s="86"/>
      <c r="BK198" s="86"/>
      <c r="BM198" s="86"/>
      <c r="BO198" s="86"/>
      <c r="BQ198" s="86"/>
      <c r="BS198" s="86"/>
      <c r="BU198" s="86"/>
      <c r="BW198" s="86"/>
      <c r="BY198" s="86"/>
      <c r="CA198" s="86"/>
      <c r="CC198" s="86"/>
      <c r="CE198" s="86"/>
      <c r="CG198" s="86"/>
      <c r="CI198" s="86"/>
      <c r="CK198" s="86"/>
      <c r="CM198" s="86"/>
      <c r="CO198" s="86"/>
      <c r="CQ198" s="86"/>
      <c r="CS198" s="86"/>
      <c r="CU198" s="86"/>
      <c r="CW198" s="86"/>
      <c r="CY198" s="86"/>
      <c r="DA198" s="86"/>
      <c r="DC198" s="86"/>
      <c r="DE198" s="86"/>
      <c r="DG198" s="86"/>
      <c r="DI198" s="86"/>
      <c r="DK198" s="86"/>
      <c r="DM198" s="86"/>
      <c r="DO198" s="86"/>
      <c r="DQ198" s="86"/>
      <c r="DS198" s="86"/>
      <c r="DU198" s="86"/>
      <c r="DV198" s="86"/>
      <c r="DW198" s="86"/>
      <c r="DX198" s="86"/>
      <c r="DZ198" s="87"/>
      <c r="EB198" s="86"/>
      <c r="EC198" s="87"/>
      <c r="ED198" s="88"/>
      <c r="EE198" s="86"/>
      <c r="EF198" s="87"/>
      <c r="EG198" s="86"/>
      <c r="EH198" s="86"/>
      <c r="EI198" s="86"/>
      <c r="EJ198" s="86"/>
      <c r="EK198" s="89"/>
    </row>
    <row r="199" spans="47:141" x14ac:dyDescent="0.2">
      <c r="AU199" s="86"/>
      <c r="AW199" s="86"/>
      <c r="AY199" s="86"/>
      <c r="BA199" s="86"/>
      <c r="BC199" s="86"/>
      <c r="BE199" s="86"/>
      <c r="BG199" s="86"/>
      <c r="BI199" s="86"/>
      <c r="BK199" s="86"/>
      <c r="BM199" s="86"/>
      <c r="BO199" s="86"/>
      <c r="BQ199" s="86"/>
      <c r="BS199" s="86"/>
      <c r="BU199" s="86"/>
      <c r="BW199" s="86"/>
      <c r="BY199" s="86"/>
      <c r="CA199" s="86"/>
      <c r="CC199" s="86"/>
      <c r="CE199" s="86"/>
      <c r="CG199" s="86"/>
      <c r="CI199" s="86"/>
      <c r="CK199" s="86"/>
      <c r="CM199" s="86"/>
      <c r="CO199" s="86"/>
      <c r="CQ199" s="86"/>
      <c r="CS199" s="86"/>
      <c r="CU199" s="86"/>
      <c r="CW199" s="86"/>
      <c r="CY199" s="86"/>
      <c r="DA199" s="86"/>
      <c r="DC199" s="86"/>
      <c r="DE199" s="86"/>
      <c r="DG199" s="86"/>
      <c r="DI199" s="86"/>
      <c r="DK199" s="86"/>
      <c r="DM199" s="86"/>
      <c r="DO199" s="86"/>
      <c r="DQ199" s="86"/>
      <c r="DS199" s="86"/>
      <c r="DU199" s="86"/>
      <c r="DV199" s="86"/>
      <c r="DW199" s="86"/>
      <c r="DX199" s="86"/>
      <c r="DZ199" s="87"/>
      <c r="EB199" s="86"/>
      <c r="EC199" s="87"/>
      <c r="ED199" s="88"/>
      <c r="EE199" s="86"/>
      <c r="EF199" s="87"/>
      <c r="EG199" s="86"/>
      <c r="EH199" s="86"/>
      <c r="EI199" s="86"/>
      <c r="EJ199" s="86"/>
      <c r="EK199" s="89"/>
    </row>
    <row r="200" spans="47:141" x14ac:dyDescent="0.2">
      <c r="AU200" s="86"/>
      <c r="AW200" s="86"/>
      <c r="AY200" s="86"/>
      <c r="BA200" s="86"/>
      <c r="BC200" s="86"/>
      <c r="BE200" s="86"/>
      <c r="BG200" s="86"/>
      <c r="BI200" s="86"/>
      <c r="BK200" s="86"/>
      <c r="BM200" s="86"/>
      <c r="BO200" s="86"/>
      <c r="BQ200" s="86"/>
      <c r="BS200" s="86"/>
      <c r="BU200" s="86"/>
      <c r="BW200" s="86"/>
      <c r="BY200" s="86"/>
      <c r="CA200" s="86"/>
      <c r="CC200" s="86"/>
      <c r="CE200" s="86"/>
      <c r="CG200" s="86"/>
      <c r="CI200" s="86"/>
      <c r="CK200" s="86"/>
      <c r="CM200" s="86"/>
      <c r="CO200" s="86"/>
      <c r="CQ200" s="86"/>
      <c r="CS200" s="86"/>
      <c r="CU200" s="86"/>
      <c r="CW200" s="86"/>
      <c r="CY200" s="86"/>
      <c r="DA200" s="86"/>
      <c r="DC200" s="86"/>
      <c r="DE200" s="86"/>
      <c r="DG200" s="86"/>
      <c r="DI200" s="86"/>
      <c r="DK200" s="86"/>
      <c r="DM200" s="86"/>
      <c r="DO200" s="86"/>
      <c r="DQ200" s="86"/>
      <c r="DS200" s="86"/>
      <c r="DU200" s="86"/>
      <c r="DV200" s="86"/>
      <c r="DW200" s="86"/>
      <c r="DX200" s="86"/>
      <c r="DZ200" s="87"/>
      <c r="EB200" s="86"/>
      <c r="EC200" s="87"/>
      <c r="ED200" s="88"/>
      <c r="EE200" s="86"/>
      <c r="EF200" s="87"/>
      <c r="EG200" s="86"/>
      <c r="EH200" s="86"/>
      <c r="EI200" s="86"/>
      <c r="EJ200" s="86"/>
      <c r="EK200" s="89"/>
    </row>
    <row r="201" spans="47:141" x14ac:dyDescent="0.2">
      <c r="AU201" s="86"/>
      <c r="AW201" s="86"/>
      <c r="AY201" s="86"/>
      <c r="BA201" s="86"/>
      <c r="BC201" s="86"/>
      <c r="BE201" s="86"/>
      <c r="BG201" s="86"/>
      <c r="BI201" s="86"/>
      <c r="BK201" s="86"/>
      <c r="BM201" s="86"/>
      <c r="BO201" s="86"/>
      <c r="BQ201" s="86"/>
      <c r="BS201" s="86"/>
      <c r="BU201" s="86"/>
      <c r="BW201" s="86"/>
      <c r="BY201" s="86"/>
      <c r="CA201" s="86"/>
      <c r="CC201" s="86"/>
      <c r="CE201" s="86"/>
      <c r="CG201" s="86"/>
      <c r="CI201" s="86"/>
      <c r="CK201" s="86"/>
      <c r="CM201" s="86"/>
      <c r="CO201" s="86"/>
      <c r="CQ201" s="86"/>
      <c r="CS201" s="86"/>
      <c r="CU201" s="86"/>
      <c r="CW201" s="86"/>
      <c r="CY201" s="86"/>
      <c r="DA201" s="86"/>
      <c r="DC201" s="86"/>
      <c r="DE201" s="86"/>
      <c r="DG201" s="86"/>
      <c r="DI201" s="86"/>
      <c r="DK201" s="86"/>
      <c r="DM201" s="86"/>
      <c r="DO201" s="86"/>
      <c r="DQ201" s="86"/>
      <c r="DS201" s="86"/>
      <c r="DU201" s="86"/>
      <c r="DV201" s="86"/>
      <c r="DW201" s="86"/>
      <c r="DX201" s="86"/>
      <c r="DZ201" s="87"/>
      <c r="EB201" s="86"/>
      <c r="EC201" s="87"/>
      <c r="ED201" s="88"/>
      <c r="EE201" s="86"/>
      <c r="EF201" s="87"/>
      <c r="EG201" s="86"/>
      <c r="EH201" s="86"/>
      <c r="EI201" s="86"/>
      <c r="EJ201" s="86"/>
      <c r="EK201" s="89"/>
    </row>
    <row r="202" spans="47:141" x14ac:dyDescent="0.2">
      <c r="AU202" s="86"/>
      <c r="AW202" s="86"/>
      <c r="AY202" s="86"/>
      <c r="BA202" s="86"/>
      <c r="BC202" s="86"/>
      <c r="BE202" s="86"/>
      <c r="BG202" s="86"/>
      <c r="BI202" s="86"/>
      <c r="BK202" s="86"/>
      <c r="BM202" s="86"/>
      <c r="BO202" s="86"/>
      <c r="BQ202" s="86"/>
      <c r="BS202" s="86"/>
      <c r="BU202" s="86"/>
      <c r="BW202" s="86"/>
      <c r="BY202" s="86"/>
      <c r="CA202" s="86"/>
      <c r="CC202" s="86"/>
      <c r="CE202" s="86"/>
      <c r="CG202" s="86"/>
      <c r="CI202" s="86"/>
      <c r="CK202" s="86"/>
      <c r="CM202" s="86"/>
      <c r="CO202" s="86"/>
      <c r="CQ202" s="86"/>
      <c r="CS202" s="86"/>
      <c r="CU202" s="86"/>
      <c r="CW202" s="86"/>
      <c r="CY202" s="86"/>
      <c r="DA202" s="86"/>
      <c r="DC202" s="86"/>
      <c r="DE202" s="86"/>
      <c r="DG202" s="86"/>
      <c r="DI202" s="86"/>
      <c r="DK202" s="86"/>
      <c r="DM202" s="86"/>
      <c r="DO202" s="86"/>
      <c r="DQ202" s="86"/>
      <c r="DS202" s="86"/>
      <c r="DU202" s="86"/>
      <c r="DV202" s="86"/>
      <c r="DW202" s="86"/>
      <c r="DX202" s="86"/>
      <c r="DZ202" s="87"/>
      <c r="EB202" s="86"/>
      <c r="EC202" s="87"/>
      <c r="ED202" s="88"/>
      <c r="EE202" s="86"/>
      <c r="EF202" s="87"/>
      <c r="EG202" s="86"/>
      <c r="EH202" s="86"/>
      <c r="EI202" s="86"/>
      <c r="EJ202" s="86"/>
      <c r="EK202" s="89"/>
    </row>
    <row r="203" spans="47:141" x14ac:dyDescent="0.2">
      <c r="AU203" s="86"/>
      <c r="AW203" s="86"/>
      <c r="AY203" s="86"/>
      <c r="BA203" s="86"/>
      <c r="BC203" s="86"/>
      <c r="BE203" s="86"/>
      <c r="BG203" s="86"/>
      <c r="BI203" s="86"/>
      <c r="BK203" s="86"/>
      <c r="BM203" s="86"/>
      <c r="BO203" s="86"/>
      <c r="BQ203" s="86"/>
      <c r="BS203" s="86"/>
      <c r="BU203" s="86"/>
      <c r="BW203" s="86"/>
      <c r="BY203" s="86"/>
      <c r="CA203" s="86"/>
      <c r="CC203" s="86"/>
      <c r="CE203" s="86"/>
      <c r="CG203" s="86"/>
      <c r="CI203" s="86"/>
      <c r="CK203" s="86"/>
      <c r="CM203" s="86"/>
      <c r="CO203" s="86"/>
      <c r="CQ203" s="86"/>
      <c r="CS203" s="86"/>
      <c r="CU203" s="86"/>
      <c r="CW203" s="86"/>
      <c r="CY203" s="86"/>
      <c r="DA203" s="86"/>
      <c r="DC203" s="86"/>
      <c r="DE203" s="86"/>
      <c r="DG203" s="86"/>
      <c r="DI203" s="86"/>
      <c r="DK203" s="86"/>
      <c r="DM203" s="86"/>
      <c r="DO203" s="86"/>
      <c r="DQ203" s="86"/>
      <c r="DS203" s="86"/>
      <c r="DU203" s="86"/>
      <c r="DV203" s="86"/>
      <c r="DW203" s="86"/>
      <c r="DX203" s="86"/>
      <c r="DZ203" s="87"/>
      <c r="EB203" s="86"/>
      <c r="EC203" s="87"/>
      <c r="ED203" s="88"/>
      <c r="EE203" s="86"/>
      <c r="EF203" s="87"/>
      <c r="EG203" s="86"/>
      <c r="EH203" s="86"/>
      <c r="EI203" s="86"/>
      <c r="EJ203" s="86"/>
      <c r="EK203" s="89"/>
    </row>
    <row r="204" spans="47:141" x14ac:dyDescent="0.2">
      <c r="AU204" s="86"/>
      <c r="AW204" s="86"/>
      <c r="AY204" s="86"/>
      <c r="BA204" s="86"/>
      <c r="BC204" s="86"/>
      <c r="BE204" s="86"/>
      <c r="BG204" s="86"/>
      <c r="BI204" s="86"/>
      <c r="BK204" s="86"/>
      <c r="BM204" s="86"/>
      <c r="BO204" s="86"/>
      <c r="BQ204" s="86"/>
      <c r="BS204" s="86"/>
      <c r="BU204" s="86"/>
      <c r="BW204" s="86"/>
      <c r="BY204" s="86"/>
      <c r="CA204" s="86"/>
      <c r="CC204" s="86"/>
      <c r="CE204" s="86"/>
      <c r="CG204" s="86"/>
      <c r="CI204" s="86"/>
      <c r="CK204" s="86"/>
      <c r="CM204" s="86"/>
      <c r="CO204" s="86"/>
      <c r="CQ204" s="86"/>
      <c r="CS204" s="86"/>
      <c r="CU204" s="86"/>
      <c r="CW204" s="86"/>
      <c r="CY204" s="86"/>
      <c r="DA204" s="86"/>
      <c r="DC204" s="86"/>
      <c r="DE204" s="86"/>
      <c r="DG204" s="86"/>
      <c r="DI204" s="86"/>
      <c r="DK204" s="86"/>
      <c r="DM204" s="86"/>
      <c r="DO204" s="86"/>
      <c r="DQ204" s="86"/>
      <c r="DS204" s="86"/>
      <c r="DU204" s="86"/>
      <c r="DV204" s="86"/>
      <c r="DW204" s="86"/>
      <c r="DX204" s="86"/>
      <c r="DZ204" s="87"/>
      <c r="EB204" s="86"/>
      <c r="EC204" s="87"/>
      <c r="ED204" s="88"/>
      <c r="EE204" s="86"/>
      <c r="EF204" s="87"/>
      <c r="EG204" s="86"/>
      <c r="EH204" s="86"/>
      <c r="EI204" s="86"/>
      <c r="EJ204" s="86"/>
      <c r="EK204" s="89"/>
    </row>
    <row r="205" spans="47:141" x14ac:dyDescent="0.2">
      <c r="AU205" s="86"/>
      <c r="AW205" s="86"/>
      <c r="AY205" s="86"/>
      <c r="BA205" s="86"/>
      <c r="BC205" s="86"/>
      <c r="BE205" s="86"/>
      <c r="BG205" s="86"/>
      <c r="BI205" s="86"/>
      <c r="BK205" s="86"/>
      <c r="BM205" s="86"/>
      <c r="BO205" s="86"/>
      <c r="BQ205" s="86"/>
      <c r="BS205" s="86"/>
      <c r="BU205" s="86"/>
      <c r="BW205" s="86"/>
      <c r="BY205" s="86"/>
      <c r="CA205" s="86"/>
      <c r="CC205" s="86"/>
      <c r="CE205" s="86"/>
      <c r="CG205" s="86"/>
      <c r="CI205" s="86"/>
      <c r="CK205" s="86"/>
      <c r="CM205" s="86"/>
      <c r="CO205" s="86"/>
      <c r="CQ205" s="86"/>
      <c r="CS205" s="86"/>
      <c r="CU205" s="86"/>
      <c r="CW205" s="86"/>
      <c r="CY205" s="86"/>
      <c r="DA205" s="86"/>
      <c r="DC205" s="86"/>
      <c r="DE205" s="86"/>
      <c r="DG205" s="86"/>
      <c r="DI205" s="86"/>
      <c r="DK205" s="86"/>
      <c r="DM205" s="86"/>
      <c r="DO205" s="86"/>
      <c r="DQ205" s="86"/>
      <c r="DS205" s="86"/>
      <c r="DU205" s="86"/>
      <c r="DV205" s="86"/>
      <c r="DW205" s="86"/>
      <c r="DX205" s="86"/>
      <c r="DZ205" s="87"/>
      <c r="EB205" s="86"/>
      <c r="EC205" s="87"/>
      <c r="ED205" s="88"/>
      <c r="EE205" s="86"/>
      <c r="EF205" s="87"/>
      <c r="EG205" s="86"/>
      <c r="EH205" s="86"/>
      <c r="EI205" s="86"/>
      <c r="EJ205" s="86"/>
      <c r="EK205" s="89"/>
    </row>
    <row r="206" spans="47:141" x14ac:dyDescent="0.2">
      <c r="AU206" s="86"/>
      <c r="AW206" s="86"/>
      <c r="AY206" s="86"/>
      <c r="BA206" s="86"/>
      <c r="BC206" s="86"/>
      <c r="BE206" s="86"/>
      <c r="BG206" s="86"/>
      <c r="BI206" s="86"/>
      <c r="BK206" s="86"/>
      <c r="BM206" s="86"/>
      <c r="BO206" s="86"/>
      <c r="BQ206" s="86"/>
      <c r="BS206" s="86"/>
      <c r="BU206" s="86"/>
      <c r="BW206" s="86"/>
      <c r="BY206" s="86"/>
      <c r="CA206" s="86"/>
      <c r="CC206" s="86"/>
      <c r="CE206" s="86"/>
      <c r="CG206" s="86"/>
      <c r="CI206" s="86"/>
      <c r="CK206" s="86"/>
      <c r="CM206" s="86"/>
      <c r="CO206" s="86"/>
      <c r="CQ206" s="86"/>
      <c r="CS206" s="86"/>
      <c r="CU206" s="86"/>
      <c r="CW206" s="86"/>
      <c r="CY206" s="86"/>
      <c r="DA206" s="86"/>
      <c r="DC206" s="86"/>
      <c r="DE206" s="86"/>
      <c r="DG206" s="86"/>
      <c r="DI206" s="86"/>
      <c r="DK206" s="86"/>
      <c r="DM206" s="86"/>
      <c r="DO206" s="86"/>
      <c r="DQ206" s="86"/>
      <c r="DS206" s="86"/>
      <c r="DU206" s="86"/>
      <c r="DV206" s="86"/>
      <c r="DW206" s="86"/>
      <c r="DX206" s="86"/>
      <c r="DZ206" s="87"/>
      <c r="EB206" s="86"/>
      <c r="EC206" s="87"/>
      <c r="ED206" s="88"/>
      <c r="EE206" s="86"/>
      <c r="EF206" s="87"/>
      <c r="EG206" s="86"/>
      <c r="EH206" s="86"/>
      <c r="EI206" s="86"/>
      <c r="EJ206" s="86"/>
      <c r="EK206" s="89"/>
    </row>
    <row r="207" spans="47:141" x14ac:dyDescent="0.2">
      <c r="AU207" s="86"/>
      <c r="AW207" s="86"/>
      <c r="AY207" s="86"/>
      <c r="BA207" s="86"/>
      <c r="BC207" s="86"/>
      <c r="BE207" s="86"/>
      <c r="BG207" s="86"/>
      <c r="BI207" s="86"/>
      <c r="BK207" s="86"/>
      <c r="BM207" s="86"/>
      <c r="BO207" s="86"/>
      <c r="BQ207" s="86"/>
      <c r="BS207" s="86"/>
      <c r="BU207" s="86"/>
      <c r="BW207" s="86"/>
      <c r="BY207" s="86"/>
      <c r="CA207" s="86"/>
      <c r="CC207" s="86"/>
      <c r="CE207" s="86"/>
      <c r="CG207" s="86"/>
      <c r="CI207" s="86"/>
      <c r="CK207" s="86"/>
      <c r="CM207" s="86"/>
      <c r="CO207" s="86"/>
      <c r="CQ207" s="86"/>
      <c r="CS207" s="86"/>
      <c r="CU207" s="86"/>
      <c r="CW207" s="86"/>
      <c r="CY207" s="86"/>
      <c r="DA207" s="86"/>
      <c r="DC207" s="86"/>
      <c r="DE207" s="86"/>
      <c r="DG207" s="86"/>
      <c r="DI207" s="86"/>
      <c r="DK207" s="86"/>
      <c r="DM207" s="86"/>
      <c r="DO207" s="86"/>
      <c r="DQ207" s="86"/>
      <c r="DS207" s="86"/>
      <c r="DU207" s="86"/>
      <c r="DV207" s="86"/>
      <c r="DW207" s="86"/>
      <c r="DX207" s="86"/>
      <c r="DZ207" s="87"/>
      <c r="EB207" s="86"/>
      <c r="EC207" s="87"/>
      <c r="ED207" s="88"/>
      <c r="EE207" s="86"/>
      <c r="EF207" s="87"/>
      <c r="EG207" s="86"/>
      <c r="EH207" s="86"/>
      <c r="EI207" s="86"/>
      <c r="EJ207" s="86"/>
      <c r="EK207" s="89"/>
    </row>
    <row r="208" spans="47:141" x14ac:dyDescent="0.2">
      <c r="AU208" s="86"/>
      <c r="AW208" s="86"/>
      <c r="AY208" s="86"/>
      <c r="BA208" s="86"/>
      <c r="BC208" s="86"/>
      <c r="BE208" s="86"/>
      <c r="BG208" s="86"/>
      <c r="BI208" s="86"/>
      <c r="BK208" s="86"/>
      <c r="BM208" s="86"/>
      <c r="BO208" s="86"/>
      <c r="BQ208" s="86"/>
      <c r="BS208" s="86"/>
      <c r="BU208" s="86"/>
      <c r="BW208" s="86"/>
      <c r="BY208" s="86"/>
      <c r="CA208" s="86"/>
      <c r="CC208" s="86"/>
      <c r="CE208" s="86"/>
      <c r="CG208" s="86"/>
      <c r="CI208" s="86"/>
      <c r="CK208" s="86"/>
      <c r="CM208" s="86"/>
      <c r="CO208" s="86"/>
      <c r="CQ208" s="86"/>
      <c r="CS208" s="86"/>
      <c r="CU208" s="86"/>
      <c r="CW208" s="86"/>
      <c r="CY208" s="86"/>
      <c r="DA208" s="86"/>
      <c r="DC208" s="86"/>
      <c r="DE208" s="86"/>
      <c r="DG208" s="86"/>
      <c r="DI208" s="86"/>
      <c r="DK208" s="86"/>
      <c r="DM208" s="86"/>
      <c r="DO208" s="86"/>
      <c r="DQ208" s="86"/>
      <c r="DS208" s="86"/>
      <c r="DU208" s="86"/>
      <c r="DV208" s="86"/>
      <c r="DW208" s="86"/>
      <c r="DX208" s="86"/>
      <c r="DZ208" s="87"/>
      <c r="EB208" s="86"/>
      <c r="EC208" s="87"/>
      <c r="ED208" s="88"/>
      <c r="EE208" s="86"/>
      <c r="EF208" s="87"/>
      <c r="EG208" s="86"/>
      <c r="EH208" s="86"/>
      <c r="EI208" s="86"/>
      <c r="EJ208" s="86"/>
      <c r="EK208" s="89"/>
    </row>
    <row r="209" spans="47:141" x14ac:dyDescent="0.2">
      <c r="AU209" s="86"/>
      <c r="AW209" s="86"/>
      <c r="AY209" s="86"/>
      <c r="BA209" s="86"/>
      <c r="BC209" s="86"/>
      <c r="BE209" s="86"/>
      <c r="BG209" s="86"/>
      <c r="BI209" s="86"/>
      <c r="BK209" s="86"/>
      <c r="BM209" s="86"/>
      <c r="BO209" s="86"/>
      <c r="BQ209" s="86"/>
      <c r="BS209" s="86"/>
      <c r="BU209" s="86"/>
      <c r="BW209" s="86"/>
      <c r="BY209" s="86"/>
      <c r="CA209" s="86"/>
      <c r="CC209" s="86"/>
      <c r="CE209" s="86"/>
      <c r="CG209" s="86"/>
      <c r="CI209" s="86"/>
      <c r="CK209" s="86"/>
      <c r="CM209" s="86"/>
      <c r="CO209" s="86"/>
      <c r="CQ209" s="86"/>
      <c r="CS209" s="86"/>
      <c r="CU209" s="86"/>
      <c r="CW209" s="86"/>
      <c r="CY209" s="86"/>
      <c r="DA209" s="86"/>
      <c r="DC209" s="86"/>
      <c r="DE209" s="86"/>
      <c r="DG209" s="86"/>
      <c r="DI209" s="86"/>
      <c r="DK209" s="86"/>
      <c r="DM209" s="86"/>
      <c r="DO209" s="86"/>
      <c r="DQ209" s="86"/>
      <c r="DS209" s="86"/>
      <c r="DU209" s="86"/>
      <c r="DV209" s="86"/>
      <c r="DW209" s="86"/>
      <c r="DX209" s="86"/>
      <c r="DZ209" s="87"/>
      <c r="EB209" s="86"/>
      <c r="EC209" s="87"/>
      <c r="ED209" s="88"/>
      <c r="EE209" s="86"/>
      <c r="EF209" s="87"/>
      <c r="EG209" s="86"/>
      <c r="EH209" s="86"/>
      <c r="EI209" s="86"/>
      <c r="EJ209" s="86"/>
      <c r="EK209" s="89"/>
    </row>
    <row r="210" spans="47:141" x14ac:dyDescent="0.2">
      <c r="AU210" s="86"/>
      <c r="AW210" s="86"/>
      <c r="AY210" s="86"/>
      <c r="BA210" s="86"/>
      <c r="BC210" s="86"/>
      <c r="BE210" s="86"/>
      <c r="BG210" s="86"/>
      <c r="BI210" s="86"/>
      <c r="BK210" s="86"/>
      <c r="BM210" s="86"/>
      <c r="BO210" s="86"/>
      <c r="BQ210" s="86"/>
      <c r="BS210" s="86"/>
      <c r="BU210" s="86"/>
      <c r="BW210" s="86"/>
      <c r="BY210" s="86"/>
      <c r="CA210" s="86"/>
      <c r="CC210" s="86"/>
      <c r="CE210" s="86"/>
      <c r="CG210" s="86"/>
      <c r="CI210" s="86"/>
      <c r="CK210" s="86"/>
      <c r="CM210" s="86"/>
      <c r="CO210" s="86"/>
      <c r="CQ210" s="86"/>
      <c r="CS210" s="86"/>
      <c r="CU210" s="86"/>
      <c r="CW210" s="86"/>
      <c r="CY210" s="86"/>
      <c r="DA210" s="86"/>
      <c r="DC210" s="86"/>
      <c r="DE210" s="86"/>
      <c r="DG210" s="86"/>
      <c r="DI210" s="86"/>
      <c r="DK210" s="86"/>
      <c r="DM210" s="86"/>
      <c r="DO210" s="86"/>
      <c r="DQ210" s="86"/>
      <c r="DS210" s="86"/>
      <c r="DU210" s="86"/>
      <c r="DV210" s="86"/>
      <c r="DW210" s="86"/>
      <c r="DX210" s="86"/>
      <c r="DZ210" s="87"/>
      <c r="EB210" s="86"/>
      <c r="EC210" s="87"/>
      <c r="ED210" s="88"/>
      <c r="EE210" s="86"/>
      <c r="EF210" s="87"/>
      <c r="EG210" s="86"/>
      <c r="EH210" s="86"/>
      <c r="EI210" s="86"/>
      <c r="EJ210" s="86"/>
      <c r="EK210" s="89"/>
    </row>
    <row r="211" spans="47:141" x14ac:dyDescent="0.2">
      <c r="AU211" s="86"/>
      <c r="AW211" s="86"/>
      <c r="AY211" s="86"/>
      <c r="BA211" s="86"/>
      <c r="BC211" s="86"/>
      <c r="BE211" s="86"/>
      <c r="BG211" s="86"/>
      <c r="BI211" s="86"/>
      <c r="BK211" s="86"/>
      <c r="BM211" s="86"/>
      <c r="BO211" s="86"/>
      <c r="BQ211" s="86"/>
      <c r="BS211" s="86"/>
      <c r="BU211" s="86"/>
      <c r="BW211" s="86"/>
      <c r="BY211" s="86"/>
      <c r="CA211" s="86"/>
      <c r="CC211" s="86"/>
      <c r="CE211" s="86"/>
      <c r="CG211" s="86"/>
      <c r="CI211" s="86"/>
      <c r="CK211" s="86"/>
      <c r="CM211" s="86"/>
      <c r="CO211" s="86"/>
      <c r="CQ211" s="86"/>
      <c r="CS211" s="86"/>
      <c r="CU211" s="86"/>
      <c r="CW211" s="86"/>
      <c r="CY211" s="86"/>
      <c r="DA211" s="86"/>
      <c r="DC211" s="86"/>
      <c r="DE211" s="86"/>
      <c r="DG211" s="86"/>
      <c r="DI211" s="86"/>
      <c r="DK211" s="86"/>
      <c r="DM211" s="86"/>
      <c r="DO211" s="86"/>
      <c r="DQ211" s="86"/>
      <c r="DS211" s="86"/>
      <c r="DU211" s="86"/>
      <c r="DV211" s="86"/>
      <c r="DW211" s="86"/>
      <c r="DX211" s="86"/>
      <c r="DZ211" s="87"/>
      <c r="EB211" s="86"/>
      <c r="EC211" s="87"/>
      <c r="ED211" s="88"/>
      <c r="EE211" s="86"/>
      <c r="EF211" s="87"/>
      <c r="EG211" s="86"/>
      <c r="EH211" s="86"/>
      <c r="EI211" s="86"/>
      <c r="EJ211" s="86"/>
      <c r="EK211" s="89"/>
    </row>
    <row r="212" spans="47:141" x14ac:dyDescent="0.2">
      <c r="AU212" s="86"/>
      <c r="AW212" s="86"/>
      <c r="AY212" s="86"/>
      <c r="BA212" s="86"/>
      <c r="BC212" s="86"/>
      <c r="BE212" s="86"/>
      <c r="BG212" s="86"/>
      <c r="BI212" s="86"/>
      <c r="BK212" s="86"/>
      <c r="BM212" s="86"/>
      <c r="BO212" s="86"/>
      <c r="BQ212" s="86"/>
      <c r="BS212" s="86"/>
      <c r="BU212" s="86"/>
      <c r="BW212" s="86"/>
      <c r="BY212" s="86"/>
      <c r="CA212" s="86"/>
      <c r="CC212" s="86"/>
      <c r="CE212" s="86"/>
      <c r="CG212" s="86"/>
      <c r="CI212" s="86"/>
      <c r="CK212" s="86"/>
      <c r="CM212" s="86"/>
      <c r="CO212" s="86"/>
      <c r="CQ212" s="86"/>
      <c r="CS212" s="86"/>
      <c r="CU212" s="86"/>
      <c r="CW212" s="86"/>
      <c r="CY212" s="86"/>
      <c r="DA212" s="86"/>
      <c r="DC212" s="86"/>
      <c r="DE212" s="86"/>
      <c r="DG212" s="86"/>
      <c r="DI212" s="86"/>
      <c r="DK212" s="86"/>
      <c r="DM212" s="86"/>
      <c r="DO212" s="86"/>
      <c r="DQ212" s="86"/>
      <c r="DS212" s="86"/>
      <c r="DU212" s="86"/>
      <c r="DV212" s="86"/>
      <c r="DW212" s="86"/>
      <c r="DX212" s="86"/>
      <c r="DZ212" s="87"/>
      <c r="EB212" s="86"/>
      <c r="EC212" s="87"/>
      <c r="ED212" s="88"/>
      <c r="EE212" s="86"/>
      <c r="EF212" s="87"/>
      <c r="EG212" s="86"/>
      <c r="EH212" s="86"/>
      <c r="EI212" s="86"/>
      <c r="EJ212" s="86"/>
      <c r="EK212" s="89"/>
    </row>
    <row r="213" spans="47:141" x14ac:dyDescent="0.2">
      <c r="AU213" s="86"/>
      <c r="AW213" s="86"/>
      <c r="AY213" s="86"/>
      <c r="BA213" s="86"/>
      <c r="BC213" s="86"/>
      <c r="BE213" s="86"/>
      <c r="BG213" s="86"/>
      <c r="BI213" s="86"/>
      <c r="BK213" s="86"/>
      <c r="BM213" s="86"/>
      <c r="BO213" s="86"/>
      <c r="BQ213" s="86"/>
      <c r="BS213" s="86"/>
      <c r="BU213" s="86"/>
      <c r="BW213" s="86"/>
      <c r="BY213" s="86"/>
      <c r="CA213" s="86"/>
      <c r="CC213" s="86"/>
      <c r="CE213" s="86"/>
      <c r="CG213" s="86"/>
      <c r="CI213" s="86"/>
      <c r="CK213" s="86"/>
      <c r="CM213" s="86"/>
      <c r="CO213" s="86"/>
      <c r="CQ213" s="86"/>
      <c r="CS213" s="86"/>
      <c r="CU213" s="86"/>
      <c r="CW213" s="86"/>
      <c r="CY213" s="86"/>
      <c r="DA213" s="86"/>
      <c r="DC213" s="86"/>
      <c r="DE213" s="86"/>
      <c r="DG213" s="86"/>
      <c r="DI213" s="86"/>
      <c r="DK213" s="86"/>
      <c r="DM213" s="86"/>
      <c r="DO213" s="86"/>
      <c r="DQ213" s="86"/>
      <c r="DS213" s="86"/>
      <c r="DU213" s="86"/>
      <c r="DV213" s="86"/>
      <c r="DW213" s="86"/>
      <c r="DX213" s="86"/>
      <c r="DZ213" s="87"/>
      <c r="EB213" s="86"/>
      <c r="EC213" s="87"/>
      <c r="ED213" s="88"/>
      <c r="EE213" s="86"/>
      <c r="EF213" s="87"/>
      <c r="EG213" s="86"/>
      <c r="EH213" s="86"/>
      <c r="EI213" s="86"/>
      <c r="EJ213" s="86"/>
      <c r="EK213" s="89"/>
    </row>
    <row r="214" spans="47:141" x14ac:dyDescent="0.2">
      <c r="AU214" s="86"/>
      <c r="AW214" s="86"/>
      <c r="AY214" s="86"/>
      <c r="BA214" s="86"/>
      <c r="BC214" s="86"/>
      <c r="BE214" s="86"/>
      <c r="BG214" s="86"/>
      <c r="BI214" s="86"/>
      <c r="BK214" s="86"/>
      <c r="BM214" s="86"/>
      <c r="BO214" s="86"/>
      <c r="BQ214" s="86"/>
      <c r="BS214" s="86"/>
      <c r="BU214" s="86"/>
      <c r="BW214" s="86"/>
      <c r="BY214" s="86"/>
      <c r="CA214" s="86"/>
      <c r="CC214" s="86"/>
      <c r="CE214" s="86"/>
      <c r="CG214" s="86"/>
      <c r="CI214" s="86"/>
      <c r="CK214" s="86"/>
      <c r="CM214" s="86"/>
      <c r="CO214" s="86"/>
      <c r="CQ214" s="86"/>
      <c r="CS214" s="86"/>
      <c r="CU214" s="86"/>
      <c r="CW214" s="86"/>
      <c r="CY214" s="86"/>
      <c r="DA214" s="86"/>
      <c r="DC214" s="86"/>
      <c r="DE214" s="86"/>
      <c r="DG214" s="86"/>
      <c r="DI214" s="86"/>
      <c r="DK214" s="86"/>
      <c r="DM214" s="86"/>
      <c r="DO214" s="86"/>
      <c r="DQ214" s="86"/>
      <c r="DS214" s="86"/>
      <c r="DU214" s="86"/>
      <c r="DV214" s="86"/>
      <c r="DW214" s="86"/>
      <c r="DX214" s="86"/>
      <c r="DZ214" s="87"/>
      <c r="EB214" s="86"/>
      <c r="EC214" s="87"/>
      <c r="ED214" s="88"/>
      <c r="EE214" s="86"/>
      <c r="EF214" s="87"/>
      <c r="EG214" s="86"/>
      <c r="EH214" s="86"/>
      <c r="EI214" s="86"/>
      <c r="EJ214" s="86"/>
      <c r="EK214" s="89"/>
    </row>
    <row r="215" spans="47:141" x14ac:dyDescent="0.2">
      <c r="AU215" s="86"/>
      <c r="AW215" s="86"/>
      <c r="AY215" s="86"/>
      <c r="BA215" s="86"/>
      <c r="BC215" s="86"/>
      <c r="BE215" s="86"/>
      <c r="BG215" s="86"/>
      <c r="BI215" s="86"/>
      <c r="BK215" s="86"/>
      <c r="BM215" s="86"/>
      <c r="BO215" s="86"/>
      <c r="BQ215" s="86"/>
      <c r="BS215" s="86"/>
      <c r="BU215" s="86"/>
      <c r="BW215" s="86"/>
      <c r="BY215" s="86"/>
      <c r="CA215" s="86"/>
      <c r="CC215" s="86"/>
      <c r="CE215" s="86"/>
      <c r="CG215" s="86"/>
      <c r="CI215" s="86"/>
      <c r="CK215" s="86"/>
      <c r="CM215" s="86"/>
      <c r="CO215" s="86"/>
      <c r="CQ215" s="86"/>
      <c r="CS215" s="86"/>
      <c r="CU215" s="86"/>
      <c r="CW215" s="86"/>
      <c r="CY215" s="86"/>
      <c r="DA215" s="86"/>
      <c r="DC215" s="86"/>
      <c r="DE215" s="86"/>
      <c r="DG215" s="86"/>
      <c r="DI215" s="86"/>
      <c r="DK215" s="86"/>
      <c r="DM215" s="86"/>
      <c r="DO215" s="86"/>
      <c r="DQ215" s="86"/>
      <c r="DS215" s="86"/>
      <c r="DU215" s="86"/>
      <c r="DV215" s="86"/>
      <c r="DW215" s="86"/>
      <c r="DX215" s="86"/>
      <c r="DZ215" s="87"/>
      <c r="EB215" s="86"/>
      <c r="EC215" s="87"/>
      <c r="ED215" s="88"/>
      <c r="EE215" s="86"/>
      <c r="EF215" s="87"/>
      <c r="EG215" s="86"/>
      <c r="EH215" s="86"/>
      <c r="EI215" s="86"/>
      <c r="EJ215" s="86"/>
      <c r="EK215" s="89"/>
    </row>
    <row r="216" spans="47:141" x14ac:dyDescent="0.2">
      <c r="AU216" s="86"/>
      <c r="AW216" s="86"/>
      <c r="AY216" s="86"/>
      <c r="BA216" s="86"/>
      <c r="BC216" s="86"/>
      <c r="BE216" s="86"/>
      <c r="BG216" s="86"/>
      <c r="BI216" s="86"/>
      <c r="BK216" s="86"/>
      <c r="BM216" s="86"/>
      <c r="BO216" s="86"/>
      <c r="BQ216" s="86"/>
      <c r="BS216" s="86"/>
      <c r="BU216" s="86"/>
      <c r="BW216" s="86"/>
      <c r="BY216" s="86"/>
      <c r="CA216" s="86"/>
      <c r="CC216" s="86"/>
      <c r="CE216" s="86"/>
      <c r="CG216" s="86"/>
      <c r="CI216" s="86"/>
      <c r="CK216" s="86"/>
      <c r="CM216" s="86"/>
      <c r="CO216" s="86"/>
      <c r="CQ216" s="86"/>
      <c r="CS216" s="86"/>
      <c r="CU216" s="86"/>
      <c r="CW216" s="86"/>
      <c r="CY216" s="86"/>
      <c r="DA216" s="86"/>
      <c r="DC216" s="86"/>
      <c r="DE216" s="86"/>
      <c r="DG216" s="86"/>
      <c r="DI216" s="86"/>
      <c r="DK216" s="86"/>
      <c r="DM216" s="86"/>
      <c r="DO216" s="86"/>
      <c r="DQ216" s="86"/>
      <c r="DS216" s="86"/>
      <c r="DU216" s="86"/>
      <c r="DV216" s="86"/>
      <c r="DW216" s="86"/>
      <c r="DX216" s="86"/>
      <c r="DZ216" s="87"/>
      <c r="EB216" s="86"/>
      <c r="EC216" s="87"/>
      <c r="ED216" s="88"/>
      <c r="EE216" s="86"/>
      <c r="EF216" s="87"/>
      <c r="EG216" s="86"/>
      <c r="EH216" s="86"/>
      <c r="EI216" s="86"/>
      <c r="EJ216" s="86"/>
      <c r="EK216" s="89"/>
    </row>
    <row r="217" spans="47:141" x14ac:dyDescent="0.2">
      <c r="AU217" s="86"/>
      <c r="AW217" s="86"/>
      <c r="AY217" s="86"/>
      <c r="BA217" s="86"/>
      <c r="BC217" s="86"/>
      <c r="BE217" s="86"/>
      <c r="BG217" s="86"/>
      <c r="BI217" s="86"/>
      <c r="BK217" s="86"/>
      <c r="BM217" s="86"/>
      <c r="BO217" s="86"/>
      <c r="BQ217" s="86"/>
      <c r="BS217" s="86"/>
      <c r="BU217" s="86"/>
      <c r="BW217" s="86"/>
      <c r="BY217" s="86"/>
      <c r="CA217" s="86"/>
      <c r="CC217" s="86"/>
      <c r="CE217" s="86"/>
      <c r="CG217" s="86"/>
      <c r="CI217" s="86"/>
      <c r="CK217" s="86"/>
      <c r="CM217" s="86"/>
      <c r="CO217" s="86"/>
      <c r="CQ217" s="86"/>
      <c r="CS217" s="86"/>
      <c r="CU217" s="86"/>
      <c r="CW217" s="86"/>
      <c r="CY217" s="86"/>
      <c r="DA217" s="86"/>
      <c r="DC217" s="86"/>
      <c r="DE217" s="86"/>
      <c r="DG217" s="86"/>
      <c r="DI217" s="86"/>
      <c r="DK217" s="86"/>
      <c r="DM217" s="86"/>
      <c r="DO217" s="86"/>
      <c r="DQ217" s="86"/>
      <c r="DS217" s="86"/>
      <c r="DU217" s="86"/>
      <c r="DV217" s="86"/>
      <c r="DW217" s="86"/>
      <c r="DX217" s="86"/>
      <c r="DZ217" s="87"/>
      <c r="EB217" s="86"/>
      <c r="EC217" s="87"/>
      <c r="ED217" s="88"/>
      <c r="EE217" s="86"/>
      <c r="EF217" s="87"/>
      <c r="EG217" s="86"/>
      <c r="EH217" s="86"/>
      <c r="EI217" s="86"/>
      <c r="EJ217" s="86"/>
      <c r="EK217" s="89"/>
    </row>
    <row r="218" spans="47:141" x14ac:dyDescent="0.2">
      <c r="AU218" s="86"/>
      <c r="AW218" s="86"/>
      <c r="AY218" s="86"/>
      <c r="BA218" s="86"/>
      <c r="BC218" s="86"/>
      <c r="BE218" s="86"/>
      <c r="BG218" s="86"/>
      <c r="BI218" s="86"/>
      <c r="BK218" s="86"/>
      <c r="BM218" s="86"/>
      <c r="BO218" s="86"/>
      <c r="BQ218" s="86"/>
      <c r="BS218" s="86"/>
      <c r="BU218" s="86"/>
      <c r="BW218" s="86"/>
      <c r="BY218" s="86"/>
      <c r="CA218" s="86"/>
      <c r="CC218" s="86"/>
      <c r="CE218" s="86"/>
      <c r="CG218" s="86"/>
      <c r="CI218" s="86"/>
      <c r="CK218" s="86"/>
      <c r="CM218" s="86"/>
      <c r="CO218" s="86"/>
      <c r="CQ218" s="86"/>
      <c r="CS218" s="86"/>
      <c r="CU218" s="86"/>
      <c r="CW218" s="86"/>
      <c r="CY218" s="86"/>
      <c r="DA218" s="86"/>
      <c r="DC218" s="86"/>
      <c r="DE218" s="86"/>
      <c r="DG218" s="86"/>
      <c r="DI218" s="86"/>
      <c r="DK218" s="86"/>
      <c r="DM218" s="86"/>
      <c r="DO218" s="86"/>
      <c r="DQ218" s="86"/>
      <c r="DS218" s="86"/>
      <c r="DU218" s="86"/>
      <c r="DV218" s="86"/>
      <c r="DW218" s="86"/>
      <c r="DX218" s="86"/>
      <c r="DZ218" s="87"/>
      <c r="EB218" s="86"/>
      <c r="EC218" s="87"/>
      <c r="ED218" s="88"/>
      <c r="EE218" s="86"/>
      <c r="EF218" s="87"/>
      <c r="EG218" s="86"/>
      <c r="EH218" s="86"/>
      <c r="EI218" s="86"/>
      <c r="EJ218" s="86"/>
      <c r="EK218" s="89"/>
    </row>
    <row r="219" spans="47:141" x14ac:dyDescent="0.2">
      <c r="AU219" s="86"/>
      <c r="AW219" s="86"/>
      <c r="AY219" s="86"/>
      <c r="BA219" s="86"/>
      <c r="BC219" s="86"/>
      <c r="BE219" s="86"/>
      <c r="BG219" s="86"/>
      <c r="BI219" s="86"/>
      <c r="BK219" s="86"/>
      <c r="BM219" s="86"/>
      <c r="BO219" s="86"/>
      <c r="BQ219" s="86"/>
      <c r="BS219" s="86"/>
      <c r="BU219" s="86"/>
      <c r="BW219" s="86"/>
      <c r="BY219" s="86"/>
      <c r="CA219" s="86"/>
      <c r="CC219" s="86"/>
      <c r="CE219" s="86"/>
      <c r="CG219" s="86"/>
      <c r="CI219" s="86"/>
      <c r="CK219" s="86"/>
      <c r="CM219" s="86"/>
      <c r="CO219" s="86"/>
      <c r="CQ219" s="86"/>
      <c r="CS219" s="86"/>
      <c r="CU219" s="86"/>
      <c r="CW219" s="86"/>
      <c r="CY219" s="86"/>
      <c r="DA219" s="86"/>
      <c r="DC219" s="86"/>
      <c r="DE219" s="86"/>
      <c r="DG219" s="86"/>
      <c r="DI219" s="86"/>
      <c r="DK219" s="86"/>
      <c r="DM219" s="86"/>
      <c r="DO219" s="86"/>
      <c r="DQ219" s="86"/>
      <c r="DS219" s="86"/>
      <c r="DU219" s="86"/>
      <c r="DV219" s="86"/>
      <c r="DW219" s="86"/>
      <c r="DX219" s="86"/>
      <c r="DZ219" s="87"/>
      <c r="EB219" s="86"/>
      <c r="EC219" s="87"/>
      <c r="ED219" s="88"/>
      <c r="EE219" s="86"/>
      <c r="EF219" s="87"/>
      <c r="EG219" s="86"/>
      <c r="EH219" s="86"/>
      <c r="EI219" s="86"/>
      <c r="EJ219" s="86"/>
      <c r="EK219" s="89"/>
    </row>
    <row r="220" spans="47:141" x14ac:dyDescent="0.2">
      <c r="AU220" s="86"/>
      <c r="AW220" s="86"/>
      <c r="AY220" s="86"/>
      <c r="BA220" s="86"/>
      <c r="BC220" s="86"/>
      <c r="BE220" s="86"/>
      <c r="BG220" s="86"/>
      <c r="BI220" s="86"/>
      <c r="BK220" s="86"/>
      <c r="BM220" s="86"/>
      <c r="BO220" s="86"/>
      <c r="BQ220" s="86"/>
      <c r="BS220" s="86"/>
      <c r="BU220" s="86"/>
      <c r="BW220" s="86"/>
      <c r="BY220" s="86"/>
      <c r="CA220" s="86"/>
      <c r="CC220" s="86"/>
      <c r="CE220" s="86"/>
      <c r="CG220" s="86"/>
      <c r="CI220" s="86"/>
      <c r="CK220" s="86"/>
      <c r="CM220" s="86"/>
      <c r="CO220" s="86"/>
      <c r="CQ220" s="86"/>
      <c r="CS220" s="86"/>
      <c r="CU220" s="86"/>
      <c r="CW220" s="86"/>
      <c r="CY220" s="86"/>
      <c r="DA220" s="86"/>
      <c r="DC220" s="86"/>
      <c r="DE220" s="86"/>
      <c r="DG220" s="86"/>
      <c r="DI220" s="86"/>
      <c r="DK220" s="86"/>
      <c r="DM220" s="86"/>
      <c r="DO220" s="86"/>
      <c r="DQ220" s="86"/>
      <c r="DS220" s="86"/>
      <c r="DU220" s="86"/>
      <c r="DV220" s="86"/>
      <c r="DW220" s="86"/>
      <c r="DX220" s="86"/>
      <c r="DZ220" s="87"/>
      <c r="EB220" s="86"/>
      <c r="EC220" s="87"/>
      <c r="ED220" s="88"/>
      <c r="EE220" s="86"/>
      <c r="EF220" s="87"/>
      <c r="EG220" s="86"/>
      <c r="EH220" s="86"/>
      <c r="EI220" s="86"/>
      <c r="EJ220" s="86"/>
      <c r="EK220" s="89"/>
    </row>
    <row r="221" spans="47:141" x14ac:dyDescent="0.2">
      <c r="AU221" s="86"/>
      <c r="AW221" s="86"/>
      <c r="AY221" s="86"/>
      <c r="BA221" s="86"/>
      <c r="BC221" s="86"/>
      <c r="BE221" s="86"/>
      <c r="BG221" s="86"/>
      <c r="BI221" s="86"/>
      <c r="BK221" s="86"/>
      <c r="BM221" s="86"/>
      <c r="BO221" s="86"/>
      <c r="BQ221" s="86"/>
      <c r="BS221" s="86"/>
      <c r="BU221" s="86"/>
      <c r="BW221" s="86"/>
      <c r="BY221" s="86"/>
      <c r="CA221" s="86"/>
      <c r="CC221" s="86"/>
      <c r="CE221" s="86"/>
      <c r="CG221" s="86"/>
      <c r="CI221" s="86"/>
      <c r="CK221" s="86"/>
      <c r="CM221" s="86"/>
      <c r="CO221" s="86"/>
      <c r="CQ221" s="86"/>
      <c r="CS221" s="86"/>
      <c r="CU221" s="86"/>
      <c r="CW221" s="86"/>
      <c r="CY221" s="86"/>
      <c r="DA221" s="86"/>
      <c r="DC221" s="86"/>
      <c r="DE221" s="86"/>
      <c r="DG221" s="86"/>
      <c r="DI221" s="86"/>
      <c r="DK221" s="86"/>
      <c r="DM221" s="86"/>
      <c r="DO221" s="86"/>
      <c r="DQ221" s="86"/>
      <c r="DS221" s="86"/>
      <c r="DU221" s="86"/>
      <c r="DV221" s="86"/>
      <c r="DW221" s="86"/>
      <c r="DX221" s="86"/>
      <c r="DZ221" s="87"/>
      <c r="EB221" s="86"/>
      <c r="EC221" s="87"/>
      <c r="ED221" s="88"/>
      <c r="EE221" s="86"/>
      <c r="EF221" s="87"/>
      <c r="EG221" s="86"/>
      <c r="EH221" s="86"/>
      <c r="EI221" s="86"/>
      <c r="EJ221" s="86"/>
      <c r="EK221" s="89"/>
    </row>
    <row r="222" spans="47:141" x14ac:dyDescent="0.2">
      <c r="AU222" s="86"/>
      <c r="AW222" s="86"/>
      <c r="AY222" s="86"/>
      <c r="BA222" s="86"/>
      <c r="BC222" s="86"/>
      <c r="BE222" s="86"/>
      <c r="BG222" s="86"/>
      <c r="BI222" s="86"/>
      <c r="BK222" s="86"/>
      <c r="BM222" s="86"/>
      <c r="BO222" s="86"/>
      <c r="BQ222" s="86"/>
      <c r="BS222" s="86"/>
      <c r="BU222" s="86"/>
      <c r="BW222" s="86"/>
      <c r="BY222" s="86"/>
      <c r="CA222" s="86"/>
      <c r="CC222" s="86"/>
      <c r="CE222" s="86"/>
      <c r="CG222" s="86"/>
      <c r="CI222" s="86"/>
      <c r="CK222" s="86"/>
      <c r="CM222" s="86"/>
      <c r="CO222" s="86"/>
      <c r="CQ222" s="86"/>
      <c r="CS222" s="86"/>
      <c r="CU222" s="86"/>
      <c r="CW222" s="86"/>
      <c r="CY222" s="86"/>
      <c r="DA222" s="86"/>
      <c r="DC222" s="86"/>
      <c r="DE222" s="86"/>
      <c r="DG222" s="86"/>
      <c r="DI222" s="86"/>
      <c r="DK222" s="86"/>
      <c r="DM222" s="86"/>
      <c r="DO222" s="86"/>
      <c r="DQ222" s="86"/>
      <c r="DS222" s="86"/>
      <c r="DU222" s="86"/>
      <c r="DV222" s="86"/>
      <c r="DW222" s="86"/>
      <c r="DX222" s="86"/>
      <c r="DZ222" s="87"/>
      <c r="EB222" s="86"/>
      <c r="EC222" s="87"/>
      <c r="ED222" s="88"/>
      <c r="EE222" s="86"/>
      <c r="EF222" s="87"/>
      <c r="EG222" s="86"/>
      <c r="EH222" s="86"/>
      <c r="EI222" s="86"/>
      <c r="EJ222" s="86"/>
      <c r="EK222" s="89"/>
    </row>
    <row r="223" spans="47:141" x14ac:dyDescent="0.2">
      <c r="AU223" s="86"/>
      <c r="AW223" s="86"/>
      <c r="AY223" s="86"/>
      <c r="BA223" s="86"/>
      <c r="BC223" s="86"/>
      <c r="BE223" s="86"/>
      <c r="BG223" s="86"/>
      <c r="BI223" s="86"/>
      <c r="BK223" s="86"/>
      <c r="BM223" s="86"/>
      <c r="BO223" s="86"/>
      <c r="BQ223" s="86"/>
      <c r="BS223" s="86"/>
      <c r="BU223" s="86"/>
      <c r="BW223" s="86"/>
      <c r="BY223" s="86"/>
      <c r="CA223" s="86"/>
      <c r="CC223" s="86"/>
      <c r="CE223" s="86"/>
      <c r="CG223" s="86"/>
      <c r="CI223" s="86"/>
      <c r="CK223" s="86"/>
      <c r="CM223" s="86"/>
      <c r="CO223" s="86"/>
      <c r="CQ223" s="86"/>
      <c r="CS223" s="86"/>
      <c r="CU223" s="86"/>
      <c r="CW223" s="86"/>
      <c r="CY223" s="86"/>
      <c r="DA223" s="86"/>
      <c r="DC223" s="86"/>
      <c r="DE223" s="86"/>
      <c r="DG223" s="86"/>
      <c r="DI223" s="86"/>
      <c r="DK223" s="86"/>
      <c r="DM223" s="86"/>
      <c r="DO223" s="86"/>
      <c r="DQ223" s="86"/>
      <c r="DS223" s="86"/>
      <c r="DU223" s="86"/>
      <c r="DV223" s="86"/>
      <c r="DW223" s="86"/>
      <c r="DX223" s="86"/>
      <c r="DZ223" s="87"/>
      <c r="EB223" s="86"/>
      <c r="EC223" s="87"/>
      <c r="ED223" s="88"/>
      <c r="EE223" s="86"/>
      <c r="EF223" s="87"/>
      <c r="EG223" s="86"/>
      <c r="EH223" s="86"/>
      <c r="EI223" s="86"/>
      <c r="EJ223" s="86"/>
      <c r="EK223" s="89"/>
    </row>
    <row r="224" spans="47:141" x14ac:dyDescent="0.2">
      <c r="AU224" s="86"/>
      <c r="AW224" s="86"/>
      <c r="AY224" s="86"/>
      <c r="BA224" s="86"/>
      <c r="BC224" s="86"/>
      <c r="BE224" s="86"/>
      <c r="BG224" s="86"/>
      <c r="BI224" s="86"/>
      <c r="BK224" s="86"/>
      <c r="BM224" s="86"/>
      <c r="BO224" s="86"/>
      <c r="BQ224" s="86"/>
      <c r="BS224" s="86"/>
      <c r="BU224" s="86"/>
      <c r="BW224" s="86"/>
      <c r="BY224" s="86"/>
      <c r="CA224" s="86"/>
      <c r="CC224" s="86"/>
      <c r="CE224" s="86"/>
      <c r="CG224" s="86"/>
      <c r="CI224" s="86"/>
      <c r="CK224" s="86"/>
      <c r="CM224" s="86"/>
      <c r="CO224" s="86"/>
      <c r="CQ224" s="86"/>
      <c r="CS224" s="86"/>
      <c r="CU224" s="86"/>
      <c r="CW224" s="86"/>
      <c r="CY224" s="86"/>
      <c r="DA224" s="86"/>
      <c r="DC224" s="86"/>
      <c r="DE224" s="86"/>
      <c r="DG224" s="86"/>
      <c r="DI224" s="86"/>
      <c r="DK224" s="86"/>
      <c r="DM224" s="86"/>
      <c r="DO224" s="86"/>
      <c r="DQ224" s="86"/>
      <c r="DS224" s="86"/>
      <c r="DU224" s="86"/>
      <c r="DV224" s="86"/>
      <c r="DW224" s="86"/>
      <c r="DX224" s="86"/>
      <c r="DZ224" s="87"/>
      <c r="EB224" s="86"/>
      <c r="EC224" s="87"/>
      <c r="ED224" s="88"/>
      <c r="EE224" s="86"/>
      <c r="EF224" s="87"/>
      <c r="EG224" s="86"/>
      <c r="EH224" s="86"/>
      <c r="EI224" s="86"/>
      <c r="EJ224" s="86"/>
      <c r="EK224" s="89"/>
    </row>
    <row r="225" spans="47:141" x14ac:dyDescent="0.2">
      <c r="AU225" s="86"/>
      <c r="AW225" s="86"/>
      <c r="AY225" s="86"/>
      <c r="BA225" s="86"/>
      <c r="BC225" s="86"/>
      <c r="BE225" s="86"/>
      <c r="BG225" s="86"/>
      <c r="BI225" s="86"/>
      <c r="BK225" s="86"/>
      <c r="BM225" s="86"/>
      <c r="BO225" s="86"/>
      <c r="BQ225" s="86"/>
      <c r="BS225" s="86"/>
      <c r="BU225" s="86"/>
      <c r="BW225" s="86"/>
      <c r="BY225" s="86"/>
      <c r="CA225" s="86"/>
      <c r="CC225" s="86"/>
      <c r="CE225" s="86"/>
      <c r="CG225" s="86"/>
      <c r="CI225" s="86"/>
      <c r="CK225" s="86"/>
      <c r="CM225" s="86"/>
      <c r="CO225" s="86"/>
      <c r="CQ225" s="86"/>
      <c r="CS225" s="86"/>
      <c r="CU225" s="86"/>
      <c r="CW225" s="86"/>
      <c r="CY225" s="86"/>
      <c r="DA225" s="86"/>
      <c r="DC225" s="86"/>
      <c r="DE225" s="86"/>
      <c r="DG225" s="86"/>
      <c r="DI225" s="86"/>
      <c r="DK225" s="86"/>
      <c r="DM225" s="86"/>
      <c r="DO225" s="86"/>
      <c r="DQ225" s="86"/>
      <c r="DS225" s="86"/>
      <c r="DU225" s="86"/>
      <c r="DV225" s="86"/>
      <c r="DW225" s="86"/>
      <c r="DX225" s="86"/>
      <c r="DZ225" s="87"/>
      <c r="EB225" s="86"/>
      <c r="EC225" s="87"/>
      <c r="ED225" s="88"/>
      <c r="EE225" s="86"/>
      <c r="EF225" s="87"/>
      <c r="EG225" s="86"/>
      <c r="EH225" s="86"/>
      <c r="EI225" s="86"/>
      <c r="EJ225" s="86"/>
      <c r="EK225" s="89"/>
    </row>
    <row r="226" spans="47:141" x14ac:dyDescent="0.2">
      <c r="AU226" s="86"/>
      <c r="AW226" s="86"/>
      <c r="AY226" s="86"/>
      <c r="BA226" s="86"/>
      <c r="BC226" s="86"/>
      <c r="BE226" s="86"/>
      <c r="BG226" s="86"/>
      <c r="BI226" s="86"/>
      <c r="BK226" s="86"/>
      <c r="BM226" s="86"/>
      <c r="BO226" s="86"/>
      <c r="BQ226" s="86"/>
      <c r="BS226" s="86"/>
      <c r="BU226" s="86"/>
      <c r="BW226" s="86"/>
      <c r="BY226" s="86"/>
      <c r="CA226" s="86"/>
      <c r="CC226" s="86"/>
      <c r="CE226" s="86"/>
      <c r="CG226" s="86"/>
      <c r="CI226" s="86"/>
      <c r="CK226" s="86"/>
      <c r="CM226" s="86"/>
      <c r="CO226" s="86"/>
      <c r="CQ226" s="86"/>
      <c r="CS226" s="86"/>
      <c r="CU226" s="86"/>
      <c r="CW226" s="86"/>
      <c r="CY226" s="86"/>
      <c r="DA226" s="86"/>
      <c r="DC226" s="86"/>
      <c r="DE226" s="86"/>
      <c r="DG226" s="86"/>
      <c r="DI226" s="86"/>
      <c r="DK226" s="86"/>
      <c r="DM226" s="86"/>
      <c r="DO226" s="86"/>
      <c r="DQ226" s="86"/>
      <c r="DS226" s="86"/>
      <c r="DU226" s="86"/>
      <c r="DV226" s="86"/>
      <c r="DW226" s="86"/>
      <c r="DX226" s="86"/>
      <c r="DZ226" s="87"/>
      <c r="EB226" s="86"/>
      <c r="EC226" s="87"/>
      <c r="ED226" s="88"/>
      <c r="EE226" s="86"/>
      <c r="EF226" s="87"/>
      <c r="EG226" s="86"/>
      <c r="EH226" s="86"/>
      <c r="EI226" s="86"/>
      <c r="EJ226" s="86"/>
      <c r="EK226" s="89"/>
    </row>
    <row r="227" spans="47:141" x14ac:dyDescent="0.2">
      <c r="AU227" s="86"/>
      <c r="AW227" s="86"/>
      <c r="AY227" s="86"/>
      <c r="BA227" s="86"/>
      <c r="BC227" s="86"/>
      <c r="BE227" s="86"/>
      <c r="BG227" s="86"/>
      <c r="BI227" s="86"/>
      <c r="BK227" s="86"/>
      <c r="BM227" s="86"/>
      <c r="BO227" s="86"/>
      <c r="BQ227" s="86"/>
      <c r="BS227" s="86"/>
      <c r="BU227" s="86"/>
      <c r="BW227" s="86"/>
      <c r="BY227" s="86"/>
      <c r="CA227" s="86"/>
      <c r="CC227" s="86"/>
      <c r="CE227" s="86"/>
      <c r="CG227" s="86"/>
      <c r="CI227" s="86"/>
      <c r="CK227" s="86"/>
      <c r="CM227" s="86"/>
      <c r="CO227" s="86"/>
      <c r="CQ227" s="86"/>
      <c r="CS227" s="86"/>
      <c r="CU227" s="86"/>
      <c r="CW227" s="86"/>
      <c r="CY227" s="86"/>
      <c r="DA227" s="86"/>
      <c r="DC227" s="86"/>
      <c r="DE227" s="86"/>
      <c r="DG227" s="86"/>
      <c r="DI227" s="86"/>
      <c r="DK227" s="86"/>
      <c r="DM227" s="86"/>
      <c r="DO227" s="86"/>
      <c r="DQ227" s="86"/>
      <c r="DS227" s="86"/>
      <c r="DU227" s="86"/>
      <c r="DV227" s="86"/>
      <c r="DW227" s="86"/>
      <c r="DX227" s="86"/>
      <c r="DZ227" s="87"/>
      <c r="EB227" s="86"/>
      <c r="EC227" s="87"/>
      <c r="ED227" s="88"/>
      <c r="EE227" s="86"/>
      <c r="EF227" s="87"/>
      <c r="EG227" s="86"/>
      <c r="EH227" s="86"/>
      <c r="EI227" s="86"/>
      <c r="EJ227" s="86"/>
      <c r="EK227" s="89"/>
    </row>
    <row r="228" spans="47:141" x14ac:dyDescent="0.2">
      <c r="AU228" s="86"/>
      <c r="AW228" s="86"/>
      <c r="AY228" s="86"/>
      <c r="BA228" s="86"/>
      <c r="BC228" s="86"/>
      <c r="BE228" s="86"/>
      <c r="BG228" s="86"/>
      <c r="BI228" s="86"/>
      <c r="BK228" s="86"/>
      <c r="BM228" s="86"/>
      <c r="BO228" s="86"/>
      <c r="BQ228" s="86"/>
      <c r="BS228" s="86"/>
      <c r="BU228" s="86"/>
      <c r="BW228" s="86"/>
      <c r="BY228" s="86"/>
      <c r="CA228" s="86"/>
      <c r="CC228" s="86"/>
      <c r="CE228" s="86"/>
      <c r="CG228" s="86"/>
      <c r="CI228" s="86"/>
      <c r="CK228" s="86"/>
      <c r="CM228" s="86"/>
      <c r="CO228" s="86"/>
      <c r="CQ228" s="86"/>
      <c r="CS228" s="86"/>
      <c r="CU228" s="86"/>
      <c r="CW228" s="86"/>
      <c r="CY228" s="86"/>
      <c r="DA228" s="86"/>
      <c r="DC228" s="86"/>
      <c r="DE228" s="86"/>
      <c r="DG228" s="86"/>
      <c r="DI228" s="86"/>
      <c r="DK228" s="86"/>
      <c r="DM228" s="86"/>
      <c r="DO228" s="86"/>
      <c r="DQ228" s="86"/>
      <c r="DS228" s="86"/>
      <c r="DU228" s="86"/>
      <c r="DV228" s="86"/>
      <c r="DW228" s="86"/>
      <c r="DX228" s="86"/>
      <c r="DZ228" s="87"/>
      <c r="EB228" s="86"/>
      <c r="EC228" s="87"/>
      <c r="ED228" s="88"/>
      <c r="EE228" s="86"/>
      <c r="EF228" s="87"/>
      <c r="EG228" s="86"/>
      <c r="EH228" s="86"/>
      <c r="EI228" s="86"/>
      <c r="EJ228" s="86"/>
      <c r="EK228" s="89"/>
    </row>
    <row r="229" spans="47:141" x14ac:dyDescent="0.2">
      <c r="AU229" s="86"/>
      <c r="AW229" s="86"/>
      <c r="AY229" s="86"/>
      <c r="BA229" s="86"/>
      <c r="BC229" s="86"/>
      <c r="BE229" s="86"/>
      <c r="BG229" s="86"/>
      <c r="BI229" s="86"/>
      <c r="BK229" s="86"/>
      <c r="BM229" s="86"/>
      <c r="BO229" s="86"/>
      <c r="BQ229" s="86"/>
      <c r="BS229" s="86"/>
      <c r="BU229" s="86"/>
      <c r="BW229" s="86"/>
      <c r="BY229" s="86"/>
      <c r="CA229" s="86"/>
      <c r="CC229" s="86"/>
      <c r="CE229" s="86"/>
      <c r="CG229" s="86"/>
      <c r="CI229" s="86"/>
      <c r="CK229" s="86"/>
      <c r="CM229" s="86"/>
      <c r="CO229" s="86"/>
      <c r="CQ229" s="86"/>
      <c r="CS229" s="86"/>
      <c r="CU229" s="86"/>
      <c r="CW229" s="86"/>
      <c r="CY229" s="86"/>
      <c r="DA229" s="86"/>
      <c r="DC229" s="86"/>
      <c r="DE229" s="86"/>
      <c r="DG229" s="86"/>
      <c r="DI229" s="86"/>
      <c r="DK229" s="86"/>
      <c r="DM229" s="86"/>
      <c r="DO229" s="86"/>
      <c r="DQ229" s="86"/>
      <c r="DS229" s="86"/>
      <c r="DU229" s="86"/>
      <c r="DV229" s="86"/>
      <c r="DW229" s="86"/>
      <c r="DX229" s="86"/>
      <c r="DZ229" s="87"/>
      <c r="EB229" s="86"/>
      <c r="EC229" s="87"/>
      <c r="ED229" s="88"/>
      <c r="EE229" s="86"/>
      <c r="EF229" s="87"/>
      <c r="EG229" s="86"/>
      <c r="EH229" s="86"/>
      <c r="EI229" s="86"/>
      <c r="EJ229" s="86"/>
      <c r="EK229" s="89"/>
    </row>
    <row r="230" spans="47:141" x14ac:dyDescent="0.2">
      <c r="AU230" s="86"/>
      <c r="AW230" s="86"/>
      <c r="AY230" s="86"/>
      <c r="BA230" s="86"/>
      <c r="BC230" s="86"/>
      <c r="BE230" s="86"/>
      <c r="BG230" s="86"/>
      <c r="BI230" s="86"/>
      <c r="BK230" s="86"/>
      <c r="BM230" s="86"/>
      <c r="BO230" s="86"/>
      <c r="BQ230" s="86"/>
      <c r="BS230" s="86"/>
      <c r="BU230" s="86"/>
      <c r="BW230" s="86"/>
      <c r="BY230" s="86"/>
      <c r="CA230" s="86"/>
      <c r="CC230" s="86"/>
      <c r="CE230" s="86"/>
      <c r="CG230" s="86"/>
      <c r="CI230" s="86"/>
      <c r="CK230" s="86"/>
      <c r="CM230" s="86"/>
      <c r="CO230" s="86"/>
      <c r="CQ230" s="86"/>
      <c r="CS230" s="86"/>
      <c r="CU230" s="86"/>
      <c r="CW230" s="86"/>
      <c r="CY230" s="86"/>
      <c r="DA230" s="86"/>
      <c r="DC230" s="86"/>
      <c r="DE230" s="86"/>
      <c r="DG230" s="86"/>
      <c r="DI230" s="86"/>
      <c r="DK230" s="86"/>
      <c r="DM230" s="86"/>
      <c r="DO230" s="86"/>
      <c r="DQ230" s="86"/>
      <c r="DS230" s="86"/>
      <c r="DU230" s="86"/>
      <c r="DV230" s="86"/>
      <c r="DW230" s="86"/>
      <c r="DX230" s="86"/>
      <c r="DZ230" s="87"/>
      <c r="EB230" s="86"/>
      <c r="EC230" s="87"/>
      <c r="ED230" s="88"/>
      <c r="EE230" s="86"/>
      <c r="EF230" s="87"/>
      <c r="EG230" s="86"/>
      <c r="EH230" s="86"/>
      <c r="EI230" s="86"/>
      <c r="EJ230" s="86"/>
      <c r="EK230" s="89"/>
    </row>
    <row r="231" spans="47:141" x14ac:dyDescent="0.2">
      <c r="AU231" s="86"/>
      <c r="AW231" s="86"/>
      <c r="AY231" s="86"/>
      <c r="BA231" s="86"/>
      <c r="BC231" s="86"/>
      <c r="BE231" s="86"/>
      <c r="BG231" s="86"/>
      <c r="BI231" s="86"/>
      <c r="BK231" s="86"/>
      <c r="BM231" s="86"/>
      <c r="BO231" s="86"/>
      <c r="BQ231" s="86"/>
      <c r="BS231" s="86"/>
      <c r="BU231" s="86"/>
      <c r="BW231" s="86"/>
      <c r="BY231" s="86"/>
      <c r="CA231" s="86"/>
      <c r="CC231" s="86"/>
      <c r="CE231" s="86"/>
      <c r="CG231" s="86"/>
      <c r="CI231" s="86"/>
      <c r="CK231" s="86"/>
      <c r="CM231" s="86"/>
      <c r="CO231" s="86"/>
      <c r="CQ231" s="86"/>
      <c r="CS231" s="86"/>
      <c r="CU231" s="86"/>
      <c r="CW231" s="86"/>
      <c r="CY231" s="86"/>
      <c r="DA231" s="86"/>
      <c r="DC231" s="86"/>
      <c r="DE231" s="86"/>
      <c r="DG231" s="86"/>
      <c r="DI231" s="86"/>
      <c r="DK231" s="86"/>
      <c r="DM231" s="86"/>
      <c r="DO231" s="86"/>
      <c r="DQ231" s="86"/>
      <c r="DS231" s="86"/>
      <c r="DU231" s="86"/>
      <c r="DV231" s="86"/>
      <c r="DW231" s="86"/>
      <c r="DX231" s="86"/>
      <c r="DZ231" s="87"/>
      <c r="EB231" s="86"/>
      <c r="EC231" s="87"/>
      <c r="ED231" s="88"/>
      <c r="EE231" s="86"/>
      <c r="EF231" s="87"/>
      <c r="EG231" s="86"/>
      <c r="EH231" s="86"/>
      <c r="EI231" s="86"/>
      <c r="EJ231" s="86"/>
      <c r="EK231" s="89"/>
    </row>
    <row r="232" spans="47:141" x14ac:dyDescent="0.2">
      <c r="AU232" s="86"/>
      <c r="AW232" s="86"/>
      <c r="AY232" s="86"/>
      <c r="BA232" s="86"/>
      <c r="BC232" s="86"/>
      <c r="BE232" s="86"/>
      <c r="BG232" s="86"/>
      <c r="BI232" s="86"/>
      <c r="BK232" s="86"/>
      <c r="BM232" s="86"/>
      <c r="BO232" s="86"/>
      <c r="BQ232" s="86"/>
      <c r="BS232" s="86"/>
      <c r="BU232" s="86"/>
      <c r="BW232" s="86"/>
      <c r="BY232" s="86"/>
      <c r="CA232" s="86"/>
      <c r="CC232" s="86"/>
      <c r="CE232" s="86"/>
      <c r="CG232" s="86"/>
      <c r="CI232" s="86"/>
      <c r="CK232" s="86"/>
      <c r="CM232" s="86"/>
      <c r="CO232" s="86"/>
      <c r="CQ232" s="86"/>
      <c r="CS232" s="86"/>
      <c r="CU232" s="86"/>
      <c r="CW232" s="86"/>
      <c r="CY232" s="86"/>
      <c r="DA232" s="86"/>
      <c r="DC232" s="86"/>
      <c r="DE232" s="86"/>
      <c r="DG232" s="86"/>
      <c r="DI232" s="86"/>
      <c r="DK232" s="86"/>
      <c r="DM232" s="86"/>
      <c r="DO232" s="86"/>
      <c r="DQ232" s="86"/>
      <c r="DS232" s="86"/>
      <c r="DU232" s="86"/>
      <c r="DV232" s="86"/>
      <c r="DW232" s="86"/>
      <c r="DX232" s="86"/>
      <c r="DZ232" s="87"/>
      <c r="EB232" s="86"/>
      <c r="EC232" s="87"/>
      <c r="ED232" s="88"/>
      <c r="EE232" s="86"/>
      <c r="EF232" s="87"/>
      <c r="EG232" s="86"/>
      <c r="EH232" s="86"/>
      <c r="EI232" s="86"/>
      <c r="EJ232" s="86"/>
      <c r="EK232" s="89"/>
    </row>
    <row r="233" spans="47:141" x14ac:dyDescent="0.2">
      <c r="AU233" s="86"/>
      <c r="AW233" s="86"/>
      <c r="AY233" s="86"/>
      <c r="BA233" s="86"/>
      <c r="BC233" s="86"/>
      <c r="BE233" s="86"/>
      <c r="BG233" s="86"/>
      <c r="BI233" s="86"/>
      <c r="BK233" s="86"/>
      <c r="BM233" s="86"/>
      <c r="BO233" s="86"/>
      <c r="BQ233" s="86"/>
      <c r="BS233" s="86"/>
      <c r="BU233" s="86"/>
      <c r="BW233" s="86"/>
      <c r="BY233" s="86"/>
      <c r="CA233" s="86"/>
      <c r="CC233" s="86"/>
      <c r="CE233" s="86"/>
      <c r="CG233" s="86"/>
      <c r="CI233" s="86"/>
      <c r="CK233" s="86"/>
      <c r="CM233" s="86"/>
      <c r="CO233" s="86"/>
      <c r="CQ233" s="86"/>
      <c r="CS233" s="86"/>
      <c r="CU233" s="86"/>
      <c r="CW233" s="86"/>
      <c r="CY233" s="86"/>
      <c r="DA233" s="86"/>
      <c r="DC233" s="86"/>
      <c r="DE233" s="86"/>
      <c r="DG233" s="86"/>
      <c r="DI233" s="86"/>
      <c r="DK233" s="86"/>
      <c r="DM233" s="86"/>
      <c r="DO233" s="86"/>
      <c r="DQ233" s="86"/>
      <c r="DS233" s="86"/>
      <c r="DU233" s="86"/>
      <c r="DV233" s="86"/>
      <c r="DW233" s="86"/>
      <c r="DX233" s="86"/>
      <c r="DZ233" s="87"/>
      <c r="EB233" s="86"/>
      <c r="EC233" s="87"/>
      <c r="ED233" s="88"/>
      <c r="EE233" s="86"/>
      <c r="EF233" s="87"/>
      <c r="EG233" s="86"/>
      <c r="EH233" s="86"/>
      <c r="EI233" s="86"/>
      <c r="EJ233" s="86"/>
      <c r="EK233" s="89"/>
    </row>
    <row r="234" spans="47:141" x14ac:dyDescent="0.2">
      <c r="AU234" s="86"/>
      <c r="AW234" s="86"/>
      <c r="AY234" s="86"/>
      <c r="BA234" s="86"/>
      <c r="BC234" s="86"/>
      <c r="BE234" s="86"/>
      <c r="BG234" s="86"/>
      <c r="BI234" s="86"/>
      <c r="BK234" s="86"/>
      <c r="BM234" s="86"/>
      <c r="BO234" s="86"/>
      <c r="BQ234" s="86"/>
      <c r="BS234" s="86"/>
      <c r="BU234" s="86"/>
      <c r="BW234" s="86"/>
      <c r="BY234" s="86"/>
      <c r="CA234" s="86"/>
      <c r="CC234" s="86"/>
      <c r="CE234" s="86"/>
      <c r="CG234" s="86"/>
      <c r="CI234" s="86"/>
      <c r="CK234" s="86"/>
      <c r="CM234" s="86"/>
      <c r="CO234" s="86"/>
      <c r="CQ234" s="86"/>
      <c r="CS234" s="86"/>
      <c r="CU234" s="86"/>
      <c r="CW234" s="86"/>
      <c r="CY234" s="86"/>
      <c r="DA234" s="86"/>
      <c r="DC234" s="86"/>
      <c r="DE234" s="86"/>
      <c r="DG234" s="86"/>
      <c r="DI234" s="86"/>
      <c r="DK234" s="86"/>
      <c r="DM234" s="86"/>
      <c r="DO234" s="86"/>
      <c r="DQ234" s="86"/>
      <c r="DS234" s="86"/>
      <c r="DU234" s="86"/>
      <c r="DV234" s="86"/>
      <c r="DW234" s="86"/>
      <c r="DX234" s="86"/>
      <c r="DZ234" s="87"/>
      <c r="EB234" s="86"/>
      <c r="EC234" s="87"/>
      <c r="ED234" s="88"/>
      <c r="EE234" s="86"/>
      <c r="EF234" s="87"/>
      <c r="EG234" s="86"/>
      <c r="EH234" s="86"/>
      <c r="EI234" s="86"/>
      <c r="EJ234" s="86"/>
      <c r="EK234" s="89"/>
    </row>
    <row r="235" spans="47:141" x14ac:dyDescent="0.2">
      <c r="AU235" s="86"/>
      <c r="AW235" s="86"/>
      <c r="AY235" s="86"/>
      <c r="BA235" s="86"/>
      <c r="BC235" s="86"/>
      <c r="BE235" s="86"/>
      <c r="BG235" s="86"/>
      <c r="BI235" s="86"/>
      <c r="BK235" s="86"/>
      <c r="BM235" s="86"/>
      <c r="BO235" s="86"/>
      <c r="BQ235" s="86"/>
      <c r="BS235" s="86"/>
      <c r="BU235" s="86"/>
      <c r="BW235" s="86"/>
      <c r="BY235" s="86"/>
      <c r="CA235" s="86"/>
      <c r="CC235" s="86"/>
      <c r="CE235" s="86"/>
      <c r="CG235" s="86"/>
      <c r="CI235" s="86"/>
      <c r="CK235" s="86"/>
      <c r="CM235" s="86"/>
      <c r="CO235" s="86"/>
      <c r="CQ235" s="86"/>
      <c r="CS235" s="86"/>
      <c r="CU235" s="86"/>
      <c r="CW235" s="86"/>
      <c r="CY235" s="86"/>
      <c r="DA235" s="86"/>
      <c r="DC235" s="86"/>
      <c r="DE235" s="86"/>
      <c r="DG235" s="86"/>
      <c r="DI235" s="86"/>
      <c r="DK235" s="86"/>
      <c r="DM235" s="86"/>
      <c r="DO235" s="86"/>
      <c r="DQ235" s="86"/>
      <c r="DS235" s="86"/>
      <c r="DU235" s="86"/>
      <c r="DV235" s="86"/>
      <c r="DW235" s="86"/>
      <c r="DX235" s="86"/>
      <c r="DZ235" s="87"/>
      <c r="EB235" s="86"/>
      <c r="EC235" s="87"/>
      <c r="ED235" s="88"/>
      <c r="EE235" s="86"/>
      <c r="EF235" s="87"/>
      <c r="EG235" s="86"/>
      <c r="EH235" s="86"/>
      <c r="EI235" s="86"/>
      <c r="EJ235" s="86"/>
      <c r="EK235" s="89"/>
    </row>
    <row r="236" spans="47:141" x14ac:dyDescent="0.2">
      <c r="AU236" s="86"/>
      <c r="AW236" s="86"/>
      <c r="AY236" s="86"/>
      <c r="BA236" s="86"/>
      <c r="BC236" s="86"/>
      <c r="BE236" s="86"/>
      <c r="BG236" s="86"/>
      <c r="BI236" s="86"/>
      <c r="BK236" s="86"/>
      <c r="BM236" s="86"/>
      <c r="BO236" s="86"/>
      <c r="BQ236" s="86"/>
      <c r="BS236" s="86"/>
      <c r="BU236" s="86"/>
      <c r="BW236" s="86"/>
      <c r="BY236" s="86"/>
      <c r="CA236" s="86"/>
      <c r="CC236" s="86"/>
      <c r="CE236" s="86"/>
      <c r="CG236" s="86"/>
      <c r="CI236" s="86"/>
      <c r="CK236" s="86"/>
      <c r="CM236" s="86"/>
      <c r="CO236" s="86"/>
      <c r="CQ236" s="86"/>
      <c r="CS236" s="86"/>
      <c r="CU236" s="86"/>
      <c r="CW236" s="86"/>
      <c r="CY236" s="86"/>
      <c r="DA236" s="86"/>
      <c r="DC236" s="86"/>
      <c r="DE236" s="86"/>
      <c r="DG236" s="86"/>
      <c r="DI236" s="86"/>
      <c r="DK236" s="86"/>
      <c r="DM236" s="86"/>
      <c r="DO236" s="86"/>
      <c r="DQ236" s="86"/>
      <c r="DS236" s="86"/>
      <c r="DU236" s="86"/>
      <c r="DV236" s="86"/>
      <c r="DW236" s="86"/>
      <c r="DX236" s="86"/>
      <c r="DZ236" s="87"/>
      <c r="EB236" s="86"/>
      <c r="EC236" s="87"/>
      <c r="ED236" s="88"/>
      <c r="EE236" s="86"/>
      <c r="EF236" s="87"/>
      <c r="EG236" s="86"/>
      <c r="EH236" s="86"/>
      <c r="EI236" s="86"/>
      <c r="EJ236" s="86"/>
      <c r="EK236" s="89"/>
    </row>
    <row r="237" spans="47:141" x14ac:dyDescent="0.2">
      <c r="AU237" s="86"/>
      <c r="AW237" s="86"/>
      <c r="AY237" s="86"/>
      <c r="BA237" s="86"/>
      <c r="BC237" s="86"/>
      <c r="BE237" s="86"/>
      <c r="BG237" s="86"/>
      <c r="BI237" s="86"/>
      <c r="BK237" s="86"/>
      <c r="BM237" s="86"/>
      <c r="BO237" s="86"/>
      <c r="BQ237" s="86"/>
      <c r="BS237" s="86"/>
      <c r="BU237" s="86"/>
      <c r="BW237" s="86"/>
      <c r="BY237" s="86"/>
      <c r="CA237" s="86"/>
      <c r="CC237" s="86"/>
      <c r="CE237" s="86"/>
      <c r="CG237" s="86"/>
      <c r="CI237" s="86"/>
      <c r="CK237" s="86"/>
      <c r="CM237" s="86"/>
      <c r="CO237" s="86"/>
      <c r="CQ237" s="86"/>
      <c r="CS237" s="86"/>
      <c r="CU237" s="86"/>
      <c r="CW237" s="86"/>
      <c r="CY237" s="86"/>
      <c r="DA237" s="86"/>
      <c r="DC237" s="86"/>
      <c r="DE237" s="86"/>
      <c r="DG237" s="86"/>
      <c r="DI237" s="86"/>
      <c r="DK237" s="86"/>
      <c r="DM237" s="86"/>
      <c r="DO237" s="86"/>
      <c r="DQ237" s="86"/>
      <c r="DS237" s="86"/>
      <c r="DU237" s="86"/>
      <c r="DV237" s="86"/>
      <c r="DW237" s="86"/>
      <c r="DX237" s="86"/>
      <c r="DZ237" s="87"/>
      <c r="EB237" s="86"/>
      <c r="EC237" s="87"/>
      <c r="ED237" s="88"/>
      <c r="EE237" s="86"/>
      <c r="EF237" s="87"/>
      <c r="EG237" s="86"/>
      <c r="EH237" s="86"/>
      <c r="EI237" s="86"/>
      <c r="EJ237" s="86"/>
      <c r="EK237" s="89"/>
    </row>
    <row r="238" spans="47:141" x14ac:dyDescent="0.2">
      <c r="AU238" s="86"/>
      <c r="AW238" s="86"/>
      <c r="AY238" s="86"/>
      <c r="BA238" s="86"/>
      <c r="BC238" s="86"/>
      <c r="BE238" s="86"/>
      <c r="BG238" s="86"/>
      <c r="BI238" s="86"/>
      <c r="BK238" s="86"/>
      <c r="BM238" s="86"/>
      <c r="BO238" s="86"/>
      <c r="BQ238" s="86"/>
      <c r="BS238" s="86"/>
      <c r="BU238" s="86"/>
      <c r="BW238" s="86"/>
      <c r="BY238" s="86"/>
      <c r="CA238" s="86"/>
      <c r="CC238" s="86"/>
      <c r="CE238" s="86"/>
      <c r="CG238" s="86"/>
      <c r="CI238" s="86"/>
      <c r="CK238" s="86"/>
      <c r="CM238" s="86"/>
      <c r="CO238" s="86"/>
      <c r="CQ238" s="86"/>
      <c r="CS238" s="86"/>
      <c r="CU238" s="86"/>
      <c r="CW238" s="86"/>
      <c r="CY238" s="86"/>
      <c r="DA238" s="86"/>
      <c r="DC238" s="86"/>
      <c r="DE238" s="86"/>
      <c r="DG238" s="86"/>
      <c r="DI238" s="86"/>
      <c r="DK238" s="86"/>
      <c r="DM238" s="86"/>
      <c r="DO238" s="86"/>
      <c r="DQ238" s="86"/>
      <c r="DS238" s="86"/>
      <c r="DU238" s="86"/>
      <c r="DV238" s="86"/>
      <c r="DW238" s="86"/>
      <c r="DX238" s="86"/>
      <c r="DZ238" s="87"/>
      <c r="EB238" s="86"/>
      <c r="EC238" s="87"/>
      <c r="ED238" s="88"/>
      <c r="EE238" s="86"/>
      <c r="EF238" s="87"/>
      <c r="EG238" s="86"/>
      <c r="EH238" s="86"/>
      <c r="EI238" s="86"/>
      <c r="EJ238" s="86"/>
      <c r="EK238" s="89"/>
    </row>
    <row r="239" spans="47:141" x14ac:dyDescent="0.2">
      <c r="AU239" s="86"/>
      <c r="AW239" s="86"/>
      <c r="AY239" s="86"/>
      <c r="BA239" s="86"/>
      <c r="BC239" s="86"/>
      <c r="BE239" s="86"/>
      <c r="BG239" s="86"/>
      <c r="BI239" s="86"/>
      <c r="BK239" s="86"/>
      <c r="BM239" s="86"/>
      <c r="BO239" s="86"/>
      <c r="BQ239" s="86"/>
      <c r="BS239" s="86"/>
      <c r="BU239" s="86"/>
      <c r="BW239" s="86"/>
      <c r="BY239" s="86"/>
      <c r="CA239" s="86"/>
      <c r="CC239" s="86"/>
      <c r="CE239" s="86"/>
      <c r="CG239" s="86"/>
      <c r="CI239" s="86"/>
      <c r="CK239" s="86"/>
      <c r="CM239" s="86"/>
      <c r="CO239" s="86"/>
      <c r="CQ239" s="86"/>
      <c r="CS239" s="86"/>
      <c r="CU239" s="86"/>
      <c r="CW239" s="86"/>
      <c r="CY239" s="86"/>
      <c r="DA239" s="86"/>
      <c r="DC239" s="86"/>
      <c r="DE239" s="86"/>
      <c r="DG239" s="86"/>
      <c r="DI239" s="86"/>
      <c r="DK239" s="86"/>
      <c r="DM239" s="86"/>
      <c r="DO239" s="86"/>
      <c r="DQ239" s="86"/>
      <c r="DS239" s="86"/>
      <c r="DU239" s="86"/>
      <c r="DV239" s="86"/>
      <c r="DW239" s="86"/>
      <c r="DX239" s="86"/>
      <c r="DZ239" s="87"/>
      <c r="EB239" s="86"/>
      <c r="EC239" s="87"/>
      <c r="ED239" s="88"/>
      <c r="EE239" s="86"/>
      <c r="EF239" s="87"/>
      <c r="EG239" s="86"/>
      <c r="EH239" s="86"/>
      <c r="EI239" s="86"/>
      <c r="EJ239" s="86"/>
      <c r="EK239" s="89"/>
    </row>
    <row r="240" spans="47:141" x14ac:dyDescent="0.2">
      <c r="AU240" s="86"/>
      <c r="AW240" s="86"/>
      <c r="AY240" s="86"/>
      <c r="BA240" s="86"/>
      <c r="BC240" s="86"/>
      <c r="BE240" s="86"/>
      <c r="BG240" s="86"/>
      <c r="BI240" s="86"/>
      <c r="BK240" s="86"/>
      <c r="BM240" s="86"/>
      <c r="BO240" s="86"/>
      <c r="BQ240" s="86"/>
      <c r="BS240" s="86"/>
      <c r="BU240" s="86"/>
      <c r="BW240" s="86"/>
      <c r="BY240" s="86"/>
      <c r="CA240" s="86"/>
      <c r="CC240" s="86"/>
      <c r="CE240" s="86"/>
      <c r="CG240" s="86"/>
      <c r="CI240" s="86"/>
      <c r="CK240" s="86"/>
      <c r="CM240" s="86"/>
      <c r="CO240" s="86"/>
      <c r="CQ240" s="86"/>
      <c r="CS240" s="86"/>
      <c r="CU240" s="86"/>
      <c r="CW240" s="86"/>
      <c r="CY240" s="86"/>
      <c r="DA240" s="86"/>
      <c r="DC240" s="86"/>
      <c r="DE240" s="86"/>
      <c r="DG240" s="86"/>
      <c r="DI240" s="86"/>
      <c r="DK240" s="86"/>
      <c r="DM240" s="86"/>
      <c r="DO240" s="86"/>
      <c r="DQ240" s="86"/>
      <c r="DS240" s="86"/>
      <c r="DU240" s="86"/>
      <c r="DV240" s="86"/>
      <c r="DW240" s="86"/>
      <c r="DX240" s="86"/>
      <c r="DZ240" s="87"/>
      <c r="EB240" s="86"/>
      <c r="EC240" s="87"/>
      <c r="ED240" s="88"/>
      <c r="EE240" s="86"/>
      <c r="EF240" s="87"/>
      <c r="EG240" s="86"/>
      <c r="EH240" s="86"/>
      <c r="EI240" s="86"/>
      <c r="EJ240" s="86"/>
      <c r="EK240" s="89"/>
    </row>
    <row r="241" spans="47:141" x14ac:dyDescent="0.2">
      <c r="AU241" s="86"/>
      <c r="AW241" s="86"/>
      <c r="AY241" s="86"/>
      <c r="BA241" s="86"/>
      <c r="BC241" s="86"/>
      <c r="BE241" s="86"/>
      <c r="BG241" s="86"/>
      <c r="BI241" s="86"/>
      <c r="BK241" s="86"/>
      <c r="BM241" s="86"/>
      <c r="BO241" s="86"/>
      <c r="BQ241" s="86"/>
      <c r="BS241" s="86"/>
      <c r="BU241" s="86"/>
      <c r="BW241" s="86"/>
      <c r="BY241" s="86"/>
      <c r="CA241" s="86"/>
      <c r="CC241" s="86"/>
      <c r="CE241" s="86"/>
      <c r="CG241" s="86"/>
      <c r="CI241" s="86"/>
      <c r="CK241" s="86"/>
      <c r="CM241" s="86"/>
      <c r="CO241" s="86"/>
      <c r="CQ241" s="86"/>
      <c r="CS241" s="86"/>
      <c r="CU241" s="86"/>
      <c r="CW241" s="86"/>
      <c r="CY241" s="86"/>
      <c r="DA241" s="86"/>
      <c r="DC241" s="86"/>
      <c r="DE241" s="86"/>
      <c r="DG241" s="86"/>
      <c r="DI241" s="86"/>
      <c r="DK241" s="86"/>
      <c r="DM241" s="86"/>
      <c r="DO241" s="86"/>
      <c r="DQ241" s="86"/>
      <c r="DS241" s="86"/>
      <c r="DU241" s="86"/>
      <c r="DV241" s="86"/>
      <c r="DW241" s="86"/>
      <c r="DX241" s="86"/>
      <c r="DZ241" s="87"/>
      <c r="EB241" s="86"/>
      <c r="EC241" s="87"/>
      <c r="ED241" s="88"/>
      <c r="EE241" s="86"/>
      <c r="EF241" s="87"/>
      <c r="EG241" s="86"/>
      <c r="EH241" s="86"/>
      <c r="EI241" s="86"/>
      <c r="EJ241" s="86"/>
      <c r="EK241" s="89"/>
    </row>
    <row r="242" spans="47:141" x14ac:dyDescent="0.2">
      <c r="AU242" s="86"/>
      <c r="AW242" s="86"/>
      <c r="AY242" s="86"/>
      <c r="BA242" s="86"/>
      <c r="BC242" s="86"/>
      <c r="BE242" s="86"/>
      <c r="BG242" s="86"/>
      <c r="BI242" s="86"/>
      <c r="BK242" s="86"/>
      <c r="BM242" s="86"/>
      <c r="BO242" s="86"/>
      <c r="BQ242" s="86"/>
      <c r="BS242" s="86"/>
      <c r="BU242" s="86"/>
      <c r="BW242" s="86"/>
      <c r="BY242" s="86"/>
      <c r="CA242" s="86"/>
      <c r="CC242" s="86"/>
      <c r="CE242" s="86"/>
      <c r="CG242" s="86"/>
      <c r="CI242" s="86"/>
      <c r="CK242" s="86"/>
      <c r="CM242" s="86"/>
      <c r="CO242" s="86"/>
      <c r="CQ242" s="86"/>
      <c r="CS242" s="86"/>
      <c r="CU242" s="86"/>
      <c r="CW242" s="86"/>
      <c r="CY242" s="86"/>
      <c r="DA242" s="86"/>
      <c r="DC242" s="86"/>
      <c r="DE242" s="86"/>
      <c r="DG242" s="86"/>
      <c r="DI242" s="86"/>
      <c r="DK242" s="86"/>
      <c r="DM242" s="86"/>
      <c r="DO242" s="86"/>
      <c r="DQ242" s="86"/>
      <c r="DS242" s="86"/>
      <c r="DU242" s="86"/>
      <c r="DV242" s="86"/>
      <c r="DW242" s="86"/>
      <c r="DX242" s="86"/>
      <c r="DZ242" s="87"/>
      <c r="EB242" s="86"/>
      <c r="EC242" s="87"/>
      <c r="ED242" s="88"/>
      <c r="EE242" s="86"/>
      <c r="EF242" s="87"/>
      <c r="EG242" s="86"/>
      <c r="EH242" s="86"/>
      <c r="EI242" s="86"/>
      <c r="EJ242" s="86"/>
      <c r="EK242" s="89"/>
    </row>
    <row r="243" spans="47:141" x14ac:dyDescent="0.2">
      <c r="AU243" s="86"/>
      <c r="AW243" s="86"/>
      <c r="AY243" s="86"/>
      <c r="BA243" s="86"/>
      <c r="BC243" s="86"/>
      <c r="BE243" s="86"/>
      <c r="BG243" s="86"/>
      <c r="BI243" s="86"/>
      <c r="BK243" s="86"/>
      <c r="BM243" s="86"/>
      <c r="BO243" s="86"/>
      <c r="BQ243" s="86"/>
      <c r="BS243" s="86"/>
      <c r="BU243" s="86"/>
      <c r="BW243" s="86"/>
      <c r="BY243" s="86"/>
      <c r="CA243" s="86"/>
      <c r="CC243" s="86"/>
      <c r="CE243" s="86"/>
      <c r="CG243" s="86"/>
      <c r="CI243" s="86"/>
      <c r="CK243" s="86"/>
      <c r="CM243" s="86"/>
      <c r="CO243" s="86"/>
      <c r="CQ243" s="86"/>
      <c r="CS243" s="86"/>
      <c r="CU243" s="86"/>
      <c r="CW243" s="86"/>
      <c r="CY243" s="86"/>
      <c r="DA243" s="86"/>
      <c r="DC243" s="86"/>
      <c r="DE243" s="86"/>
      <c r="DG243" s="86"/>
      <c r="DI243" s="86"/>
      <c r="DK243" s="86"/>
      <c r="DM243" s="86"/>
      <c r="DO243" s="86"/>
      <c r="DQ243" s="86"/>
      <c r="DS243" s="86"/>
      <c r="DU243" s="86"/>
      <c r="DV243" s="86"/>
      <c r="DW243" s="86"/>
      <c r="DX243" s="86"/>
      <c r="DZ243" s="87"/>
      <c r="EB243" s="86"/>
      <c r="EC243" s="87"/>
      <c r="ED243" s="88"/>
      <c r="EE243" s="86"/>
      <c r="EF243" s="87"/>
      <c r="EG243" s="86"/>
      <c r="EH243" s="86"/>
      <c r="EI243" s="86"/>
      <c r="EJ243" s="86"/>
      <c r="EK243" s="89"/>
    </row>
    <row r="244" spans="47:141" x14ac:dyDescent="0.2">
      <c r="AU244" s="86"/>
      <c r="AW244" s="86"/>
      <c r="AY244" s="86"/>
      <c r="BA244" s="86"/>
      <c r="BC244" s="86"/>
      <c r="BE244" s="86"/>
      <c r="BG244" s="86"/>
      <c r="BI244" s="86"/>
      <c r="BK244" s="86"/>
      <c r="BM244" s="86"/>
      <c r="BO244" s="86"/>
      <c r="BQ244" s="86"/>
      <c r="BS244" s="86"/>
      <c r="BU244" s="86"/>
      <c r="BW244" s="86"/>
      <c r="BY244" s="86"/>
      <c r="CA244" s="86"/>
      <c r="CC244" s="86"/>
      <c r="CE244" s="86"/>
      <c r="CG244" s="86"/>
      <c r="CI244" s="86"/>
      <c r="CK244" s="86"/>
      <c r="CM244" s="86"/>
      <c r="CO244" s="86"/>
      <c r="CQ244" s="86"/>
      <c r="CS244" s="86"/>
      <c r="CU244" s="86"/>
      <c r="CW244" s="86"/>
      <c r="CY244" s="86"/>
      <c r="DA244" s="86"/>
      <c r="DC244" s="86"/>
      <c r="DE244" s="86"/>
      <c r="DG244" s="86"/>
      <c r="DI244" s="86"/>
      <c r="DK244" s="86"/>
      <c r="DM244" s="86"/>
      <c r="DO244" s="86"/>
      <c r="DQ244" s="86"/>
      <c r="DS244" s="86"/>
      <c r="DU244" s="86"/>
      <c r="DV244" s="86"/>
      <c r="DW244" s="86"/>
      <c r="DX244" s="86"/>
      <c r="DZ244" s="87"/>
      <c r="EB244" s="86"/>
      <c r="EC244" s="87"/>
      <c r="ED244" s="88"/>
      <c r="EE244" s="86"/>
      <c r="EF244" s="87"/>
      <c r="EG244" s="86"/>
      <c r="EH244" s="86"/>
      <c r="EI244" s="86"/>
      <c r="EJ244" s="86"/>
      <c r="EK244" s="89"/>
    </row>
    <row r="245" spans="47:141" x14ac:dyDescent="0.2">
      <c r="AU245" s="86"/>
      <c r="AW245" s="86"/>
      <c r="AY245" s="86"/>
      <c r="BA245" s="86"/>
      <c r="BC245" s="86"/>
      <c r="BE245" s="86"/>
      <c r="BG245" s="86"/>
      <c r="BI245" s="86"/>
      <c r="BK245" s="86"/>
      <c r="BM245" s="86"/>
      <c r="BO245" s="86"/>
      <c r="BQ245" s="86"/>
      <c r="BS245" s="86"/>
      <c r="BU245" s="86"/>
      <c r="BW245" s="86"/>
      <c r="BY245" s="86"/>
      <c r="CA245" s="86"/>
      <c r="CC245" s="86"/>
      <c r="CE245" s="86"/>
      <c r="CG245" s="86"/>
      <c r="CI245" s="86"/>
      <c r="CK245" s="86"/>
      <c r="CM245" s="86"/>
      <c r="CO245" s="86"/>
      <c r="CQ245" s="86"/>
      <c r="CS245" s="86"/>
      <c r="CU245" s="86"/>
      <c r="CW245" s="86"/>
      <c r="CY245" s="86"/>
      <c r="DA245" s="86"/>
      <c r="DC245" s="86"/>
      <c r="DE245" s="86"/>
      <c r="DG245" s="86"/>
      <c r="DI245" s="86"/>
      <c r="DK245" s="86"/>
      <c r="DM245" s="86"/>
      <c r="DO245" s="86"/>
      <c r="DQ245" s="86"/>
      <c r="DS245" s="86"/>
      <c r="DU245" s="86"/>
      <c r="DV245" s="86"/>
      <c r="DW245" s="86"/>
      <c r="DX245" s="86"/>
      <c r="DZ245" s="87"/>
      <c r="EB245" s="86"/>
      <c r="EC245" s="87"/>
      <c r="ED245" s="88"/>
      <c r="EE245" s="86"/>
      <c r="EF245" s="87"/>
      <c r="EG245" s="86"/>
      <c r="EH245" s="86"/>
      <c r="EI245" s="86"/>
      <c r="EJ245" s="86"/>
      <c r="EK245" s="89"/>
    </row>
    <row r="246" spans="47:141" x14ac:dyDescent="0.2">
      <c r="AU246" s="86"/>
      <c r="AW246" s="86"/>
      <c r="AY246" s="86"/>
      <c r="BA246" s="86"/>
      <c r="BC246" s="86"/>
      <c r="BE246" s="86"/>
      <c r="BG246" s="86"/>
      <c r="BI246" s="86"/>
      <c r="BK246" s="86"/>
      <c r="BM246" s="86"/>
      <c r="BO246" s="86"/>
      <c r="BQ246" s="86"/>
      <c r="BS246" s="86"/>
      <c r="BU246" s="86"/>
      <c r="BW246" s="86"/>
      <c r="BY246" s="86"/>
      <c r="CA246" s="86"/>
      <c r="CC246" s="86"/>
      <c r="CE246" s="86"/>
      <c r="CG246" s="86"/>
      <c r="CI246" s="86"/>
      <c r="CK246" s="86"/>
      <c r="CM246" s="86"/>
      <c r="CO246" s="86"/>
      <c r="CQ246" s="86"/>
      <c r="CS246" s="86"/>
      <c r="CU246" s="86"/>
      <c r="CW246" s="86"/>
      <c r="CY246" s="86"/>
      <c r="DA246" s="86"/>
      <c r="DC246" s="86"/>
      <c r="DE246" s="86"/>
      <c r="DG246" s="86"/>
      <c r="DI246" s="86"/>
      <c r="DK246" s="86"/>
      <c r="DM246" s="86"/>
      <c r="DO246" s="86"/>
      <c r="DQ246" s="86"/>
      <c r="DS246" s="86"/>
      <c r="DU246" s="86"/>
      <c r="DV246" s="86"/>
      <c r="DW246" s="86"/>
      <c r="DX246" s="86"/>
      <c r="DZ246" s="87"/>
      <c r="EB246" s="86"/>
      <c r="EC246" s="87"/>
      <c r="ED246" s="88"/>
      <c r="EE246" s="86"/>
      <c r="EF246" s="87"/>
      <c r="EG246" s="86"/>
      <c r="EH246" s="86"/>
      <c r="EI246" s="86"/>
      <c r="EJ246" s="86"/>
      <c r="EK246" s="89"/>
    </row>
    <row r="247" spans="47:141" x14ac:dyDescent="0.2">
      <c r="AU247" s="86"/>
      <c r="AW247" s="86"/>
      <c r="AY247" s="86"/>
      <c r="BA247" s="86"/>
      <c r="BC247" s="86"/>
      <c r="BE247" s="86"/>
      <c r="BG247" s="86"/>
      <c r="BI247" s="86"/>
      <c r="BK247" s="86"/>
      <c r="BM247" s="86"/>
      <c r="BO247" s="86"/>
      <c r="BQ247" s="86"/>
      <c r="BS247" s="86"/>
      <c r="BU247" s="86"/>
      <c r="BW247" s="86"/>
      <c r="BY247" s="86"/>
      <c r="CA247" s="86"/>
      <c r="CC247" s="86"/>
      <c r="CE247" s="86"/>
      <c r="CG247" s="86"/>
      <c r="CI247" s="86"/>
      <c r="CK247" s="86"/>
      <c r="CM247" s="86"/>
      <c r="CO247" s="86"/>
      <c r="CQ247" s="86"/>
      <c r="CS247" s="86"/>
      <c r="CU247" s="86"/>
      <c r="CW247" s="86"/>
      <c r="CY247" s="86"/>
      <c r="DA247" s="86"/>
      <c r="DC247" s="86"/>
      <c r="DE247" s="86"/>
      <c r="DG247" s="86"/>
      <c r="DI247" s="86"/>
      <c r="DK247" s="86"/>
      <c r="DM247" s="86"/>
      <c r="DO247" s="86"/>
      <c r="DQ247" s="86"/>
      <c r="DS247" s="86"/>
      <c r="DU247" s="86"/>
      <c r="DV247" s="86"/>
      <c r="DW247" s="86"/>
      <c r="DX247" s="86"/>
      <c r="DZ247" s="87"/>
      <c r="EB247" s="86"/>
      <c r="EC247" s="87"/>
      <c r="ED247" s="88"/>
      <c r="EE247" s="86"/>
      <c r="EF247" s="87"/>
      <c r="EG247" s="86"/>
      <c r="EH247" s="86"/>
      <c r="EI247" s="86"/>
      <c r="EJ247" s="86"/>
      <c r="EK247" s="89"/>
    </row>
    <row r="248" spans="47:141" x14ac:dyDescent="0.2">
      <c r="AU248" s="86"/>
      <c r="AW248" s="86"/>
      <c r="AY248" s="86"/>
      <c r="BA248" s="86"/>
      <c r="BC248" s="86"/>
      <c r="BE248" s="86"/>
      <c r="BG248" s="86"/>
      <c r="BI248" s="86"/>
      <c r="BK248" s="86"/>
      <c r="BM248" s="86"/>
      <c r="BO248" s="86"/>
      <c r="BQ248" s="86"/>
      <c r="BS248" s="86"/>
      <c r="BU248" s="86"/>
      <c r="BW248" s="86"/>
      <c r="BY248" s="86"/>
      <c r="CA248" s="86"/>
      <c r="CC248" s="86"/>
      <c r="CE248" s="86"/>
      <c r="CG248" s="86"/>
      <c r="CI248" s="86"/>
      <c r="CK248" s="86"/>
      <c r="CM248" s="86"/>
      <c r="CO248" s="86"/>
      <c r="CQ248" s="86"/>
      <c r="CS248" s="86"/>
      <c r="CU248" s="86"/>
      <c r="CW248" s="86"/>
      <c r="CY248" s="86"/>
      <c r="DA248" s="86"/>
      <c r="DC248" s="86"/>
      <c r="DE248" s="86"/>
      <c r="DG248" s="86"/>
      <c r="DI248" s="86"/>
      <c r="DK248" s="86"/>
      <c r="DM248" s="86"/>
      <c r="DO248" s="86"/>
      <c r="DQ248" s="86"/>
      <c r="DS248" s="86"/>
      <c r="DU248" s="86"/>
      <c r="DV248" s="86"/>
      <c r="DW248" s="86"/>
      <c r="DX248" s="86"/>
      <c r="DZ248" s="87"/>
      <c r="EB248" s="86"/>
      <c r="EC248" s="87"/>
      <c r="ED248" s="88"/>
      <c r="EE248" s="86"/>
      <c r="EF248" s="87"/>
      <c r="EG248" s="86"/>
      <c r="EH248" s="86"/>
      <c r="EI248" s="86"/>
      <c r="EJ248" s="86"/>
      <c r="EK248" s="89"/>
    </row>
    <row r="249" spans="47:141" x14ac:dyDescent="0.2">
      <c r="AU249" s="86"/>
      <c r="AW249" s="86"/>
      <c r="AY249" s="86"/>
      <c r="BA249" s="86"/>
      <c r="BC249" s="86"/>
      <c r="BE249" s="86"/>
      <c r="BG249" s="86"/>
      <c r="BI249" s="86"/>
      <c r="BK249" s="86"/>
      <c r="BM249" s="86"/>
      <c r="BO249" s="86"/>
      <c r="BQ249" s="86"/>
      <c r="BS249" s="86"/>
      <c r="BU249" s="86"/>
      <c r="BW249" s="86"/>
      <c r="BY249" s="86"/>
      <c r="CA249" s="86"/>
      <c r="CC249" s="86"/>
      <c r="CE249" s="86"/>
      <c r="CG249" s="86"/>
      <c r="CI249" s="86"/>
      <c r="CK249" s="86"/>
      <c r="CM249" s="86"/>
      <c r="CO249" s="86"/>
      <c r="CQ249" s="86"/>
      <c r="CS249" s="86"/>
      <c r="CU249" s="86"/>
      <c r="CW249" s="86"/>
      <c r="CY249" s="86"/>
      <c r="DA249" s="86"/>
      <c r="DC249" s="86"/>
      <c r="DE249" s="86"/>
      <c r="DG249" s="86"/>
      <c r="DI249" s="86"/>
      <c r="DK249" s="86"/>
      <c r="DM249" s="86"/>
      <c r="DO249" s="86"/>
      <c r="DQ249" s="86"/>
      <c r="DS249" s="86"/>
      <c r="DU249" s="86"/>
      <c r="DV249" s="86"/>
      <c r="DW249" s="86"/>
      <c r="DX249" s="86"/>
      <c r="DZ249" s="87"/>
      <c r="EB249" s="86"/>
      <c r="EC249" s="87"/>
      <c r="ED249" s="88"/>
      <c r="EE249" s="86"/>
      <c r="EF249" s="87"/>
      <c r="EG249" s="86"/>
      <c r="EH249" s="86"/>
      <c r="EI249" s="86"/>
      <c r="EJ249" s="86"/>
      <c r="EK249" s="89"/>
    </row>
    <row r="250" spans="47:141" x14ac:dyDescent="0.2">
      <c r="AU250" s="86"/>
      <c r="AW250" s="86"/>
      <c r="AY250" s="86"/>
      <c r="BA250" s="86"/>
      <c r="BC250" s="86"/>
      <c r="BE250" s="86"/>
      <c r="BG250" s="86"/>
      <c r="BI250" s="86"/>
      <c r="BK250" s="86"/>
      <c r="BM250" s="86"/>
      <c r="BO250" s="86"/>
      <c r="BQ250" s="86"/>
      <c r="BS250" s="86"/>
      <c r="BU250" s="86"/>
      <c r="BW250" s="86"/>
      <c r="BY250" s="86"/>
      <c r="CA250" s="86"/>
      <c r="CC250" s="86"/>
      <c r="CE250" s="86"/>
      <c r="CG250" s="86"/>
      <c r="CI250" s="86"/>
      <c r="CK250" s="86"/>
      <c r="CM250" s="86"/>
      <c r="CO250" s="86"/>
      <c r="CQ250" s="86"/>
      <c r="CS250" s="86"/>
      <c r="CU250" s="86"/>
      <c r="CW250" s="86"/>
      <c r="CY250" s="86"/>
      <c r="DA250" s="86"/>
      <c r="DC250" s="86"/>
      <c r="DE250" s="86"/>
      <c r="DG250" s="86"/>
      <c r="DI250" s="86"/>
      <c r="DK250" s="86"/>
      <c r="DM250" s="86"/>
      <c r="DO250" s="86"/>
      <c r="DQ250" s="86"/>
      <c r="DS250" s="86"/>
      <c r="DU250" s="86"/>
      <c r="DV250" s="86"/>
      <c r="DW250" s="86"/>
      <c r="DX250" s="86"/>
      <c r="DZ250" s="87"/>
      <c r="EB250" s="86"/>
      <c r="EC250" s="87"/>
      <c r="ED250" s="88"/>
      <c r="EE250" s="86"/>
      <c r="EF250" s="87"/>
      <c r="EG250" s="86"/>
      <c r="EH250" s="86"/>
      <c r="EI250" s="86"/>
      <c r="EJ250" s="86"/>
      <c r="EK250" s="89"/>
    </row>
    <row r="251" spans="47:141" x14ac:dyDescent="0.2">
      <c r="AU251" s="86"/>
      <c r="AW251" s="86"/>
      <c r="AY251" s="86"/>
      <c r="BA251" s="86"/>
      <c r="BC251" s="86"/>
      <c r="BE251" s="86"/>
      <c r="BG251" s="86"/>
      <c r="BI251" s="86"/>
      <c r="BK251" s="86"/>
      <c r="BM251" s="86"/>
      <c r="BO251" s="86"/>
      <c r="BQ251" s="86"/>
      <c r="BS251" s="86"/>
      <c r="BU251" s="86"/>
      <c r="BW251" s="86"/>
      <c r="BY251" s="86"/>
      <c r="CA251" s="86"/>
      <c r="CC251" s="86"/>
      <c r="CE251" s="86"/>
      <c r="CG251" s="86"/>
      <c r="CI251" s="86"/>
      <c r="CK251" s="86"/>
      <c r="CM251" s="86"/>
      <c r="CO251" s="86"/>
      <c r="CQ251" s="86"/>
      <c r="CS251" s="86"/>
      <c r="CU251" s="86"/>
      <c r="CW251" s="86"/>
      <c r="CY251" s="86"/>
      <c r="DA251" s="86"/>
      <c r="DC251" s="86"/>
      <c r="DE251" s="86"/>
      <c r="DG251" s="86"/>
      <c r="DI251" s="86"/>
      <c r="DK251" s="86"/>
      <c r="DM251" s="86"/>
      <c r="DO251" s="86"/>
      <c r="DQ251" s="86"/>
      <c r="DS251" s="86"/>
      <c r="DU251" s="86"/>
      <c r="DV251" s="86"/>
      <c r="DW251" s="86"/>
      <c r="DX251" s="86"/>
      <c r="DZ251" s="87"/>
      <c r="EB251" s="86"/>
      <c r="EC251" s="87"/>
      <c r="ED251" s="88"/>
      <c r="EE251" s="86"/>
      <c r="EF251" s="87"/>
      <c r="EG251" s="86"/>
      <c r="EH251" s="86"/>
      <c r="EI251" s="86"/>
      <c r="EJ251" s="86"/>
      <c r="EK251" s="89"/>
    </row>
    <row r="252" spans="47:141" x14ac:dyDescent="0.2">
      <c r="AU252" s="86"/>
      <c r="AW252" s="86"/>
      <c r="AY252" s="86"/>
      <c r="BA252" s="86"/>
      <c r="BC252" s="86"/>
      <c r="BE252" s="86"/>
      <c r="BG252" s="86"/>
      <c r="BI252" s="86"/>
      <c r="BK252" s="86"/>
      <c r="BM252" s="86"/>
      <c r="BO252" s="86"/>
      <c r="BQ252" s="86"/>
      <c r="BS252" s="86"/>
      <c r="BU252" s="86"/>
      <c r="BW252" s="86"/>
      <c r="BY252" s="86"/>
      <c r="CA252" s="86"/>
      <c r="CC252" s="86"/>
      <c r="CE252" s="86"/>
      <c r="CG252" s="86"/>
      <c r="CI252" s="86"/>
      <c r="CK252" s="86"/>
      <c r="CM252" s="86"/>
      <c r="CO252" s="86"/>
      <c r="CQ252" s="86"/>
      <c r="CS252" s="86"/>
      <c r="CU252" s="86"/>
      <c r="CW252" s="86"/>
      <c r="CY252" s="86"/>
      <c r="DA252" s="86"/>
      <c r="DC252" s="86"/>
      <c r="DE252" s="86"/>
      <c r="DG252" s="86"/>
      <c r="DI252" s="86"/>
      <c r="DK252" s="86"/>
      <c r="DM252" s="86"/>
      <c r="DO252" s="86"/>
      <c r="DQ252" s="86"/>
      <c r="DS252" s="86"/>
      <c r="DU252" s="86"/>
      <c r="DV252" s="86"/>
      <c r="DW252" s="86"/>
      <c r="DX252" s="86"/>
      <c r="DZ252" s="87"/>
      <c r="EB252" s="86"/>
      <c r="EC252" s="87"/>
      <c r="ED252" s="88"/>
      <c r="EE252" s="86"/>
      <c r="EF252" s="87"/>
      <c r="EG252" s="86"/>
      <c r="EH252" s="86"/>
      <c r="EI252" s="86"/>
      <c r="EJ252" s="86"/>
      <c r="EK252" s="89"/>
    </row>
    <row r="253" spans="47:141" x14ac:dyDescent="0.2">
      <c r="AU253" s="86"/>
      <c r="AW253" s="86"/>
      <c r="AY253" s="86"/>
      <c r="BA253" s="86"/>
      <c r="BC253" s="86"/>
      <c r="BE253" s="86"/>
      <c r="BG253" s="86"/>
      <c r="BI253" s="86"/>
      <c r="BK253" s="86"/>
      <c r="BM253" s="86"/>
      <c r="BO253" s="86"/>
      <c r="BQ253" s="86"/>
      <c r="BS253" s="86"/>
      <c r="BU253" s="86"/>
      <c r="BW253" s="86"/>
      <c r="BY253" s="86"/>
      <c r="CA253" s="86"/>
      <c r="CC253" s="86"/>
      <c r="CE253" s="86"/>
      <c r="CG253" s="86"/>
      <c r="CI253" s="86"/>
      <c r="CK253" s="86"/>
      <c r="CM253" s="86"/>
      <c r="CO253" s="86"/>
      <c r="CQ253" s="86"/>
      <c r="CS253" s="86"/>
      <c r="CU253" s="86"/>
      <c r="CW253" s="86"/>
      <c r="CY253" s="86"/>
      <c r="DA253" s="86"/>
      <c r="DC253" s="86"/>
      <c r="DE253" s="86"/>
      <c r="DG253" s="86"/>
      <c r="DI253" s="86"/>
      <c r="DK253" s="86"/>
      <c r="DM253" s="86"/>
      <c r="DO253" s="86"/>
      <c r="DQ253" s="86"/>
      <c r="DS253" s="86"/>
      <c r="DU253" s="86"/>
      <c r="DV253" s="86"/>
      <c r="DW253" s="86"/>
      <c r="DX253" s="86"/>
      <c r="DZ253" s="87"/>
      <c r="EB253" s="86"/>
      <c r="EC253" s="87"/>
      <c r="ED253" s="88"/>
      <c r="EE253" s="86"/>
      <c r="EF253" s="87"/>
      <c r="EG253" s="86"/>
      <c r="EH253" s="86"/>
      <c r="EI253" s="86"/>
      <c r="EJ253" s="86"/>
      <c r="EK253" s="89"/>
    </row>
    <row r="254" spans="47:141" x14ac:dyDescent="0.2">
      <c r="AU254" s="86"/>
      <c r="AW254" s="86"/>
      <c r="AY254" s="86"/>
      <c r="BA254" s="86"/>
      <c r="BC254" s="86"/>
      <c r="BE254" s="86"/>
      <c r="BG254" s="86"/>
      <c r="BI254" s="86"/>
      <c r="BK254" s="86"/>
      <c r="BM254" s="86"/>
      <c r="BO254" s="86"/>
      <c r="BQ254" s="86"/>
      <c r="BS254" s="86"/>
      <c r="BU254" s="86"/>
      <c r="BW254" s="86"/>
      <c r="BY254" s="86"/>
      <c r="CA254" s="86"/>
      <c r="CC254" s="86"/>
      <c r="CE254" s="86"/>
      <c r="CG254" s="86"/>
      <c r="CI254" s="86"/>
      <c r="CK254" s="86"/>
      <c r="CM254" s="86"/>
      <c r="CO254" s="86"/>
      <c r="CQ254" s="86"/>
      <c r="CS254" s="86"/>
      <c r="CU254" s="86"/>
      <c r="CW254" s="86"/>
      <c r="CY254" s="86"/>
      <c r="DA254" s="86"/>
      <c r="DC254" s="86"/>
      <c r="DE254" s="86"/>
      <c r="DG254" s="86"/>
      <c r="DI254" s="86"/>
      <c r="DK254" s="86"/>
      <c r="DM254" s="86"/>
      <c r="DO254" s="86"/>
      <c r="DQ254" s="86"/>
      <c r="DS254" s="86"/>
      <c r="DU254" s="86"/>
      <c r="DV254" s="86"/>
      <c r="DW254" s="86"/>
      <c r="DX254" s="86"/>
      <c r="DZ254" s="87"/>
      <c r="EB254" s="86"/>
      <c r="EC254" s="87"/>
      <c r="ED254" s="88"/>
      <c r="EE254" s="86"/>
      <c r="EF254" s="87"/>
      <c r="EG254" s="86"/>
      <c r="EH254" s="86"/>
      <c r="EI254" s="86"/>
      <c r="EJ254" s="86"/>
      <c r="EK254" s="89"/>
    </row>
    <row r="255" spans="47:141" x14ac:dyDescent="0.2">
      <c r="AU255" s="86"/>
      <c r="AW255" s="86"/>
      <c r="AY255" s="86"/>
      <c r="BA255" s="86"/>
      <c r="BC255" s="86"/>
      <c r="BE255" s="86"/>
      <c r="BG255" s="86"/>
      <c r="BI255" s="86"/>
      <c r="BK255" s="86"/>
      <c r="BM255" s="86"/>
      <c r="BO255" s="86"/>
      <c r="BQ255" s="86"/>
      <c r="BS255" s="86"/>
      <c r="BU255" s="86"/>
      <c r="BW255" s="86"/>
      <c r="BY255" s="86"/>
      <c r="CA255" s="86"/>
      <c r="CC255" s="86"/>
      <c r="CE255" s="86"/>
      <c r="CG255" s="86"/>
      <c r="CI255" s="86"/>
      <c r="CK255" s="86"/>
      <c r="CM255" s="86"/>
      <c r="CO255" s="86"/>
      <c r="CQ255" s="86"/>
      <c r="CS255" s="86"/>
      <c r="CU255" s="86"/>
      <c r="CW255" s="86"/>
      <c r="CY255" s="86"/>
      <c r="DA255" s="86"/>
      <c r="DC255" s="86"/>
      <c r="DE255" s="86"/>
      <c r="DG255" s="86"/>
      <c r="DI255" s="86"/>
      <c r="DK255" s="86"/>
      <c r="DM255" s="86"/>
      <c r="DO255" s="86"/>
      <c r="DQ255" s="86"/>
      <c r="DS255" s="86"/>
      <c r="DU255" s="86"/>
      <c r="DV255" s="86"/>
      <c r="DW255" s="86"/>
      <c r="DX255" s="86"/>
      <c r="DZ255" s="87"/>
      <c r="EB255" s="86"/>
      <c r="EC255" s="87"/>
      <c r="ED255" s="88"/>
      <c r="EE255" s="86"/>
      <c r="EF255" s="87"/>
      <c r="EG255" s="86"/>
      <c r="EH255" s="86"/>
      <c r="EI255" s="86"/>
      <c r="EJ255" s="86"/>
      <c r="EK255" s="89"/>
    </row>
    <row r="256" spans="47:141" x14ac:dyDescent="0.2">
      <c r="AU256" s="86"/>
      <c r="AW256" s="86"/>
      <c r="AY256" s="86"/>
      <c r="BA256" s="86"/>
      <c r="BC256" s="86"/>
      <c r="BE256" s="86"/>
      <c r="BG256" s="86"/>
      <c r="BI256" s="86"/>
      <c r="BK256" s="86"/>
      <c r="BM256" s="86"/>
      <c r="BO256" s="86"/>
      <c r="BQ256" s="86"/>
      <c r="BS256" s="86"/>
      <c r="BU256" s="86"/>
      <c r="BW256" s="86"/>
      <c r="BY256" s="86"/>
      <c r="CA256" s="86"/>
      <c r="CC256" s="86"/>
      <c r="CE256" s="86"/>
      <c r="CG256" s="86"/>
      <c r="CI256" s="86"/>
      <c r="CK256" s="86"/>
      <c r="CM256" s="86"/>
      <c r="CO256" s="86"/>
      <c r="CQ256" s="86"/>
      <c r="CS256" s="86"/>
      <c r="CU256" s="86"/>
      <c r="CW256" s="86"/>
      <c r="CY256" s="86"/>
      <c r="DA256" s="86"/>
      <c r="DC256" s="86"/>
      <c r="DE256" s="86"/>
      <c r="DG256" s="86"/>
      <c r="DI256" s="86"/>
      <c r="DK256" s="86"/>
      <c r="DM256" s="86"/>
      <c r="DO256" s="86"/>
      <c r="DQ256" s="86"/>
      <c r="DS256" s="86"/>
      <c r="DU256" s="86"/>
      <c r="DV256" s="86"/>
      <c r="DW256" s="86"/>
      <c r="DX256" s="86"/>
      <c r="DZ256" s="87"/>
      <c r="EB256" s="86"/>
      <c r="EC256" s="87"/>
      <c r="ED256" s="88"/>
      <c r="EE256" s="86"/>
      <c r="EF256" s="87"/>
      <c r="EG256" s="86"/>
      <c r="EH256" s="86"/>
      <c r="EI256" s="86"/>
      <c r="EJ256" s="86"/>
      <c r="EK256" s="89"/>
    </row>
    <row r="257" spans="47:141" x14ac:dyDescent="0.2">
      <c r="AU257" s="86"/>
      <c r="AW257" s="86"/>
      <c r="AY257" s="86"/>
      <c r="BA257" s="86"/>
      <c r="BC257" s="86"/>
      <c r="BE257" s="86"/>
      <c r="BG257" s="86"/>
      <c r="BI257" s="86"/>
      <c r="BK257" s="86"/>
      <c r="BM257" s="86"/>
      <c r="BO257" s="86"/>
      <c r="BQ257" s="86"/>
      <c r="BS257" s="86"/>
      <c r="BU257" s="86"/>
      <c r="BW257" s="86"/>
      <c r="BY257" s="86"/>
      <c r="CA257" s="86"/>
      <c r="CC257" s="86"/>
      <c r="CE257" s="86"/>
      <c r="CG257" s="86"/>
      <c r="CI257" s="86"/>
      <c r="CK257" s="86"/>
      <c r="CM257" s="86"/>
      <c r="CO257" s="86"/>
      <c r="CQ257" s="86"/>
      <c r="CS257" s="86"/>
      <c r="CU257" s="86"/>
      <c r="CW257" s="86"/>
      <c r="CY257" s="86"/>
      <c r="DA257" s="86"/>
      <c r="DC257" s="86"/>
      <c r="DE257" s="86"/>
      <c r="DG257" s="86"/>
      <c r="DI257" s="86"/>
      <c r="DK257" s="86"/>
      <c r="DM257" s="86"/>
      <c r="DO257" s="86"/>
      <c r="DQ257" s="86"/>
      <c r="DS257" s="86"/>
      <c r="DU257" s="86"/>
      <c r="DV257" s="86"/>
      <c r="DW257" s="86"/>
      <c r="DX257" s="86"/>
      <c r="DZ257" s="87"/>
      <c r="EB257" s="86"/>
      <c r="EC257" s="87"/>
      <c r="ED257" s="88"/>
      <c r="EE257" s="86"/>
      <c r="EF257" s="87"/>
      <c r="EG257" s="86"/>
      <c r="EH257" s="86"/>
      <c r="EI257" s="86"/>
      <c r="EJ257" s="86"/>
      <c r="EK257" s="89"/>
    </row>
    <row r="258" spans="47:141" x14ac:dyDescent="0.2">
      <c r="AU258" s="86"/>
      <c r="AW258" s="86"/>
      <c r="AY258" s="86"/>
      <c r="BA258" s="86"/>
      <c r="BC258" s="86"/>
      <c r="BE258" s="86"/>
      <c r="BG258" s="86"/>
      <c r="BI258" s="86"/>
      <c r="BK258" s="86"/>
      <c r="BM258" s="86"/>
      <c r="BO258" s="86"/>
      <c r="BQ258" s="86"/>
      <c r="BS258" s="86"/>
      <c r="BU258" s="86"/>
      <c r="BW258" s="86"/>
      <c r="BY258" s="86"/>
      <c r="CA258" s="86"/>
      <c r="CC258" s="86"/>
      <c r="CE258" s="86"/>
      <c r="CG258" s="86"/>
      <c r="CI258" s="86"/>
      <c r="CK258" s="86"/>
      <c r="CM258" s="86"/>
      <c r="CO258" s="86"/>
      <c r="CQ258" s="86"/>
      <c r="CS258" s="86"/>
      <c r="CU258" s="86"/>
      <c r="CW258" s="86"/>
      <c r="CY258" s="86"/>
      <c r="DA258" s="86"/>
      <c r="DC258" s="86"/>
      <c r="DE258" s="86"/>
      <c r="DG258" s="86"/>
      <c r="DI258" s="86"/>
      <c r="DK258" s="86"/>
      <c r="DM258" s="86"/>
      <c r="DO258" s="86"/>
      <c r="DQ258" s="86"/>
      <c r="DS258" s="86"/>
      <c r="DU258" s="86"/>
      <c r="DV258" s="86"/>
      <c r="DW258" s="86"/>
      <c r="DX258" s="86"/>
      <c r="DZ258" s="87"/>
      <c r="EB258" s="86"/>
      <c r="EC258" s="87"/>
      <c r="ED258" s="88"/>
      <c r="EE258" s="86"/>
      <c r="EF258" s="87"/>
      <c r="EG258" s="86"/>
      <c r="EH258" s="86"/>
      <c r="EI258" s="86"/>
      <c r="EJ258" s="86"/>
      <c r="EK258" s="89"/>
    </row>
    <row r="259" spans="47:141" x14ac:dyDescent="0.2">
      <c r="AU259" s="86"/>
      <c r="AW259" s="86"/>
      <c r="AY259" s="86"/>
      <c r="BA259" s="86"/>
      <c r="BC259" s="86"/>
      <c r="BE259" s="86"/>
      <c r="BG259" s="86"/>
      <c r="BI259" s="86"/>
      <c r="BK259" s="86"/>
      <c r="BM259" s="86"/>
      <c r="BO259" s="86"/>
      <c r="BQ259" s="86"/>
      <c r="BS259" s="86"/>
      <c r="BU259" s="86"/>
      <c r="BW259" s="86"/>
      <c r="BY259" s="86"/>
      <c r="CA259" s="86"/>
      <c r="CC259" s="86"/>
      <c r="CE259" s="86"/>
      <c r="CG259" s="86"/>
      <c r="CI259" s="86"/>
      <c r="CK259" s="86"/>
      <c r="CM259" s="86"/>
      <c r="CO259" s="86"/>
      <c r="CQ259" s="86"/>
      <c r="CS259" s="86"/>
      <c r="CU259" s="86"/>
      <c r="CW259" s="86"/>
      <c r="CY259" s="86"/>
      <c r="DA259" s="86"/>
      <c r="DC259" s="86"/>
      <c r="DE259" s="86"/>
      <c r="DG259" s="86"/>
      <c r="DI259" s="86"/>
      <c r="DK259" s="86"/>
      <c r="DM259" s="86"/>
      <c r="DO259" s="86"/>
      <c r="DQ259" s="86"/>
      <c r="DS259" s="86"/>
      <c r="DU259" s="86"/>
      <c r="DV259" s="86"/>
      <c r="DW259" s="86"/>
      <c r="DX259" s="86"/>
      <c r="DZ259" s="87"/>
      <c r="EB259" s="86"/>
      <c r="EC259" s="87"/>
      <c r="ED259" s="88"/>
      <c r="EE259" s="86"/>
      <c r="EF259" s="87"/>
      <c r="EG259" s="86"/>
      <c r="EH259" s="86"/>
      <c r="EI259" s="86"/>
      <c r="EJ259" s="86"/>
      <c r="EK259" s="89"/>
    </row>
    <row r="260" spans="47:141" x14ac:dyDescent="0.2">
      <c r="AU260" s="86"/>
      <c r="AW260" s="86"/>
      <c r="AY260" s="86"/>
      <c r="BA260" s="86"/>
      <c r="BC260" s="86"/>
      <c r="BE260" s="86"/>
      <c r="BG260" s="86"/>
      <c r="BI260" s="86"/>
      <c r="BK260" s="86"/>
      <c r="BM260" s="86"/>
      <c r="BO260" s="86"/>
      <c r="BQ260" s="86"/>
      <c r="BS260" s="86"/>
      <c r="BU260" s="86"/>
      <c r="BW260" s="86"/>
      <c r="BY260" s="86"/>
      <c r="CA260" s="86"/>
      <c r="CC260" s="86"/>
      <c r="CE260" s="86"/>
      <c r="CG260" s="86"/>
      <c r="CI260" s="86"/>
      <c r="CK260" s="86"/>
      <c r="CM260" s="86"/>
      <c r="CO260" s="86"/>
      <c r="CQ260" s="86"/>
      <c r="CS260" s="86"/>
      <c r="CU260" s="86"/>
      <c r="CW260" s="86"/>
      <c r="CY260" s="86"/>
      <c r="DA260" s="86"/>
      <c r="DC260" s="86"/>
      <c r="DE260" s="86"/>
      <c r="DG260" s="86"/>
      <c r="DI260" s="86"/>
      <c r="DK260" s="86"/>
      <c r="DM260" s="86"/>
      <c r="DO260" s="86"/>
      <c r="DQ260" s="86"/>
      <c r="DS260" s="86"/>
      <c r="DU260" s="86"/>
      <c r="DV260" s="86"/>
      <c r="DW260" s="86"/>
      <c r="DX260" s="86"/>
      <c r="DZ260" s="87"/>
      <c r="EB260" s="86"/>
      <c r="EC260" s="87"/>
      <c r="ED260" s="88"/>
      <c r="EE260" s="86"/>
      <c r="EF260" s="87"/>
      <c r="EG260" s="86"/>
      <c r="EH260" s="86"/>
      <c r="EI260" s="86"/>
      <c r="EJ260" s="86"/>
      <c r="EK260" s="89"/>
    </row>
    <row r="261" spans="47:141" x14ac:dyDescent="0.2">
      <c r="AU261" s="86"/>
      <c r="AW261" s="86"/>
      <c r="AY261" s="86"/>
      <c r="BA261" s="86"/>
      <c r="BC261" s="86"/>
      <c r="BE261" s="86"/>
      <c r="BG261" s="86"/>
      <c r="BI261" s="86"/>
      <c r="BK261" s="86"/>
      <c r="BM261" s="86"/>
      <c r="BO261" s="86"/>
      <c r="BQ261" s="86"/>
      <c r="BS261" s="86"/>
      <c r="BU261" s="86"/>
      <c r="BW261" s="86"/>
      <c r="BY261" s="86"/>
      <c r="CA261" s="86"/>
      <c r="CC261" s="86"/>
      <c r="CE261" s="86"/>
      <c r="CG261" s="86"/>
      <c r="CI261" s="86"/>
      <c r="CK261" s="86"/>
      <c r="CM261" s="86"/>
      <c r="CO261" s="86"/>
      <c r="CQ261" s="86"/>
      <c r="CS261" s="86"/>
      <c r="CU261" s="86"/>
      <c r="CW261" s="86"/>
      <c r="CY261" s="86"/>
      <c r="DA261" s="86"/>
      <c r="DC261" s="86"/>
      <c r="DE261" s="86"/>
      <c r="DG261" s="86"/>
      <c r="DI261" s="86"/>
      <c r="DK261" s="86"/>
      <c r="DM261" s="86"/>
      <c r="DO261" s="86"/>
      <c r="DQ261" s="86"/>
      <c r="DS261" s="86"/>
      <c r="DU261" s="86"/>
      <c r="DV261" s="86"/>
      <c r="DW261" s="86"/>
      <c r="DX261" s="86"/>
      <c r="DZ261" s="87"/>
      <c r="EB261" s="86"/>
      <c r="EC261" s="87"/>
      <c r="ED261" s="88"/>
      <c r="EE261" s="86"/>
      <c r="EF261" s="87"/>
      <c r="EG261" s="86"/>
      <c r="EH261" s="86"/>
      <c r="EI261" s="86"/>
      <c r="EJ261" s="86"/>
      <c r="EK261" s="89"/>
    </row>
    <row r="262" spans="47:141" x14ac:dyDescent="0.2">
      <c r="AU262" s="86"/>
      <c r="AW262" s="86"/>
      <c r="AY262" s="86"/>
      <c r="BA262" s="86"/>
      <c r="BC262" s="86"/>
      <c r="BE262" s="86"/>
      <c r="BG262" s="86"/>
      <c r="BI262" s="86"/>
      <c r="BK262" s="86"/>
      <c r="BM262" s="86"/>
      <c r="BO262" s="86"/>
      <c r="BQ262" s="86"/>
      <c r="BS262" s="86"/>
      <c r="BU262" s="86"/>
      <c r="BW262" s="86"/>
      <c r="BY262" s="86"/>
      <c r="CA262" s="86"/>
      <c r="CC262" s="86"/>
      <c r="CE262" s="86"/>
      <c r="CG262" s="86"/>
      <c r="CI262" s="86"/>
      <c r="CK262" s="86"/>
      <c r="CM262" s="86"/>
      <c r="CO262" s="86"/>
      <c r="CQ262" s="86"/>
      <c r="CS262" s="86"/>
      <c r="CU262" s="86"/>
      <c r="CW262" s="86"/>
      <c r="CY262" s="86"/>
      <c r="DA262" s="86"/>
      <c r="DC262" s="86"/>
      <c r="DE262" s="86"/>
      <c r="DG262" s="86"/>
      <c r="DI262" s="86"/>
      <c r="DK262" s="86"/>
      <c r="DM262" s="86"/>
      <c r="DO262" s="86"/>
      <c r="DQ262" s="86"/>
      <c r="DS262" s="86"/>
      <c r="DU262" s="86"/>
      <c r="DV262" s="86"/>
      <c r="DW262" s="86"/>
      <c r="DX262" s="86"/>
      <c r="DZ262" s="87"/>
      <c r="EB262" s="86"/>
      <c r="EC262" s="87"/>
      <c r="ED262" s="88"/>
      <c r="EE262" s="86"/>
      <c r="EF262" s="87"/>
      <c r="EG262" s="86"/>
      <c r="EH262" s="86"/>
      <c r="EI262" s="86"/>
      <c r="EJ262" s="86"/>
      <c r="EK262" s="89"/>
    </row>
    <row r="263" spans="47:141" x14ac:dyDescent="0.2">
      <c r="AU263" s="86"/>
      <c r="AW263" s="86"/>
      <c r="AY263" s="86"/>
      <c r="BA263" s="86"/>
      <c r="BC263" s="86"/>
      <c r="BE263" s="86"/>
      <c r="BG263" s="86"/>
      <c r="BI263" s="86"/>
      <c r="BK263" s="86"/>
      <c r="BM263" s="86"/>
      <c r="BO263" s="86"/>
      <c r="BQ263" s="86"/>
      <c r="BS263" s="86"/>
      <c r="BU263" s="86"/>
      <c r="BW263" s="86"/>
      <c r="BY263" s="86"/>
      <c r="CA263" s="86"/>
      <c r="CC263" s="86"/>
      <c r="CE263" s="86"/>
      <c r="CG263" s="86"/>
      <c r="CI263" s="86"/>
      <c r="CK263" s="86"/>
      <c r="CM263" s="86"/>
      <c r="CO263" s="86"/>
      <c r="CQ263" s="86"/>
      <c r="CS263" s="86"/>
      <c r="CU263" s="86"/>
      <c r="CW263" s="86"/>
      <c r="CY263" s="86"/>
      <c r="DA263" s="86"/>
      <c r="DC263" s="86"/>
      <c r="DE263" s="86"/>
      <c r="DG263" s="86"/>
      <c r="DI263" s="86"/>
      <c r="DK263" s="86"/>
      <c r="DM263" s="86"/>
      <c r="DO263" s="86"/>
      <c r="DQ263" s="86"/>
      <c r="DS263" s="86"/>
      <c r="DU263" s="86"/>
      <c r="DV263" s="86"/>
      <c r="DW263" s="86"/>
      <c r="DX263" s="86"/>
      <c r="DZ263" s="87"/>
      <c r="EB263" s="86"/>
      <c r="EC263" s="87"/>
      <c r="ED263" s="88"/>
      <c r="EE263" s="86"/>
      <c r="EF263" s="87"/>
      <c r="EG263" s="86"/>
      <c r="EH263" s="86"/>
      <c r="EI263" s="86"/>
      <c r="EJ263" s="86"/>
      <c r="EK263" s="89"/>
    </row>
    <row r="264" spans="47:141" x14ac:dyDescent="0.2">
      <c r="AU264" s="86"/>
      <c r="AW264" s="86"/>
      <c r="AY264" s="86"/>
      <c r="BA264" s="86"/>
      <c r="BC264" s="86"/>
      <c r="BE264" s="86"/>
      <c r="BG264" s="86"/>
      <c r="BI264" s="86"/>
      <c r="BK264" s="86"/>
      <c r="BM264" s="86"/>
      <c r="BO264" s="86"/>
      <c r="BQ264" s="86"/>
      <c r="BS264" s="86"/>
      <c r="BU264" s="86"/>
      <c r="BW264" s="86"/>
      <c r="BY264" s="86"/>
      <c r="CA264" s="86"/>
      <c r="CC264" s="86"/>
      <c r="CE264" s="86"/>
      <c r="CG264" s="86"/>
      <c r="CI264" s="86"/>
      <c r="CK264" s="86"/>
      <c r="CM264" s="86"/>
      <c r="CO264" s="86"/>
      <c r="CQ264" s="86"/>
      <c r="CS264" s="86"/>
      <c r="CU264" s="86"/>
      <c r="CW264" s="86"/>
      <c r="CY264" s="86"/>
      <c r="DA264" s="86"/>
      <c r="DC264" s="86"/>
      <c r="DE264" s="86"/>
      <c r="DG264" s="86"/>
      <c r="DI264" s="86"/>
      <c r="DK264" s="86"/>
      <c r="DM264" s="86"/>
      <c r="DO264" s="86"/>
      <c r="DQ264" s="86"/>
      <c r="DS264" s="86"/>
      <c r="DU264" s="86"/>
      <c r="DV264" s="86"/>
      <c r="DW264" s="86"/>
      <c r="DX264" s="86"/>
      <c r="DZ264" s="87"/>
      <c r="EB264" s="86"/>
      <c r="EC264" s="87"/>
      <c r="ED264" s="88"/>
      <c r="EE264" s="86"/>
      <c r="EF264" s="87"/>
      <c r="EG264" s="86"/>
      <c r="EH264" s="86"/>
      <c r="EI264" s="86"/>
      <c r="EJ264" s="86"/>
      <c r="EK264" s="89"/>
    </row>
    <row r="265" spans="47:141" x14ac:dyDescent="0.2">
      <c r="AU265" s="86"/>
      <c r="AW265" s="86"/>
      <c r="AY265" s="86"/>
      <c r="BA265" s="86"/>
      <c r="BC265" s="86"/>
      <c r="BE265" s="86"/>
      <c r="BG265" s="86"/>
      <c r="BI265" s="86"/>
      <c r="BK265" s="86"/>
      <c r="BM265" s="86"/>
      <c r="BO265" s="86"/>
      <c r="BQ265" s="86"/>
      <c r="BS265" s="86"/>
      <c r="BU265" s="86"/>
      <c r="BW265" s="86"/>
      <c r="BY265" s="86"/>
      <c r="CA265" s="86"/>
      <c r="CC265" s="86"/>
      <c r="CE265" s="86"/>
      <c r="CG265" s="86"/>
      <c r="CI265" s="86"/>
      <c r="CK265" s="86"/>
      <c r="CM265" s="86"/>
      <c r="CO265" s="86"/>
      <c r="CQ265" s="86"/>
      <c r="CS265" s="86"/>
      <c r="CU265" s="86"/>
      <c r="CW265" s="86"/>
      <c r="CY265" s="86"/>
      <c r="DA265" s="86"/>
      <c r="DC265" s="86"/>
      <c r="DE265" s="86"/>
      <c r="DG265" s="86"/>
      <c r="DI265" s="86"/>
      <c r="DK265" s="86"/>
      <c r="DM265" s="86"/>
      <c r="DO265" s="86"/>
      <c r="DQ265" s="86"/>
      <c r="DS265" s="86"/>
      <c r="DU265" s="86"/>
      <c r="DV265" s="86"/>
      <c r="DW265" s="86"/>
      <c r="DX265" s="86"/>
      <c r="DZ265" s="87"/>
      <c r="EB265" s="86"/>
      <c r="EC265" s="87"/>
      <c r="ED265" s="88"/>
      <c r="EE265" s="86"/>
      <c r="EF265" s="87"/>
      <c r="EG265" s="86"/>
      <c r="EH265" s="86"/>
      <c r="EI265" s="86"/>
      <c r="EJ265" s="86"/>
      <c r="EK265" s="89"/>
    </row>
    <row r="266" spans="47:141" x14ac:dyDescent="0.2">
      <c r="AU266" s="86"/>
      <c r="AW266" s="86"/>
      <c r="AY266" s="86"/>
      <c r="BA266" s="86"/>
      <c r="BC266" s="86"/>
      <c r="BE266" s="86"/>
      <c r="BG266" s="86"/>
      <c r="BI266" s="86"/>
      <c r="BK266" s="86"/>
      <c r="BM266" s="86"/>
      <c r="BO266" s="86"/>
      <c r="BQ266" s="86"/>
      <c r="BS266" s="86"/>
      <c r="BU266" s="86"/>
      <c r="BW266" s="86"/>
      <c r="BY266" s="86"/>
      <c r="CA266" s="86"/>
      <c r="CC266" s="86"/>
      <c r="CE266" s="86"/>
      <c r="CG266" s="86"/>
      <c r="CI266" s="86"/>
      <c r="CK266" s="86"/>
      <c r="CM266" s="86"/>
      <c r="CO266" s="86"/>
      <c r="CQ266" s="86"/>
      <c r="CS266" s="86"/>
      <c r="CU266" s="86"/>
      <c r="CW266" s="86"/>
      <c r="CY266" s="86"/>
      <c r="DA266" s="86"/>
      <c r="DC266" s="86"/>
      <c r="DE266" s="86"/>
      <c r="DG266" s="86"/>
      <c r="DI266" s="86"/>
      <c r="DK266" s="86"/>
      <c r="DM266" s="86"/>
      <c r="DO266" s="86"/>
      <c r="DQ266" s="86"/>
      <c r="DS266" s="86"/>
      <c r="DU266" s="86"/>
      <c r="DV266" s="86"/>
      <c r="DW266" s="86"/>
      <c r="DX266" s="86"/>
      <c r="DZ266" s="87"/>
      <c r="EB266" s="86"/>
      <c r="EC266" s="87"/>
      <c r="ED266" s="88"/>
      <c r="EE266" s="86"/>
      <c r="EF266" s="87"/>
      <c r="EG266" s="86"/>
      <c r="EH266" s="86"/>
      <c r="EI266" s="86"/>
      <c r="EJ266" s="86"/>
      <c r="EK266" s="89"/>
    </row>
    <row r="267" spans="47:141" x14ac:dyDescent="0.2">
      <c r="AU267" s="86"/>
      <c r="AW267" s="86"/>
      <c r="AY267" s="86"/>
      <c r="BA267" s="86"/>
      <c r="BC267" s="86"/>
      <c r="BE267" s="86"/>
      <c r="BG267" s="86"/>
      <c r="BI267" s="86"/>
      <c r="BK267" s="86"/>
      <c r="BM267" s="86"/>
      <c r="BO267" s="86"/>
      <c r="BQ267" s="86"/>
      <c r="BS267" s="86"/>
      <c r="BU267" s="86"/>
      <c r="BW267" s="86"/>
      <c r="BY267" s="86"/>
      <c r="CA267" s="86"/>
      <c r="CC267" s="86"/>
      <c r="CE267" s="86"/>
      <c r="CG267" s="86"/>
      <c r="CI267" s="86"/>
      <c r="CK267" s="86"/>
      <c r="CM267" s="86"/>
      <c r="CO267" s="86"/>
      <c r="CQ267" s="86"/>
      <c r="CS267" s="86"/>
      <c r="CU267" s="86"/>
      <c r="CW267" s="86"/>
      <c r="CY267" s="86"/>
      <c r="DA267" s="86"/>
      <c r="DC267" s="86"/>
      <c r="DE267" s="86"/>
      <c r="DG267" s="86"/>
      <c r="DI267" s="86"/>
      <c r="DK267" s="86"/>
      <c r="DM267" s="86"/>
      <c r="DO267" s="86"/>
      <c r="DQ267" s="86"/>
      <c r="DS267" s="86"/>
      <c r="DU267" s="86"/>
      <c r="DV267" s="86"/>
      <c r="DW267" s="86"/>
      <c r="DX267" s="86"/>
      <c r="DZ267" s="87"/>
      <c r="EB267" s="86"/>
      <c r="EC267" s="87"/>
      <c r="ED267" s="88"/>
      <c r="EE267" s="86"/>
      <c r="EF267" s="87"/>
      <c r="EG267" s="86"/>
      <c r="EH267" s="86"/>
      <c r="EI267" s="86"/>
      <c r="EJ267" s="86"/>
      <c r="EK267" s="89"/>
    </row>
    <row r="268" spans="47:141" x14ac:dyDescent="0.2">
      <c r="AU268" s="86"/>
      <c r="AW268" s="86"/>
      <c r="AY268" s="86"/>
      <c r="BA268" s="86"/>
      <c r="BC268" s="86"/>
      <c r="BE268" s="86"/>
      <c r="BG268" s="86"/>
      <c r="BI268" s="86"/>
      <c r="BK268" s="86"/>
      <c r="BM268" s="86"/>
      <c r="BO268" s="86"/>
      <c r="BQ268" s="86"/>
      <c r="BS268" s="86"/>
      <c r="BU268" s="86"/>
      <c r="BW268" s="86"/>
      <c r="BY268" s="86"/>
      <c r="CA268" s="86"/>
      <c r="CC268" s="86"/>
      <c r="CE268" s="86"/>
      <c r="CG268" s="86"/>
      <c r="CI268" s="86"/>
      <c r="CK268" s="86"/>
      <c r="CM268" s="86"/>
      <c r="CO268" s="86"/>
      <c r="CQ268" s="86"/>
      <c r="CS268" s="86"/>
      <c r="CU268" s="86"/>
      <c r="CW268" s="86"/>
      <c r="CY268" s="86"/>
      <c r="DA268" s="86"/>
      <c r="DC268" s="86"/>
      <c r="DE268" s="86"/>
      <c r="DG268" s="86"/>
      <c r="DI268" s="86"/>
      <c r="DK268" s="86"/>
      <c r="DM268" s="86"/>
      <c r="DO268" s="86"/>
      <c r="DQ268" s="86"/>
      <c r="DS268" s="86"/>
      <c r="DU268" s="86"/>
      <c r="DV268" s="86"/>
      <c r="DW268" s="86"/>
      <c r="DX268" s="86"/>
      <c r="DZ268" s="87"/>
      <c r="EB268" s="86"/>
      <c r="EC268" s="87"/>
      <c r="ED268" s="88"/>
      <c r="EE268" s="86"/>
      <c r="EF268" s="87"/>
      <c r="EG268" s="86"/>
      <c r="EH268" s="86"/>
      <c r="EI268" s="86"/>
      <c r="EJ268" s="86"/>
      <c r="EK268" s="89"/>
    </row>
    <row r="269" spans="47:141" x14ac:dyDescent="0.2">
      <c r="AU269" s="86"/>
      <c r="AW269" s="86"/>
      <c r="AY269" s="86"/>
      <c r="BA269" s="86"/>
      <c r="BC269" s="86"/>
      <c r="BE269" s="86"/>
      <c r="BG269" s="86"/>
      <c r="BI269" s="86"/>
      <c r="BK269" s="86"/>
      <c r="BM269" s="86"/>
      <c r="BO269" s="86"/>
      <c r="BQ269" s="86"/>
      <c r="BS269" s="86"/>
      <c r="BU269" s="86"/>
      <c r="BW269" s="86"/>
      <c r="BY269" s="86"/>
      <c r="CA269" s="86"/>
      <c r="CC269" s="86"/>
      <c r="CE269" s="86"/>
      <c r="CG269" s="86"/>
      <c r="CI269" s="86"/>
      <c r="CK269" s="86"/>
      <c r="CM269" s="86"/>
      <c r="CO269" s="86"/>
      <c r="CQ269" s="86"/>
      <c r="CS269" s="86"/>
      <c r="CU269" s="86"/>
      <c r="CW269" s="86"/>
      <c r="CY269" s="86"/>
      <c r="DA269" s="86"/>
      <c r="DC269" s="86"/>
      <c r="DE269" s="86"/>
      <c r="DG269" s="86"/>
      <c r="DI269" s="86"/>
      <c r="DK269" s="86"/>
      <c r="DM269" s="86"/>
      <c r="DO269" s="86"/>
      <c r="DQ269" s="86"/>
      <c r="DS269" s="86"/>
      <c r="DU269" s="86"/>
      <c r="DV269" s="86"/>
      <c r="DW269" s="86"/>
      <c r="DX269" s="86"/>
      <c r="DZ269" s="87"/>
      <c r="EB269" s="86"/>
      <c r="EC269" s="87"/>
      <c r="ED269" s="88"/>
      <c r="EE269" s="86"/>
      <c r="EF269" s="87"/>
      <c r="EG269" s="86"/>
      <c r="EH269" s="86"/>
      <c r="EI269" s="86"/>
      <c r="EJ269" s="86"/>
      <c r="EK269" s="89"/>
    </row>
    <row r="270" spans="47:141" x14ac:dyDescent="0.2">
      <c r="AU270" s="86"/>
      <c r="AW270" s="86"/>
      <c r="AY270" s="86"/>
      <c r="BA270" s="86"/>
      <c r="BC270" s="86"/>
      <c r="BE270" s="86"/>
      <c r="BG270" s="86"/>
      <c r="BI270" s="86"/>
      <c r="BK270" s="86"/>
      <c r="BM270" s="86"/>
      <c r="BO270" s="86"/>
      <c r="BQ270" s="86"/>
      <c r="BS270" s="86"/>
      <c r="BU270" s="86"/>
      <c r="BW270" s="86"/>
      <c r="BY270" s="86"/>
      <c r="CA270" s="86"/>
      <c r="CC270" s="86"/>
      <c r="CE270" s="86"/>
      <c r="CG270" s="86"/>
      <c r="CI270" s="86"/>
      <c r="CK270" s="86"/>
      <c r="CM270" s="86"/>
      <c r="CO270" s="86"/>
      <c r="CQ270" s="86"/>
      <c r="CS270" s="86"/>
      <c r="CU270" s="86"/>
      <c r="CW270" s="86"/>
      <c r="CY270" s="86"/>
      <c r="DA270" s="86"/>
      <c r="DC270" s="86"/>
      <c r="DE270" s="86"/>
      <c r="DG270" s="86"/>
      <c r="DI270" s="86"/>
      <c r="DK270" s="86"/>
      <c r="DM270" s="86"/>
      <c r="DO270" s="86"/>
      <c r="DQ270" s="86"/>
      <c r="DS270" s="86"/>
      <c r="DU270" s="86"/>
      <c r="DV270" s="86"/>
      <c r="DW270" s="86"/>
      <c r="DX270" s="86"/>
      <c r="DZ270" s="87"/>
      <c r="EB270" s="86"/>
      <c r="EC270" s="87"/>
      <c r="ED270" s="88"/>
      <c r="EE270" s="86"/>
      <c r="EF270" s="87"/>
      <c r="EG270" s="86"/>
      <c r="EH270" s="86"/>
      <c r="EI270" s="86"/>
      <c r="EJ270" s="86"/>
      <c r="EK270" s="89"/>
    </row>
    <row r="271" spans="47:141" x14ac:dyDescent="0.2">
      <c r="AU271" s="86"/>
      <c r="AW271" s="86"/>
      <c r="AY271" s="86"/>
      <c r="BA271" s="86"/>
      <c r="BC271" s="86"/>
      <c r="BE271" s="86"/>
      <c r="BG271" s="86"/>
      <c r="BI271" s="86"/>
      <c r="BK271" s="86"/>
      <c r="BM271" s="86"/>
      <c r="BO271" s="86"/>
      <c r="BQ271" s="86"/>
      <c r="BS271" s="86"/>
      <c r="BU271" s="86"/>
      <c r="BW271" s="86"/>
      <c r="BY271" s="86"/>
      <c r="CA271" s="86"/>
      <c r="CC271" s="86"/>
      <c r="CE271" s="86"/>
      <c r="CG271" s="86"/>
      <c r="CI271" s="86"/>
      <c r="CK271" s="86"/>
      <c r="CM271" s="86"/>
      <c r="CO271" s="86"/>
      <c r="CQ271" s="86"/>
      <c r="CS271" s="86"/>
      <c r="CU271" s="86"/>
      <c r="CW271" s="86"/>
      <c r="CY271" s="86"/>
      <c r="DA271" s="86"/>
      <c r="DC271" s="86"/>
      <c r="DE271" s="86"/>
      <c r="DG271" s="86"/>
      <c r="DI271" s="86"/>
      <c r="DK271" s="86"/>
      <c r="DM271" s="86"/>
      <c r="DO271" s="86"/>
      <c r="DQ271" s="86"/>
      <c r="DS271" s="86"/>
      <c r="DU271" s="86"/>
      <c r="DV271" s="86"/>
      <c r="DW271" s="86"/>
      <c r="DX271" s="86"/>
      <c r="DZ271" s="87"/>
      <c r="EB271" s="86"/>
      <c r="EC271" s="87"/>
      <c r="ED271" s="88"/>
      <c r="EE271" s="86"/>
      <c r="EF271" s="87"/>
      <c r="EG271" s="86"/>
      <c r="EH271" s="86"/>
      <c r="EI271" s="86"/>
      <c r="EJ271" s="86"/>
      <c r="EK271" s="89"/>
    </row>
    <row r="272" spans="47:141" x14ac:dyDescent="0.2">
      <c r="AU272" s="86"/>
      <c r="AW272" s="86"/>
      <c r="AY272" s="86"/>
      <c r="BA272" s="86"/>
      <c r="BC272" s="86"/>
      <c r="BE272" s="86"/>
      <c r="BG272" s="86"/>
      <c r="BI272" s="86"/>
      <c r="BK272" s="86"/>
      <c r="BM272" s="86"/>
      <c r="BO272" s="86"/>
      <c r="BQ272" s="86"/>
      <c r="BS272" s="86"/>
      <c r="BU272" s="86"/>
      <c r="BW272" s="86"/>
      <c r="BY272" s="86"/>
      <c r="CA272" s="86"/>
      <c r="CC272" s="86"/>
      <c r="CE272" s="86"/>
      <c r="CG272" s="86"/>
      <c r="CI272" s="86"/>
      <c r="CK272" s="86"/>
      <c r="CM272" s="86"/>
      <c r="CO272" s="86"/>
      <c r="CQ272" s="86"/>
      <c r="CS272" s="86"/>
      <c r="CU272" s="86"/>
      <c r="CW272" s="86"/>
      <c r="CY272" s="86"/>
      <c r="DA272" s="86"/>
      <c r="DC272" s="86"/>
      <c r="DE272" s="86"/>
      <c r="DG272" s="86"/>
      <c r="DI272" s="86"/>
      <c r="DK272" s="86"/>
      <c r="DM272" s="86"/>
      <c r="DO272" s="86"/>
      <c r="DQ272" s="86"/>
      <c r="DS272" s="86"/>
      <c r="DU272" s="86"/>
      <c r="DV272" s="86"/>
      <c r="DW272" s="86"/>
      <c r="DX272" s="86"/>
      <c r="DZ272" s="87"/>
      <c r="EB272" s="86"/>
      <c r="EC272" s="87"/>
      <c r="ED272" s="88"/>
      <c r="EE272" s="86"/>
      <c r="EF272" s="87"/>
      <c r="EG272" s="86"/>
      <c r="EH272" s="86"/>
      <c r="EI272" s="86"/>
      <c r="EJ272" s="86"/>
      <c r="EK272" s="89"/>
    </row>
    <row r="273" spans="47:141" x14ac:dyDescent="0.2">
      <c r="AU273" s="86"/>
      <c r="AW273" s="86"/>
      <c r="AY273" s="86"/>
      <c r="BA273" s="86"/>
      <c r="BC273" s="86"/>
      <c r="BE273" s="86"/>
      <c r="BG273" s="86"/>
      <c r="BI273" s="86"/>
      <c r="BK273" s="86"/>
      <c r="BM273" s="86"/>
      <c r="BO273" s="86"/>
      <c r="BQ273" s="86"/>
      <c r="BS273" s="86"/>
      <c r="BU273" s="86"/>
      <c r="BW273" s="86"/>
      <c r="BY273" s="86"/>
      <c r="CA273" s="86"/>
      <c r="CC273" s="86"/>
      <c r="CE273" s="86"/>
      <c r="CG273" s="86"/>
      <c r="CI273" s="86"/>
      <c r="CK273" s="86"/>
      <c r="CM273" s="86"/>
      <c r="CO273" s="86"/>
      <c r="CQ273" s="86"/>
      <c r="CS273" s="86"/>
      <c r="CU273" s="86"/>
      <c r="CW273" s="86"/>
      <c r="CY273" s="86"/>
      <c r="DA273" s="86"/>
      <c r="DC273" s="86"/>
      <c r="DE273" s="86"/>
      <c r="DG273" s="86"/>
      <c r="DI273" s="86"/>
      <c r="DK273" s="86"/>
      <c r="DM273" s="86"/>
      <c r="DO273" s="86"/>
      <c r="DQ273" s="86"/>
      <c r="DS273" s="86"/>
      <c r="DU273" s="86"/>
      <c r="DV273" s="86"/>
      <c r="DW273" s="86"/>
      <c r="DX273" s="86"/>
      <c r="DZ273" s="87"/>
      <c r="EB273" s="86"/>
      <c r="EC273" s="87"/>
      <c r="ED273" s="88"/>
      <c r="EE273" s="86"/>
      <c r="EF273" s="87"/>
      <c r="EG273" s="86"/>
      <c r="EH273" s="86"/>
      <c r="EI273" s="86"/>
      <c r="EJ273" s="86"/>
      <c r="EK273" s="89"/>
    </row>
    <row r="274" spans="47:141" x14ac:dyDescent="0.2">
      <c r="AU274" s="86"/>
      <c r="AW274" s="86"/>
      <c r="AY274" s="86"/>
      <c r="BA274" s="86"/>
      <c r="BC274" s="86"/>
      <c r="BE274" s="86"/>
      <c r="BG274" s="86"/>
      <c r="BI274" s="86"/>
      <c r="BK274" s="86"/>
      <c r="BM274" s="86"/>
      <c r="BO274" s="86"/>
      <c r="BQ274" s="86"/>
      <c r="BS274" s="86"/>
      <c r="BU274" s="86"/>
      <c r="BW274" s="86"/>
      <c r="BY274" s="86"/>
      <c r="CA274" s="86"/>
      <c r="CC274" s="86"/>
      <c r="CE274" s="86"/>
      <c r="CG274" s="86"/>
      <c r="CI274" s="86"/>
      <c r="CK274" s="86"/>
      <c r="CM274" s="86"/>
      <c r="CO274" s="86"/>
      <c r="CQ274" s="86"/>
      <c r="CS274" s="86"/>
      <c r="CU274" s="86"/>
      <c r="CW274" s="86"/>
      <c r="CY274" s="86"/>
      <c r="DA274" s="86"/>
      <c r="DC274" s="86"/>
      <c r="DE274" s="86"/>
      <c r="DG274" s="86"/>
      <c r="DI274" s="86"/>
      <c r="DK274" s="86"/>
      <c r="DM274" s="86"/>
      <c r="DO274" s="86"/>
      <c r="DQ274" s="86"/>
      <c r="DS274" s="86"/>
      <c r="DU274" s="86"/>
      <c r="DV274" s="86"/>
      <c r="DW274" s="86"/>
      <c r="DX274" s="86"/>
      <c r="DZ274" s="87"/>
      <c r="EB274" s="86"/>
      <c r="EC274" s="87"/>
      <c r="ED274" s="88"/>
      <c r="EE274" s="86"/>
      <c r="EF274" s="87"/>
      <c r="EG274" s="86"/>
      <c r="EH274" s="86"/>
      <c r="EI274" s="86"/>
      <c r="EJ274" s="86"/>
      <c r="EK274" s="89"/>
    </row>
    <row r="275" spans="47:141" x14ac:dyDescent="0.2">
      <c r="AU275" s="86"/>
      <c r="AW275" s="86"/>
      <c r="AY275" s="86"/>
      <c r="BA275" s="86"/>
      <c r="BC275" s="86"/>
      <c r="BE275" s="86"/>
      <c r="BG275" s="86"/>
      <c r="BI275" s="86"/>
      <c r="BK275" s="86"/>
      <c r="BM275" s="86"/>
      <c r="BO275" s="86"/>
      <c r="BQ275" s="86"/>
      <c r="BS275" s="86"/>
      <c r="BU275" s="86"/>
      <c r="BW275" s="86"/>
      <c r="BY275" s="86"/>
      <c r="CA275" s="86"/>
      <c r="CC275" s="86"/>
      <c r="CE275" s="86"/>
      <c r="CG275" s="86"/>
      <c r="CI275" s="86"/>
      <c r="CK275" s="86"/>
      <c r="CM275" s="86"/>
      <c r="CO275" s="86"/>
      <c r="CQ275" s="86"/>
      <c r="CS275" s="86"/>
      <c r="CU275" s="86"/>
      <c r="CW275" s="86"/>
      <c r="CY275" s="86"/>
      <c r="DA275" s="86"/>
      <c r="DC275" s="86"/>
      <c r="DE275" s="86"/>
      <c r="DG275" s="86"/>
      <c r="DI275" s="86"/>
      <c r="DK275" s="86"/>
      <c r="DM275" s="86"/>
      <c r="DO275" s="86"/>
      <c r="DQ275" s="86"/>
      <c r="DS275" s="86"/>
      <c r="DU275" s="86"/>
      <c r="DV275" s="86"/>
      <c r="DW275" s="86"/>
      <c r="DX275" s="86"/>
      <c r="DZ275" s="87"/>
      <c r="EB275" s="86"/>
      <c r="EC275" s="87"/>
      <c r="ED275" s="88"/>
      <c r="EE275" s="86"/>
      <c r="EF275" s="87"/>
      <c r="EG275" s="86"/>
      <c r="EH275" s="86"/>
      <c r="EI275" s="86"/>
      <c r="EJ275" s="86"/>
      <c r="EK275" s="89"/>
    </row>
    <row r="276" spans="47:141" x14ac:dyDescent="0.2">
      <c r="AU276" s="86"/>
      <c r="AW276" s="86"/>
      <c r="AY276" s="86"/>
      <c r="BA276" s="86"/>
      <c r="BC276" s="86"/>
      <c r="BE276" s="86"/>
      <c r="BG276" s="86"/>
      <c r="BI276" s="86"/>
      <c r="BK276" s="86"/>
      <c r="BM276" s="86"/>
      <c r="BO276" s="86"/>
      <c r="BQ276" s="86"/>
      <c r="BS276" s="86"/>
      <c r="BU276" s="86"/>
      <c r="BW276" s="86"/>
      <c r="BY276" s="86"/>
      <c r="CA276" s="86"/>
      <c r="CC276" s="86"/>
      <c r="CE276" s="86"/>
      <c r="CG276" s="86"/>
      <c r="CI276" s="86"/>
      <c r="CK276" s="86"/>
      <c r="CM276" s="86"/>
      <c r="CO276" s="86"/>
      <c r="CQ276" s="86"/>
      <c r="CS276" s="86"/>
      <c r="CU276" s="86"/>
      <c r="CW276" s="86"/>
      <c r="CY276" s="86"/>
      <c r="DA276" s="86"/>
      <c r="DC276" s="86"/>
      <c r="DE276" s="86"/>
      <c r="DG276" s="86"/>
      <c r="DI276" s="86"/>
      <c r="DK276" s="86"/>
      <c r="DM276" s="86"/>
      <c r="DO276" s="86"/>
      <c r="DQ276" s="86"/>
      <c r="DS276" s="86"/>
      <c r="DU276" s="86"/>
      <c r="DV276" s="86"/>
      <c r="DW276" s="86"/>
      <c r="DX276" s="86"/>
      <c r="DZ276" s="87"/>
      <c r="EB276" s="86"/>
      <c r="EC276" s="87"/>
      <c r="ED276" s="88"/>
      <c r="EE276" s="86"/>
      <c r="EF276" s="87"/>
      <c r="EG276" s="86"/>
      <c r="EH276" s="86"/>
      <c r="EI276" s="86"/>
      <c r="EJ276" s="86"/>
      <c r="EK276" s="89"/>
    </row>
    <row r="277" spans="47:141" x14ac:dyDescent="0.2">
      <c r="AU277" s="86"/>
      <c r="AW277" s="86"/>
      <c r="AY277" s="86"/>
      <c r="BA277" s="86"/>
      <c r="BC277" s="86"/>
      <c r="BE277" s="86"/>
      <c r="BG277" s="86"/>
      <c r="BI277" s="86"/>
      <c r="BK277" s="86"/>
      <c r="BM277" s="86"/>
      <c r="BO277" s="86"/>
      <c r="BQ277" s="86"/>
      <c r="BS277" s="86"/>
      <c r="BU277" s="86"/>
      <c r="BW277" s="86"/>
      <c r="BY277" s="86"/>
      <c r="CA277" s="86"/>
      <c r="CC277" s="86"/>
      <c r="CE277" s="86"/>
      <c r="CG277" s="86"/>
      <c r="CI277" s="86"/>
      <c r="CK277" s="86"/>
      <c r="CM277" s="86"/>
      <c r="CO277" s="86"/>
      <c r="CQ277" s="86"/>
      <c r="CS277" s="86"/>
      <c r="CU277" s="86"/>
      <c r="CW277" s="86"/>
      <c r="CY277" s="86"/>
      <c r="DA277" s="86"/>
      <c r="DC277" s="86"/>
      <c r="DE277" s="86"/>
      <c r="DG277" s="86"/>
      <c r="DI277" s="86"/>
      <c r="DK277" s="86"/>
      <c r="DM277" s="86"/>
      <c r="DO277" s="86"/>
      <c r="DQ277" s="86"/>
      <c r="DS277" s="86"/>
      <c r="DU277" s="86"/>
      <c r="DV277" s="86"/>
      <c r="DW277" s="86"/>
      <c r="DX277" s="86"/>
      <c r="DZ277" s="87"/>
      <c r="EB277" s="86"/>
      <c r="EC277" s="87"/>
      <c r="ED277" s="88"/>
      <c r="EE277" s="86"/>
      <c r="EF277" s="87"/>
      <c r="EG277" s="86"/>
      <c r="EH277" s="86"/>
      <c r="EI277" s="86"/>
      <c r="EJ277" s="86"/>
      <c r="EK277" s="89"/>
    </row>
    <row r="278" spans="47:141" x14ac:dyDescent="0.2">
      <c r="AU278" s="86"/>
      <c r="AW278" s="86"/>
      <c r="AY278" s="86"/>
      <c r="BA278" s="86"/>
      <c r="BC278" s="86"/>
      <c r="BE278" s="86"/>
      <c r="BG278" s="86"/>
      <c r="BI278" s="86"/>
      <c r="BK278" s="86"/>
      <c r="BM278" s="86"/>
      <c r="BO278" s="86"/>
      <c r="BQ278" s="86"/>
      <c r="BS278" s="86"/>
      <c r="BU278" s="86"/>
      <c r="BW278" s="86"/>
      <c r="BY278" s="86"/>
      <c r="CA278" s="86"/>
      <c r="CC278" s="86"/>
      <c r="CE278" s="86"/>
      <c r="CG278" s="86"/>
      <c r="CI278" s="86"/>
      <c r="CK278" s="86"/>
      <c r="CM278" s="86"/>
      <c r="CO278" s="86"/>
      <c r="CQ278" s="86"/>
      <c r="CS278" s="86"/>
      <c r="CU278" s="86"/>
      <c r="CW278" s="86"/>
      <c r="CY278" s="86"/>
      <c r="DA278" s="86"/>
      <c r="DC278" s="86"/>
      <c r="DE278" s="86"/>
      <c r="DG278" s="86"/>
      <c r="DI278" s="86"/>
      <c r="DK278" s="86"/>
      <c r="DM278" s="86"/>
      <c r="DO278" s="86"/>
      <c r="DQ278" s="86"/>
      <c r="DS278" s="86"/>
      <c r="DU278" s="86"/>
      <c r="DV278" s="86"/>
      <c r="DW278" s="86"/>
      <c r="DX278" s="86"/>
      <c r="DZ278" s="87"/>
      <c r="EB278" s="86"/>
      <c r="EC278" s="87"/>
      <c r="ED278" s="88"/>
      <c r="EE278" s="86"/>
      <c r="EF278" s="87"/>
      <c r="EG278" s="86"/>
      <c r="EH278" s="86"/>
      <c r="EI278" s="86"/>
      <c r="EJ278" s="86"/>
      <c r="EK278" s="89"/>
    </row>
    <row r="279" spans="47:141" x14ac:dyDescent="0.2">
      <c r="AU279" s="86"/>
      <c r="AW279" s="86"/>
      <c r="AY279" s="86"/>
      <c r="BA279" s="86"/>
      <c r="BC279" s="86"/>
      <c r="BE279" s="86"/>
      <c r="BG279" s="86"/>
      <c r="BI279" s="86"/>
      <c r="BK279" s="86"/>
      <c r="BM279" s="86"/>
      <c r="BO279" s="86"/>
      <c r="BQ279" s="86"/>
      <c r="BS279" s="86"/>
      <c r="BU279" s="86"/>
      <c r="BW279" s="86"/>
      <c r="BY279" s="86"/>
      <c r="CA279" s="86"/>
      <c r="CC279" s="86"/>
      <c r="CE279" s="86"/>
      <c r="CG279" s="86"/>
      <c r="CI279" s="86"/>
      <c r="CK279" s="86"/>
      <c r="CM279" s="86"/>
      <c r="CO279" s="86"/>
      <c r="CQ279" s="86"/>
      <c r="CS279" s="86"/>
      <c r="CU279" s="86"/>
      <c r="CW279" s="86"/>
      <c r="CY279" s="86"/>
      <c r="DA279" s="86"/>
      <c r="DC279" s="86"/>
      <c r="DE279" s="86"/>
      <c r="DG279" s="86"/>
      <c r="DI279" s="86"/>
      <c r="DK279" s="86"/>
      <c r="DM279" s="86"/>
      <c r="DO279" s="86"/>
      <c r="DQ279" s="86"/>
      <c r="DS279" s="86"/>
      <c r="DU279" s="86"/>
      <c r="DV279" s="86"/>
      <c r="DW279" s="86"/>
      <c r="DX279" s="86"/>
      <c r="DZ279" s="87"/>
      <c r="EB279" s="86"/>
      <c r="EC279" s="87"/>
      <c r="ED279" s="88"/>
      <c r="EE279" s="86"/>
      <c r="EF279" s="87"/>
      <c r="EG279" s="86"/>
      <c r="EH279" s="86"/>
      <c r="EI279" s="86"/>
      <c r="EJ279" s="86"/>
      <c r="EK279" s="89"/>
    </row>
    <row r="280" spans="47:141" x14ac:dyDescent="0.2">
      <c r="AU280" s="86"/>
      <c r="AW280" s="86"/>
      <c r="AY280" s="86"/>
      <c r="BA280" s="86"/>
      <c r="BC280" s="86"/>
      <c r="BE280" s="86"/>
      <c r="BG280" s="86"/>
      <c r="BI280" s="86"/>
      <c r="BK280" s="86"/>
      <c r="BM280" s="86"/>
      <c r="BO280" s="86"/>
      <c r="BQ280" s="86"/>
      <c r="BS280" s="86"/>
      <c r="BU280" s="86"/>
      <c r="BW280" s="86"/>
      <c r="BY280" s="86"/>
      <c r="CA280" s="86"/>
      <c r="CC280" s="86"/>
      <c r="CE280" s="86"/>
      <c r="CG280" s="86"/>
      <c r="CI280" s="86"/>
      <c r="CK280" s="86"/>
      <c r="CM280" s="86"/>
      <c r="CO280" s="86"/>
      <c r="CQ280" s="86"/>
      <c r="CS280" s="86"/>
      <c r="CU280" s="86"/>
      <c r="CW280" s="86"/>
      <c r="CY280" s="86"/>
      <c r="DA280" s="86"/>
      <c r="DC280" s="86"/>
      <c r="DE280" s="86"/>
      <c r="DG280" s="86"/>
      <c r="DI280" s="86"/>
      <c r="DK280" s="86"/>
      <c r="DM280" s="86"/>
      <c r="DO280" s="86"/>
      <c r="DQ280" s="86"/>
      <c r="DS280" s="86"/>
      <c r="DU280" s="86"/>
      <c r="DV280" s="86"/>
      <c r="DW280" s="86"/>
      <c r="DX280" s="86"/>
      <c r="DZ280" s="87"/>
      <c r="EB280" s="86"/>
      <c r="EC280" s="87"/>
      <c r="ED280" s="88"/>
      <c r="EE280" s="86"/>
      <c r="EF280" s="87"/>
      <c r="EG280" s="86"/>
      <c r="EH280" s="86"/>
      <c r="EI280" s="86"/>
      <c r="EJ280" s="86"/>
      <c r="EK280" s="89"/>
    </row>
    <row r="281" spans="47:141" x14ac:dyDescent="0.2">
      <c r="AU281" s="86"/>
      <c r="AW281" s="86"/>
      <c r="AY281" s="86"/>
      <c r="BA281" s="86"/>
      <c r="BC281" s="86"/>
      <c r="BE281" s="86"/>
      <c r="BG281" s="86"/>
      <c r="BI281" s="86"/>
      <c r="BK281" s="86"/>
      <c r="BM281" s="86"/>
      <c r="BO281" s="86"/>
      <c r="BQ281" s="86"/>
      <c r="BS281" s="86"/>
      <c r="BU281" s="86"/>
      <c r="BW281" s="86"/>
      <c r="BY281" s="86"/>
      <c r="CA281" s="86"/>
      <c r="CC281" s="86"/>
      <c r="CE281" s="86"/>
      <c r="CG281" s="86"/>
      <c r="CI281" s="86"/>
      <c r="CK281" s="86"/>
      <c r="CM281" s="86"/>
      <c r="CO281" s="86"/>
      <c r="CQ281" s="86"/>
      <c r="CS281" s="86"/>
      <c r="CU281" s="86"/>
      <c r="CW281" s="86"/>
      <c r="CY281" s="86"/>
      <c r="DA281" s="86"/>
      <c r="DC281" s="86"/>
      <c r="DE281" s="86"/>
      <c r="DG281" s="86"/>
      <c r="DI281" s="86"/>
      <c r="DK281" s="86"/>
      <c r="DM281" s="86"/>
      <c r="DO281" s="86"/>
      <c r="DQ281" s="86"/>
      <c r="DS281" s="86"/>
      <c r="DU281" s="86"/>
      <c r="DV281" s="86"/>
      <c r="DW281" s="86"/>
      <c r="DX281" s="86"/>
      <c r="DZ281" s="87"/>
      <c r="EB281" s="86"/>
      <c r="EC281" s="87"/>
      <c r="ED281" s="88"/>
      <c r="EE281" s="86"/>
      <c r="EF281" s="87"/>
      <c r="EG281" s="86"/>
      <c r="EH281" s="86"/>
      <c r="EI281" s="86"/>
      <c r="EJ281" s="86"/>
      <c r="EK281" s="89"/>
    </row>
    <row r="282" spans="47:141" x14ac:dyDescent="0.2">
      <c r="AU282" s="86"/>
      <c r="AW282" s="86"/>
      <c r="AY282" s="86"/>
      <c r="BA282" s="86"/>
      <c r="BC282" s="86"/>
      <c r="BE282" s="86"/>
      <c r="BG282" s="86"/>
      <c r="BI282" s="86"/>
      <c r="BK282" s="86"/>
      <c r="BM282" s="86"/>
      <c r="BO282" s="86"/>
      <c r="BQ282" s="86"/>
      <c r="BS282" s="86"/>
      <c r="BU282" s="86"/>
      <c r="BW282" s="86"/>
      <c r="BY282" s="86"/>
      <c r="CA282" s="86"/>
      <c r="CC282" s="86"/>
      <c r="CE282" s="86"/>
      <c r="CG282" s="86"/>
      <c r="CI282" s="86"/>
      <c r="CK282" s="86"/>
      <c r="CM282" s="86"/>
      <c r="CO282" s="86"/>
      <c r="CQ282" s="86"/>
      <c r="CS282" s="86"/>
      <c r="CU282" s="86"/>
      <c r="CW282" s="86"/>
      <c r="CY282" s="86"/>
      <c r="DA282" s="86"/>
      <c r="DC282" s="86"/>
      <c r="DE282" s="86"/>
      <c r="DG282" s="86"/>
      <c r="DI282" s="86"/>
      <c r="DK282" s="86"/>
      <c r="DM282" s="86"/>
      <c r="DO282" s="86"/>
      <c r="DQ282" s="86"/>
      <c r="DS282" s="86"/>
      <c r="DU282" s="86"/>
      <c r="DV282" s="86"/>
      <c r="DW282" s="86"/>
      <c r="DX282" s="86"/>
      <c r="DZ282" s="87"/>
      <c r="EB282" s="86"/>
      <c r="EC282" s="87"/>
      <c r="ED282" s="88"/>
      <c r="EE282" s="86"/>
      <c r="EF282" s="87"/>
      <c r="EG282" s="86"/>
      <c r="EH282" s="86"/>
      <c r="EI282" s="86"/>
      <c r="EJ282" s="86"/>
      <c r="EK282" s="89"/>
    </row>
    <row r="283" spans="47:141" x14ac:dyDescent="0.2">
      <c r="AU283" s="86"/>
      <c r="AW283" s="86"/>
      <c r="AY283" s="86"/>
      <c r="BA283" s="86"/>
      <c r="BC283" s="86"/>
      <c r="BE283" s="86"/>
      <c r="BG283" s="86"/>
      <c r="BI283" s="86"/>
      <c r="BK283" s="86"/>
      <c r="BM283" s="86"/>
      <c r="BO283" s="86"/>
      <c r="BQ283" s="86"/>
      <c r="BS283" s="86"/>
      <c r="BU283" s="86"/>
      <c r="BW283" s="86"/>
      <c r="BY283" s="86"/>
      <c r="CA283" s="86"/>
      <c r="CC283" s="86"/>
      <c r="CE283" s="86"/>
      <c r="CG283" s="86"/>
      <c r="CI283" s="86"/>
      <c r="CK283" s="86"/>
      <c r="CM283" s="86"/>
      <c r="CO283" s="86"/>
      <c r="CQ283" s="86"/>
      <c r="CS283" s="86"/>
      <c r="CU283" s="86"/>
      <c r="CW283" s="86"/>
      <c r="CY283" s="86"/>
      <c r="DA283" s="86"/>
      <c r="DC283" s="86"/>
      <c r="DE283" s="86"/>
      <c r="DG283" s="86"/>
      <c r="DI283" s="86"/>
      <c r="DK283" s="86"/>
      <c r="DM283" s="86"/>
      <c r="DO283" s="86"/>
      <c r="DQ283" s="86"/>
      <c r="DS283" s="86"/>
      <c r="DU283" s="86"/>
      <c r="DV283" s="86"/>
      <c r="DW283" s="86"/>
      <c r="DX283" s="86"/>
      <c r="DZ283" s="87"/>
      <c r="EB283" s="86"/>
      <c r="EC283" s="87"/>
      <c r="ED283" s="88"/>
      <c r="EE283" s="86"/>
      <c r="EF283" s="87"/>
      <c r="EG283" s="86"/>
      <c r="EH283" s="86"/>
      <c r="EI283" s="86"/>
      <c r="EJ283" s="86"/>
      <c r="EK283" s="89"/>
    </row>
    <row r="284" spans="47:141" x14ac:dyDescent="0.2">
      <c r="AU284" s="86"/>
      <c r="AW284" s="86"/>
      <c r="AY284" s="86"/>
      <c r="BA284" s="86"/>
      <c r="BC284" s="86"/>
      <c r="BE284" s="86"/>
      <c r="BG284" s="86"/>
      <c r="BI284" s="86"/>
      <c r="BK284" s="86"/>
      <c r="BM284" s="86"/>
      <c r="BO284" s="86"/>
      <c r="BQ284" s="86"/>
      <c r="BS284" s="86"/>
      <c r="BU284" s="86"/>
      <c r="BW284" s="86"/>
      <c r="BY284" s="86"/>
      <c r="CA284" s="86"/>
      <c r="CC284" s="86"/>
      <c r="CE284" s="86"/>
      <c r="CG284" s="86"/>
      <c r="CI284" s="86"/>
      <c r="CK284" s="86"/>
      <c r="CM284" s="86"/>
      <c r="CO284" s="86"/>
      <c r="CQ284" s="86"/>
      <c r="CS284" s="86"/>
      <c r="CU284" s="86"/>
      <c r="CW284" s="86"/>
      <c r="CY284" s="86"/>
      <c r="DA284" s="86"/>
      <c r="DC284" s="86"/>
      <c r="DE284" s="86"/>
      <c r="DG284" s="86"/>
      <c r="DI284" s="86"/>
      <c r="DK284" s="86"/>
      <c r="DM284" s="86"/>
      <c r="DO284" s="86"/>
      <c r="DQ284" s="86"/>
      <c r="DS284" s="86"/>
      <c r="DU284" s="86"/>
      <c r="DV284" s="86"/>
      <c r="DW284" s="86"/>
      <c r="DX284" s="86"/>
      <c r="DZ284" s="87"/>
      <c r="EB284" s="86"/>
      <c r="EC284" s="87"/>
      <c r="ED284" s="88"/>
      <c r="EE284" s="86"/>
      <c r="EF284" s="87"/>
      <c r="EG284" s="86"/>
      <c r="EH284" s="86"/>
      <c r="EI284" s="86"/>
      <c r="EJ284" s="86"/>
      <c r="EK284" s="89"/>
    </row>
    <row r="285" spans="47:141" x14ac:dyDescent="0.2">
      <c r="AU285" s="86"/>
      <c r="AW285" s="86"/>
      <c r="AY285" s="86"/>
      <c r="BA285" s="86"/>
      <c r="BC285" s="86"/>
      <c r="BE285" s="86"/>
      <c r="BG285" s="86"/>
      <c r="BI285" s="86"/>
      <c r="BK285" s="86"/>
      <c r="BM285" s="86"/>
      <c r="BO285" s="86"/>
      <c r="BQ285" s="86"/>
      <c r="BS285" s="86"/>
      <c r="BU285" s="86"/>
      <c r="BW285" s="86"/>
      <c r="BY285" s="86"/>
      <c r="CA285" s="86"/>
      <c r="CC285" s="86"/>
      <c r="CE285" s="86"/>
      <c r="CG285" s="86"/>
      <c r="CI285" s="86"/>
      <c r="CK285" s="86"/>
      <c r="CM285" s="86"/>
      <c r="CO285" s="86"/>
      <c r="CQ285" s="86"/>
      <c r="CS285" s="86"/>
      <c r="CU285" s="86"/>
      <c r="CW285" s="86"/>
      <c r="CY285" s="86"/>
      <c r="DA285" s="86"/>
      <c r="DC285" s="86"/>
      <c r="DE285" s="86"/>
      <c r="DG285" s="86"/>
      <c r="DI285" s="86"/>
      <c r="DK285" s="86"/>
      <c r="DM285" s="86"/>
      <c r="DO285" s="86"/>
      <c r="DQ285" s="86"/>
      <c r="DS285" s="86"/>
      <c r="DU285" s="86"/>
      <c r="DV285" s="86"/>
      <c r="DW285" s="86"/>
      <c r="DX285" s="86"/>
      <c r="DZ285" s="87"/>
      <c r="EB285" s="86"/>
      <c r="EC285" s="87"/>
      <c r="ED285" s="88"/>
      <c r="EE285" s="86"/>
      <c r="EF285" s="87"/>
      <c r="EG285" s="86"/>
      <c r="EH285" s="86"/>
      <c r="EI285" s="86"/>
      <c r="EJ285" s="86"/>
      <c r="EK285" s="89"/>
    </row>
    <row r="286" spans="47:141" x14ac:dyDescent="0.2">
      <c r="AU286" s="86"/>
      <c r="AW286" s="86"/>
      <c r="AY286" s="86"/>
      <c r="BA286" s="86"/>
      <c r="BC286" s="86"/>
      <c r="BE286" s="86"/>
      <c r="BG286" s="86"/>
      <c r="BI286" s="86"/>
      <c r="BK286" s="86"/>
      <c r="BM286" s="86"/>
      <c r="BO286" s="86"/>
      <c r="BQ286" s="86"/>
      <c r="BS286" s="86"/>
      <c r="BU286" s="86"/>
      <c r="BW286" s="86"/>
      <c r="BY286" s="86"/>
      <c r="CA286" s="86"/>
      <c r="CC286" s="86"/>
      <c r="CE286" s="86"/>
      <c r="CG286" s="86"/>
      <c r="CI286" s="86"/>
      <c r="CK286" s="86"/>
      <c r="CM286" s="86"/>
      <c r="CO286" s="86"/>
      <c r="CQ286" s="86"/>
      <c r="CS286" s="86"/>
      <c r="CU286" s="86"/>
      <c r="CW286" s="86"/>
      <c r="CY286" s="86"/>
      <c r="DA286" s="86"/>
      <c r="DC286" s="86"/>
      <c r="DE286" s="86"/>
      <c r="DG286" s="86"/>
      <c r="DI286" s="86"/>
      <c r="DK286" s="86"/>
      <c r="DM286" s="86"/>
      <c r="DO286" s="86"/>
      <c r="DQ286" s="86"/>
      <c r="DS286" s="86"/>
      <c r="DU286" s="86"/>
      <c r="DV286" s="86"/>
      <c r="DW286" s="86"/>
      <c r="DX286" s="86"/>
      <c r="DZ286" s="87"/>
      <c r="EB286" s="86"/>
      <c r="EC286" s="87"/>
      <c r="ED286" s="88"/>
      <c r="EE286" s="86"/>
      <c r="EF286" s="87"/>
      <c r="EG286" s="86"/>
      <c r="EH286" s="86"/>
      <c r="EI286" s="86"/>
      <c r="EJ286" s="86"/>
      <c r="EK286" s="89"/>
    </row>
    <row r="287" spans="47:141" x14ac:dyDescent="0.2">
      <c r="AU287" s="86"/>
      <c r="AW287" s="86"/>
      <c r="AY287" s="86"/>
      <c r="BA287" s="86"/>
      <c r="BC287" s="86"/>
      <c r="BE287" s="86"/>
      <c r="BG287" s="86"/>
      <c r="BI287" s="86"/>
      <c r="BK287" s="86"/>
      <c r="BM287" s="86"/>
      <c r="BO287" s="86"/>
      <c r="BQ287" s="86"/>
      <c r="BS287" s="86"/>
      <c r="BU287" s="86"/>
      <c r="BW287" s="86"/>
      <c r="BY287" s="86"/>
      <c r="CA287" s="86"/>
      <c r="CC287" s="86"/>
      <c r="CE287" s="86"/>
      <c r="CG287" s="86"/>
      <c r="CI287" s="86"/>
      <c r="CK287" s="86"/>
      <c r="CM287" s="86"/>
      <c r="CO287" s="86"/>
      <c r="CQ287" s="86"/>
      <c r="CS287" s="86"/>
      <c r="CU287" s="86"/>
      <c r="CW287" s="86"/>
      <c r="CY287" s="86"/>
      <c r="DA287" s="86"/>
      <c r="DC287" s="86"/>
      <c r="DE287" s="86"/>
      <c r="DG287" s="86"/>
      <c r="DI287" s="86"/>
      <c r="DK287" s="86"/>
      <c r="DM287" s="86"/>
      <c r="DO287" s="86"/>
      <c r="DQ287" s="86"/>
      <c r="DS287" s="86"/>
      <c r="DU287" s="86"/>
      <c r="DV287" s="86"/>
      <c r="DW287" s="86"/>
      <c r="DX287" s="86"/>
      <c r="DZ287" s="87"/>
      <c r="EB287" s="86"/>
      <c r="EC287" s="87"/>
      <c r="ED287" s="88"/>
      <c r="EE287" s="86"/>
      <c r="EF287" s="87"/>
      <c r="EG287" s="86"/>
      <c r="EH287" s="86"/>
      <c r="EI287" s="86"/>
      <c r="EJ287" s="86"/>
      <c r="EK287" s="89"/>
    </row>
    <row r="288" spans="47:141" x14ac:dyDescent="0.2">
      <c r="AU288" s="86"/>
      <c r="AW288" s="86"/>
      <c r="AY288" s="86"/>
      <c r="BA288" s="86"/>
      <c r="BC288" s="86"/>
      <c r="BE288" s="86"/>
      <c r="BG288" s="86"/>
      <c r="BI288" s="86"/>
      <c r="BK288" s="86"/>
      <c r="BM288" s="86"/>
      <c r="BO288" s="86"/>
      <c r="BQ288" s="86"/>
      <c r="BS288" s="86"/>
      <c r="BU288" s="86"/>
      <c r="BW288" s="86"/>
      <c r="BY288" s="86"/>
      <c r="CA288" s="86"/>
      <c r="CC288" s="86"/>
      <c r="CE288" s="86"/>
      <c r="CG288" s="86"/>
      <c r="CI288" s="86"/>
      <c r="CK288" s="86"/>
      <c r="CM288" s="86"/>
      <c r="CO288" s="86"/>
      <c r="CQ288" s="86"/>
      <c r="CS288" s="86"/>
      <c r="CU288" s="86"/>
      <c r="CW288" s="86"/>
      <c r="CY288" s="86"/>
      <c r="DA288" s="86"/>
      <c r="DC288" s="86"/>
      <c r="DE288" s="86"/>
      <c r="DG288" s="86"/>
      <c r="DI288" s="86"/>
      <c r="DK288" s="86"/>
      <c r="DM288" s="86"/>
      <c r="DO288" s="86"/>
      <c r="DQ288" s="86"/>
      <c r="DS288" s="86"/>
      <c r="DU288" s="86"/>
      <c r="DV288" s="86"/>
      <c r="DW288" s="86"/>
      <c r="DX288" s="86"/>
      <c r="DZ288" s="87"/>
      <c r="EB288" s="86"/>
      <c r="EC288" s="87"/>
      <c r="ED288" s="88"/>
      <c r="EE288" s="86"/>
      <c r="EF288" s="87"/>
      <c r="EG288" s="86"/>
      <c r="EH288" s="86"/>
      <c r="EI288" s="86"/>
      <c r="EJ288" s="86"/>
      <c r="EK288" s="89"/>
    </row>
    <row r="289" spans="47:141" x14ac:dyDescent="0.2">
      <c r="AU289" s="86"/>
      <c r="AW289" s="86"/>
      <c r="AY289" s="86"/>
      <c r="BA289" s="86"/>
      <c r="BC289" s="86"/>
      <c r="BE289" s="86"/>
      <c r="BG289" s="86"/>
      <c r="BI289" s="86"/>
      <c r="BK289" s="86"/>
      <c r="BM289" s="86"/>
      <c r="BO289" s="86"/>
      <c r="BQ289" s="86"/>
      <c r="BS289" s="86"/>
      <c r="BU289" s="86"/>
      <c r="BW289" s="86"/>
      <c r="BY289" s="86"/>
      <c r="CA289" s="86"/>
      <c r="CC289" s="86"/>
      <c r="CE289" s="86"/>
      <c r="CG289" s="86"/>
      <c r="CI289" s="86"/>
      <c r="CK289" s="86"/>
      <c r="CM289" s="86"/>
      <c r="CO289" s="86"/>
      <c r="CQ289" s="86"/>
      <c r="CS289" s="86"/>
      <c r="CU289" s="86"/>
      <c r="CW289" s="86"/>
      <c r="CY289" s="86"/>
      <c r="DA289" s="86"/>
      <c r="DC289" s="86"/>
      <c r="DE289" s="86"/>
      <c r="DG289" s="86"/>
      <c r="DI289" s="86"/>
      <c r="DK289" s="86"/>
      <c r="DM289" s="86"/>
      <c r="DO289" s="86"/>
      <c r="DQ289" s="86"/>
      <c r="DS289" s="86"/>
      <c r="DU289" s="86"/>
      <c r="DV289" s="86"/>
      <c r="DW289" s="86"/>
      <c r="DX289" s="86"/>
      <c r="DZ289" s="87"/>
      <c r="EB289" s="86"/>
      <c r="EC289" s="87"/>
      <c r="ED289" s="88"/>
      <c r="EE289" s="86"/>
      <c r="EF289" s="87"/>
      <c r="EG289" s="86"/>
      <c r="EH289" s="86"/>
      <c r="EI289" s="86"/>
      <c r="EJ289" s="86"/>
      <c r="EK289" s="89"/>
    </row>
    <row r="290" spans="47:141" x14ac:dyDescent="0.2">
      <c r="AU290" s="86"/>
      <c r="AW290" s="86"/>
      <c r="AY290" s="86"/>
      <c r="BA290" s="86"/>
      <c r="BC290" s="86"/>
      <c r="BE290" s="86"/>
      <c r="BG290" s="86"/>
      <c r="BI290" s="86"/>
      <c r="BK290" s="86"/>
      <c r="BM290" s="86"/>
      <c r="BO290" s="86"/>
      <c r="BQ290" s="86"/>
      <c r="BS290" s="86"/>
      <c r="BU290" s="86"/>
      <c r="BW290" s="86"/>
      <c r="BY290" s="86"/>
      <c r="CA290" s="86"/>
      <c r="CC290" s="86"/>
      <c r="CE290" s="86"/>
      <c r="CG290" s="86"/>
      <c r="CI290" s="86"/>
      <c r="CK290" s="86"/>
      <c r="CM290" s="86"/>
      <c r="CO290" s="86"/>
      <c r="CQ290" s="86"/>
      <c r="CS290" s="86"/>
      <c r="CU290" s="86"/>
      <c r="CW290" s="86"/>
      <c r="CY290" s="86"/>
      <c r="DA290" s="86"/>
      <c r="DC290" s="86"/>
      <c r="DE290" s="86"/>
      <c r="DG290" s="86"/>
      <c r="DI290" s="86"/>
      <c r="DK290" s="86"/>
      <c r="DM290" s="86"/>
      <c r="DO290" s="86"/>
      <c r="DQ290" s="86"/>
      <c r="DS290" s="86"/>
      <c r="DU290" s="86"/>
      <c r="DV290" s="86"/>
      <c r="DW290" s="86"/>
      <c r="DX290" s="86"/>
      <c r="DZ290" s="87"/>
      <c r="EB290" s="86"/>
      <c r="EC290" s="87"/>
      <c r="ED290" s="88"/>
      <c r="EE290" s="86"/>
      <c r="EF290" s="87"/>
      <c r="EG290" s="86"/>
      <c r="EH290" s="86"/>
      <c r="EI290" s="86"/>
      <c r="EJ290" s="86"/>
      <c r="EK290" s="89"/>
    </row>
    <row r="291" spans="47:141" x14ac:dyDescent="0.2">
      <c r="AU291" s="86"/>
      <c r="AW291" s="86"/>
      <c r="AY291" s="86"/>
      <c r="BA291" s="86"/>
      <c r="BC291" s="86"/>
      <c r="BE291" s="86"/>
      <c r="BG291" s="86"/>
      <c r="BI291" s="86"/>
      <c r="BK291" s="86"/>
      <c r="BM291" s="86"/>
      <c r="BO291" s="86"/>
      <c r="BQ291" s="86"/>
      <c r="BS291" s="86"/>
      <c r="BU291" s="86"/>
      <c r="BW291" s="86"/>
      <c r="BY291" s="86"/>
      <c r="CA291" s="86"/>
      <c r="CC291" s="86"/>
      <c r="CE291" s="86"/>
      <c r="CG291" s="86"/>
      <c r="CI291" s="86"/>
      <c r="CK291" s="86"/>
      <c r="CM291" s="86"/>
      <c r="CO291" s="86"/>
      <c r="CQ291" s="86"/>
      <c r="CS291" s="86"/>
      <c r="CU291" s="86"/>
      <c r="CW291" s="86"/>
      <c r="CY291" s="86"/>
      <c r="DA291" s="86"/>
      <c r="DC291" s="86"/>
      <c r="DE291" s="86"/>
      <c r="DG291" s="86"/>
      <c r="DI291" s="86"/>
      <c r="DK291" s="86"/>
      <c r="DM291" s="86"/>
      <c r="DO291" s="86"/>
      <c r="DQ291" s="86"/>
      <c r="DS291" s="86"/>
      <c r="DU291" s="86"/>
      <c r="DV291" s="86"/>
      <c r="DW291" s="86"/>
      <c r="DX291" s="86"/>
      <c r="DZ291" s="87"/>
      <c r="EB291" s="86"/>
      <c r="EC291" s="87"/>
      <c r="ED291" s="88"/>
      <c r="EE291" s="86"/>
      <c r="EF291" s="87"/>
      <c r="EG291" s="86"/>
      <c r="EH291" s="86"/>
      <c r="EI291" s="86"/>
      <c r="EJ291" s="86"/>
      <c r="EK291" s="89"/>
    </row>
    <row r="292" spans="47:141" x14ac:dyDescent="0.2">
      <c r="AU292" s="86"/>
      <c r="AW292" s="86"/>
      <c r="AY292" s="86"/>
      <c r="BA292" s="86"/>
      <c r="BC292" s="86"/>
      <c r="BE292" s="86"/>
      <c r="BG292" s="86"/>
      <c r="BI292" s="86"/>
      <c r="BK292" s="86"/>
      <c r="BM292" s="86"/>
      <c r="BO292" s="86"/>
      <c r="BQ292" s="86"/>
      <c r="BS292" s="86"/>
      <c r="BU292" s="86"/>
      <c r="BW292" s="86"/>
      <c r="BY292" s="86"/>
      <c r="CA292" s="86"/>
      <c r="CC292" s="86"/>
      <c r="CE292" s="86"/>
      <c r="CG292" s="86"/>
      <c r="CI292" s="86"/>
      <c r="CK292" s="86"/>
      <c r="CM292" s="86"/>
      <c r="CO292" s="86"/>
      <c r="CQ292" s="86"/>
      <c r="CS292" s="86"/>
      <c r="CU292" s="86"/>
      <c r="CW292" s="86"/>
      <c r="CY292" s="86"/>
      <c r="DA292" s="86"/>
      <c r="DC292" s="86"/>
      <c r="DE292" s="86"/>
      <c r="DG292" s="86"/>
      <c r="DI292" s="86"/>
      <c r="DK292" s="86"/>
      <c r="DM292" s="86"/>
      <c r="DO292" s="86"/>
      <c r="DQ292" s="86"/>
      <c r="DS292" s="86"/>
      <c r="DU292" s="86"/>
      <c r="DV292" s="86"/>
      <c r="DW292" s="86"/>
      <c r="DX292" s="86"/>
      <c r="DZ292" s="87"/>
      <c r="EB292" s="86"/>
      <c r="EC292" s="87"/>
      <c r="ED292" s="88"/>
      <c r="EE292" s="86"/>
      <c r="EF292" s="87"/>
      <c r="EG292" s="86"/>
      <c r="EH292" s="86"/>
      <c r="EI292" s="86"/>
      <c r="EJ292" s="86"/>
      <c r="EK292" s="89"/>
    </row>
    <row r="293" spans="47:141" x14ac:dyDescent="0.2">
      <c r="AU293" s="86"/>
      <c r="AW293" s="86"/>
      <c r="AY293" s="86"/>
      <c r="BA293" s="86"/>
      <c r="BC293" s="86"/>
      <c r="BE293" s="86"/>
      <c r="BG293" s="86"/>
      <c r="BI293" s="86"/>
      <c r="BK293" s="86"/>
      <c r="BM293" s="86"/>
      <c r="BO293" s="86"/>
      <c r="BQ293" s="86"/>
      <c r="BS293" s="86"/>
      <c r="BU293" s="86"/>
      <c r="BW293" s="86"/>
      <c r="BY293" s="86"/>
      <c r="CA293" s="86"/>
      <c r="CC293" s="86"/>
      <c r="CE293" s="86"/>
      <c r="CG293" s="86"/>
      <c r="CI293" s="86"/>
      <c r="CK293" s="86"/>
      <c r="CM293" s="86"/>
      <c r="CO293" s="86"/>
      <c r="CQ293" s="86"/>
      <c r="CS293" s="86"/>
      <c r="CU293" s="86"/>
      <c r="CW293" s="86"/>
      <c r="CY293" s="86"/>
      <c r="DA293" s="86"/>
      <c r="DC293" s="86"/>
      <c r="DE293" s="86"/>
      <c r="DG293" s="86"/>
      <c r="DI293" s="86"/>
      <c r="DK293" s="86"/>
      <c r="DM293" s="86"/>
      <c r="DO293" s="86"/>
      <c r="DQ293" s="86"/>
      <c r="DS293" s="86"/>
      <c r="DU293" s="86"/>
      <c r="DV293" s="86"/>
      <c r="DW293" s="86"/>
      <c r="DX293" s="86"/>
      <c r="DZ293" s="87"/>
      <c r="EB293" s="86"/>
      <c r="EC293" s="87"/>
      <c r="ED293" s="88"/>
      <c r="EE293" s="86"/>
      <c r="EF293" s="87"/>
      <c r="EG293" s="86"/>
      <c r="EH293" s="86"/>
      <c r="EI293" s="86"/>
      <c r="EJ293" s="86"/>
      <c r="EK293" s="89"/>
    </row>
    <row r="294" spans="47:141" x14ac:dyDescent="0.2">
      <c r="AU294" s="86"/>
      <c r="AW294" s="86"/>
      <c r="AY294" s="86"/>
      <c r="BA294" s="86"/>
      <c r="BC294" s="86"/>
      <c r="BE294" s="86"/>
      <c r="BG294" s="86"/>
      <c r="BI294" s="86"/>
      <c r="BK294" s="86"/>
      <c r="BM294" s="86"/>
      <c r="BO294" s="86"/>
      <c r="BQ294" s="86"/>
      <c r="BS294" s="86"/>
      <c r="BU294" s="86"/>
      <c r="BW294" s="86"/>
      <c r="BY294" s="86"/>
      <c r="CA294" s="86"/>
      <c r="CC294" s="86"/>
      <c r="CE294" s="86"/>
      <c r="CG294" s="86"/>
      <c r="CI294" s="86"/>
      <c r="CK294" s="86"/>
      <c r="CM294" s="86"/>
      <c r="CO294" s="86"/>
      <c r="CQ294" s="86"/>
      <c r="CS294" s="86"/>
      <c r="CU294" s="86"/>
      <c r="CW294" s="86"/>
      <c r="CY294" s="86"/>
      <c r="DA294" s="86"/>
      <c r="DC294" s="86"/>
      <c r="DE294" s="86"/>
      <c r="DG294" s="86"/>
      <c r="DI294" s="86"/>
      <c r="DK294" s="86"/>
      <c r="DM294" s="86"/>
      <c r="DO294" s="86"/>
      <c r="DQ294" s="86"/>
      <c r="DS294" s="86"/>
      <c r="DU294" s="86"/>
      <c r="DV294" s="86"/>
      <c r="DW294" s="86"/>
      <c r="DX294" s="86"/>
      <c r="DZ294" s="87"/>
      <c r="EB294" s="86"/>
      <c r="EC294" s="87"/>
      <c r="ED294" s="88"/>
      <c r="EE294" s="86"/>
      <c r="EF294" s="87"/>
      <c r="EG294" s="86"/>
      <c r="EH294" s="86"/>
      <c r="EI294" s="86"/>
      <c r="EJ294" s="86"/>
      <c r="EK294" s="89"/>
    </row>
    <row r="295" spans="47:141" x14ac:dyDescent="0.2">
      <c r="AU295" s="86"/>
      <c r="AW295" s="86"/>
      <c r="AY295" s="86"/>
      <c r="BA295" s="86"/>
      <c r="BC295" s="86"/>
      <c r="BE295" s="86"/>
      <c r="BG295" s="86"/>
      <c r="BI295" s="86"/>
      <c r="BK295" s="86"/>
      <c r="BM295" s="86"/>
      <c r="BO295" s="86"/>
      <c r="BQ295" s="86"/>
      <c r="BS295" s="86"/>
      <c r="BU295" s="86"/>
      <c r="BW295" s="86"/>
      <c r="BY295" s="86"/>
      <c r="CA295" s="86"/>
      <c r="CC295" s="86"/>
      <c r="CE295" s="86"/>
      <c r="CG295" s="86"/>
      <c r="CI295" s="86"/>
      <c r="CK295" s="86"/>
      <c r="CM295" s="86"/>
      <c r="CO295" s="86"/>
      <c r="CQ295" s="86"/>
      <c r="CS295" s="86"/>
      <c r="CU295" s="86"/>
      <c r="CW295" s="86"/>
      <c r="CY295" s="86"/>
      <c r="DA295" s="86"/>
      <c r="DC295" s="86"/>
      <c r="DE295" s="86"/>
      <c r="DG295" s="86"/>
      <c r="DI295" s="86"/>
      <c r="DK295" s="86"/>
      <c r="DM295" s="86"/>
      <c r="DO295" s="86"/>
      <c r="DQ295" s="86"/>
      <c r="DS295" s="86"/>
      <c r="DU295" s="86"/>
      <c r="DV295" s="86"/>
      <c r="DW295" s="86"/>
      <c r="DX295" s="86"/>
      <c r="DZ295" s="87"/>
      <c r="EB295" s="86"/>
      <c r="EC295" s="87"/>
      <c r="ED295" s="88"/>
      <c r="EE295" s="86"/>
      <c r="EF295" s="87"/>
      <c r="EG295" s="86"/>
      <c r="EH295" s="86"/>
      <c r="EI295" s="86"/>
      <c r="EJ295" s="86"/>
      <c r="EK295" s="89"/>
    </row>
    <row r="296" spans="47:141" x14ac:dyDescent="0.2">
      <c r="AU296" s="86"/>
      <c r="AW296" s="86"/>
      <c r="AY296" s="86"/>
      <c r="BA296" s="86"/>
      <c r="BC296" s="86"/>
      <c r="BE296" s="86"/>
      <c r="BG296" s="86"/>
      <c r="BI296" s="86"/>
      <c r="BK296" s="86"/>
      <c r="BM296" s="86"/>
      <c r="BO296" s="86"/>
      <c r="BQ296" s="86"/>
      <c r="BS296" s="86"/>
      <c r="BU296" s="86"/>
      <c r="BW296" s="86"/>
      <c r="BY296" s="86"/>
      <c r="CA296" s="86"/>
      <c r="CC296" s="86"/>
      <c r="CE296" s="86"/>
      <c r="CG296" s="86"/>
      <c r="CI296" s="86"/>
      <c r="CK296" s="86"/>
      <c r="CM296" s="86"/>
      <c r="CO296" s="86"/>
      <c r="CQ296" s="86"/>
      <c r="CS296" s="86"/>
      <c r="CU296" s="86"/>
      <c r="CW296" s="86"/>
      <c r="CY296" s="86"/>
      <c r="DA296" s="86"/>
      <c r="DC296" s="86"/>
      <c r="DE296" s="86"/>
      <c r="DG296" s="86"/>
      <c r="DI296" s="86"/>
      <c r="DK296" s="86"/>
      <c r="DM296" s="86"/>
      <c r="DO296" s="86"/>
      <c r="DQ296" s="86"/>
      <c r="DS296" s="86"/>
      <c r="DU296" s="86"/>
      <c r="DV296" s="86"/>
      <c r="DW296" s="86"/>
      <c r="DX296" s="86"/>
      <c r="DZ296" s="87"/>
      <c r="EB296" s="86"/>
      <c r="EC296" s="87"/>
      <c r="ED296" s="88"/>
      <c r="EE296" s="86"/>
      <c r="EF296" s="87"/>
      <c r="EG296" s="86"/>
      <c r="EH296" s="86"/>
      <c r="EI296" s="86"/>
      <c r="EJ296" s="86"/>
      <c r="EK296" s="89"/>
    </row>
    <row r="297" spans="47:141" x14ac:dyDescent="0.2">
      <c r="AU297" s="86"/>
      <c r="AW297" s="86"/>
      <c r="AY297" s="86"/>
      <c r="BA297" s="86"/>
      <c r="BC297" s="86"/>
      <c r="BE297" s="86"/>
      <c r="BG297" s="86"/>
      <c r="BI297" s="86"/>
      <c r="BK297" s="86"/>
      <c r="BM297" s="86"/>
      <c r="BO297" s="86"/>
      <c r="BQ297" s="86"/>
      <c r="BS297" s="86"/>
      <c r="BU297" s="86"/>
      <c r="BW297" s="86"/>
      <c r="BY297" s="86"/>
      <c r="CA297" s="86"/>
      <c r="CC297" s="86"/>
      <c r="CE297" s="86"/>
      <c r="CG297" s="86"/>
      <c r="CI297" s="86"/>
      <c r="CK297" s="86"/>
      <c r="CM297" s="86"/>
      <c r="CO297" s="86"/>
      <c r="CQ297" s="86"/>
      <c r="CS297" s="86"/>
      <c r="CU297" s="86"/>
      <c r="CW297" s="86"/>
      <c r="CY297" s="86"/>
      <c r="DA297" s="86"/>
      <c r="DC297" s="86"/>
      <c r="DE297" s="86"/>
      <c r="DG297" s="86"/>
      <c r="DI297" s="86"/>
      <c r="DK297" s="86"/>
      <c r="DM297" s="86"/>
      <c r="DO297" s="86"/>
      <c r="DQ297" s="86"/>
      <c r="DS297" s="86"/>
      <c r="DU297" s="86"/>
      <c r="DV297" s="86"/>
      <c r="DW297" s="86"/>
      <c r="DX297" s="86"/>
      <c r="DZ297" s="87"/>
      <c r="EB297" s="86"/>
      <c r="EC297" s="87"/>
      <c r="ED297" s="88"/>
      <c r="EE297" s="86"/>
      <c r="EF297" s="87"/>
      <c r="EG297" s="86"/>
      <c r="EH297" s="86"/>
      <c r="EI297" s="86"/>
      <c r="EJ297" s="86"/>
      <c r="EK297" s="89"/>
    </row>
    <row r="298" spans="47:141" x14ac:dyDescent="0.2">
      <c r="AU298" s="86"/>
      <c r="AW298" s="86"/>
      <c r="AY298" s="86"/>
      <c r="BA298" s="86"/>
      <c r="BC298" s="86"/>
      <c r="BE298" s="86"/>
      <c r="BG298" s="86"/>
      <c r="BI298" s="86"/>
      <c r="BK298" s="86"/>
      <c r="BM298" s="86"/>
      <c r="BO298" s="86"/>
      <c r="BQ298" s="86"/>
      <c r="BS298" s="86"/>
      <c r="BU298" s="86"/>
      <c r="BW298" s="86"/>
      <c r="BY298" s="86"/>
      <c r="CA298" s="86"/>
      <c r="CC298" s="86"/>
      <c r="CE298" s="86"/>
      <c r="CG298" s="86"/>
      <c r="CI298" s="86"/>
      <c r="CK298" s="86"/>
      <c r="CM298" s="86"/>
      <c r="CO298" s="86"/>
      <c r="CQ298" s="86"/>
      <c r="CS298" s="86"/>
      <c r="CU298" s="86"/>
      <c r="CW298" s="86"/>
      <c r="CY298" s="86"/>
      <c r="DA298" s="86"/>
      <c r="DC298" s="86"/>
      <c r="DE298" s="86"/>
      <c r="DG298" s="86"/>
      <c r="DI298" s="86"/>
      <c r="DK298" s="86"/>
      <c r="DM298" s="86"/>
      <c r="DO298" s="86"/>
      <c r="DQ298" s="86"/>
      <c r="DS298" s="86"/>
      <c r="DU298" s="86"/>
      <c r="DV298" s="86"/>
      <c r="DW298" s="86"/>
      <c r="DX298" s="86"/>
      <c r="DZ298" s="87"/>
      <c r="EB298" s="86"/>
      <c r="EC298" s="87"/>
      <c r="ED298" s="88"/>
      <c r="EE298" s="86"/>
      <c r="EF298" s="87"/>
      <c r="EG298" s="86"/>
      <c r="EH298" s="86"/>
      <c r="EI298" s="86"/>
      <c r="EJ298" s="86"/>
      <c r="EK298" s="89"/>
    </row>
    <row r="299" spans="47:141" x14ac:dyDescent="0.2">
      <c r="AU299" s="86"/>
      <c r="AW299" s="86"/>
      <c r="AY299" s="86"/>
      <c r="BA299" s="86"/>
      <c r="BC299" s="86"/>
      <c r="BE299" s="86"/>
      <c r="BG299" s="86"/>
      <c r="BI299" s="86"/>
      <c r="BK299" s="86"/>
      <c r="BM299" s="86"/>
      <c r="BO299" s="86"/>
      <c r="BQ299" s="86"/>
      <c r="BS299" s="86"/>
      <c r="BU299" s="86"/>
      <c r="BW299" s="86"/>
      <c r="BY299" s="86"/>
      <c r="CA299" s="86"/>
      <c r="CC299" s="86"/>
      <c r="CE299" s="86"/>
      <c r="CG299" s="86"/>
      <c r="CI299" s="86"/>
      <c r="CK299" s="86"/>
      <c r="CM299" s="86"/>
      <c r="CO299" s="86"/>
      <c r="CQ299" s="86"/>
      <c r="CS299" s="86"/>
      <c r="CU299" s="86"/>
      <c r="CW299" s="86"/>
      <c r="CY299" s="86"/>
      <c r="DA299" s="86"/>
      <c r="DC299" s="86"/>
      <c r="DE299" s="86"/>
      <c r="DG299" s="86"/>
      <c r="DI299" s="86"/>
      <c r="DK299" s="86"/>
      <c r="DM299" s="86"/>
      <c r="DO299" s="86"/>
      <c r="DQ299" s="86"/>
      <c r="DS299" s="86"/>
      <c r="DU299" s="86"/>
      <c r="DV299" s="86"/>
      <c r="DW299" s="86"/>
      <c r="DX299" s="86"/>
      <c r="DZ299" s="87"/>
      <c r="EB299" s="86"/>
      <c r="EC299" s="87"/>
      <c r="ED299" s="88"/>
      <c r="EE299" s="86"/>
      <c r="EF299" s="87"/>
      <c r="EG299" s="86"/>
      <c r="EH299" s="86"/>
      <c r="EI299" s="86"/>
      <c r="EJ299" s="86"/>
      <c r="EK299" s="89"/>
    </row>
    <row r="300" spans="47:141" x14ac:dyDescent="0.2">
      <c r="AU300" s="86"/>
      <c r="AW300" s="86"/>
      <c r="AY300" s="86"/>
      <c r="BA300" s="86"/>
      <c r="BC300" s="86"/>
      <c r="BE300" s="86"/>
      <c r="BG300" s="86"/>
      <c r="BI300" s="86"/>
      <c r="BK300" s="86"/>
      <c r="BM300" s="86"/>
      <c r="BO300" s="86"/>
      <c r="BQ300" s="86"/>
      <c r="BS300" s="86"/>
      <c r="BU300" s="86"/>
      <c r="BW300" s="86"/>
      <c r="BY300" s="86"/>
      <c r="CA300" s="86"/>
      <c r="CC300" s="86"/>
      <c r="CE300" s="86"/>
      <c r="CG300" s="86"/>
      <c r="CI300" s="86"/>
      <c r="CK300" s="86"/>
      <c r="CM300" s="86"/>
      <c r="CO300" s="86"/>
      <c r="CQ300" s="86"/>
      <c r="CS300" s="86"/>
      <c r="CU300" s="86"/>
      <c r="CW300" s="86"/>
      <c r="CY300" s="86"/>
      <c r="DA300" s="86"/>
      <c r="DC300" s="86"/>
      <c r="DE300" s="86"/>
      <c r="DG300" s="86"/>
      <c r="DI300" s="86"/>
      <c r="DK300" s="86"/>
      <c r="DM300" s="86"/>
      <c r="DO300" s="86"/>
      <c r="DQ300" s="86"/>
      <c r="DS300" s="86"/>
      <c r="DU300" s="86"/>
      <c r="DV300" s="86"/>
      <c r="DW300" s="86"/>
      <c r="DX300" s="86"/>
      <c r="DZ300" s="87"/>
      <c r="EB300" s="86"/>
      <c r="EC300" s="87"/>
      <c r="ED300" s="88"/>
      <c r="EE300" s="86"/>
      <c r="EF300" s="87"/>
      <c r="EG300" s="86"/>
      <c r="EH300" s="86"/>
      <c r="EI300" s="86"/>
      <c r="EJ300" s="86"/>
      <c r="EK300" s="89"/>
    </row>
    <row r="301" spans="47:141" x14ac:dyDescent="0.2">
      <c r="AU301" s="86"/>
      <c r="AW301" s="86"/>
      <c r="AY301" s="86"/>
      <c r="BA301" s="86"/>
      <c r="BC301" s="86"/>
      <c r="BE301" s="86"/>
      <c r="BG301" s="86"/>
      <c r="BI301" s="86"/>
      <c r="BK301" s="86"/>
      <c r="BM301" s="86"/>
      <c r="BO301" s="86"/>
      <c r="BQ301" s="86"/>
      <c r="BS301" s="86"/>
      <c r="BU301" s="86"/>
      <c r="BW301" s="86"/>
      <c r="BY301" s="86"/>
      <c r="CA301" s="86"/>
      <c r="CC301" s="86"/>
      <c r="CE301" s="86"/>
      <c r="CG301" s="86"/>
      <c r="CI301" s="86"/>
      <c r="CK301" s="86"/>
      <c r="CM301" s="86"/>
      <c r="CO301" s="86"/>
      <c r="CQ301" s="86"/>
      <c r="CS301" s="86"/>
      <c r="CU301" s="86"/>
      <c r="CW301" s="86"/>
      <c r="CY301" s="86"/>
      <c r="DA301" s="86"/>
      <c r="DC301" s="86"/>
      <c r="DE301" s="86"/>
      <c r="DG301" s="86"/>
      <c r="DI301" s="86"/>
      <c r="DK301" s="86"/>
      <c r="DM301" s="86"/>
      <c r="DO301" s="86"/>
      <c r="DQ301" s="86"/>
      <c r="DS301" s="86"/>
      <c r="DU301" s="86"/>
      <c r="DV301" s="86"/>
      <c r="DW301" s="86"/>
      <c r="DX301" s="86"/>
      <c r="DZ301" s="87"/>
      <c r="EB301" s="86"/>
      <c r="EC301" s="87"/>
      <c r="ED301" s="88"/>
      <c r="EE301" s="86"/>
      <c r="EF301" s="87"/>
      <c r="EG301" s="86"/>
      <c r="EH301" s="86"/>
      <c r="EI301" s="86"/>
      <c r="EJ301" s="86"/>
      <c r="EK301" s="89"/>
    </row>
    <row r="302" spans="47:141" x14ac:dyDescent="0.2">
      <c r="AU302" s="86"/>
      <c r="AW302" s="86"/>
      <c r="AY302" s="86"/>
      <c r="BA302" s="86"/>
      <c r="BC302" s="86"/>
      <c r="BE302" s="86"/>
      <c r="BG302" s="86"/>
      <c r="BI302" s="86"/>
      <c r="BK302" s="86"/>
      <c r="BM302" s="86"/>
      <c r="BO302" s="86"/>
      <c r="BQ302" s="86"/>
      <c r="BS302" s="86"/>
      <c r="BU302" s="86"/>
      <c r="BW302" s="86"/>
      <c r="BY302" s="86"/>
      <c r="CA302" s="86"/>
      <c r="CC302" s="86"/>
      <c r="CE302" s="86"/>
      <c r="CG302" s="86"/>
      <c r="CI302" s="86"/>
      <c r="CK302" s="86"/>
      <c r="CM302" s="86"/>
      <c r="CO302" s="86"/>
      <c r="CQ302" s="86"/>
      <c r="CS302" s="86"/>
      <c r="CU302" s="86"/>
      <c r="CW302" s="86"/>
      <c r="CY302" s="86"/>
      <c r="DA302" s="86"/>
      <c r="DC302" s="86"/>
      <c r="DE302" s="86"/>
      <c r="DG302" s="86"/>
      <c r="DI302" s="86"/>
      <c r="DK302" s="86"/>
      <c r="DM302" s="86"/>
      <c r="DO302" s="86"/>
      <c r="DQ302" s="86"/>
      <c r="DS302" s="86"/>
      <c r="DU302" s="86"/>
      <c r="DV302" s="86"/>
      <c r="DW302" s="86"/>
      <c r="DX302" s="86"/>
      <c r="DZ302" s="87"/>
      <c r="EB302" s="86"/>
      <c r="EC302" s="87"/>
      <c r="ED302" s="88"/>
      <c r="EE302" s="86"/>
      <c r="EF302" s="87"/>
      <c r="EG302" s="86"/>
      <c r="EH302" s="86"/>
      <c r="EI302" s="86"/>
      <c r="EJ302" s="86"/>
      <c r="EK302" s="89"/>
    </row>
    <row r="303" spans="47:141" x14ac:dyDescent="0.2">
      <c r="AU303" s="86"/>
      <c r="AW303" s="86"/>
      <c r="AY303" s="86"/>
      <c r="BA303" s="86"/>
      <c r="BC303" s="86"/>
      <c r="BE303" s="86"/>
      <c r="BG303" s="86"/>
      <c r="BI303" s="86"/>
      <c r="BK303" s="86"/>
      <c r="BM303" s="86"/>
      <c r="BO303" s="86"/>
      <c r="BQ303" s="86"/>
      <c r="BS303" s="86"/>
      <c r="BU303" s="86"/>
      <c r="BW303" s="86"/>
      <c r="BY303" s="86"/>
      <c r="CA303" s="86"/>
      <c r="CC303" s="86"/>
      <c r="CE303" s="86"/>
      <c r="CG303" s="86"/>
      <c r="CI303" s="86"/>
      <c r="CK303" s="86"/>
      <c r="CM303" s="86"/>
      <c r="CO303" s="86"/>
      <c r="CQ303" s="86"/>
      <c r="CS303" s="86"/>
      <c r="CU303" s="86"/>
      <c r="CW303" s="86"/>
      <c r="CY303" s="86"/>
      <c r="DA303" s="86"/>
      <c r="DC303" s="86"/>
      <c r="DE303" s="86"/>
      <c r="DG303" s="86"/>
      <c r="DI303" s="86"/>
      <c r="DK303" s="86"/>
      <c r="DM303" s="86"/>
      <c r="DO303" s="86"/>
      <c r="DQ303" s="86"/>
      <c r="DS303" s="86"/>
      <c r="DU303" s="86"/>
      <c r="DV303" s="86"/>
      <c r="DW303" s="86"/>
      <c r="DX303" s="86"/>
      <c r="DZ303" s="87"/>
      <c r="EB303" s="86"/>
      <c r="EC303" s="87"/>
      <c r="ED303" s="88"/>
      <c r="EE303" s="86"/>
      <c r="EF303" s="87"/>
      <c r="EG303" s="86"/>
      <c r="EH303" s="86"/>
      <c r="EI303" s="86"/>
      <c r="EJ303" s="86"/>
      <c r="EK303" s="89"/>
    </row>
    <row r="304" spans="47:141" x14ac:dyDescent="0.2">
      <c r="AU304" s="86"/>
      <c r="AW304" s="86"/>
      <c r="AY304" s="86"/>
      <c r="BA304" s="86"/>
      <c r="BC304" s="86"/>
      <c r="BE304" s="86"/>
      <c r="BG304" s="86"/>
      <c r="BI304" s="86"/>
      <c r="BK304" s="86"/>
      <c r="BM304" s="86"/>
      <c r="BO304" s="86"/>
      <c r="BQ304" s="86"/>
      <c r="BS304" s="86"/>
      <c r="BU304" s="86"/>
      <c r="BW304" s="86"/>
      <c r="BY304" s="86"/>
      <c r="CA304" s="86"/>
      <c r="CC304" s="86"/>
      <c r="CE304" s="86"/>
      <c r="CG304" s="86"/>
      <c r="CI304" s="86"/>
      <c r="CK304" s="86"/>
      <c r="CM304" s="86"/>
      <c r="CO304" s="86"/>
      <c r="CQ304" s="86"/>
      <c r="CS304" s="86"/>
      <c r="CU304" s="86"/>
      <c r="CW304" s="86"/>
      <c r="CY304" s="86"/>
      <c r="DA304" s="86"/>
      <c r="DC304" s="86"/>
      <c r="DE304" s="86"/>
      <c r="DG304" s="86"/>
      <c r="DI304" s="86"/>
      <c r="DK304" s="86"/>
      <c r="DM304" s="86"/>
      <c r="DO304" s="86"/>
      <c r="DQ304" s="86"/>
      <c r="DS304" s="86"/>
      <c r="DU304" s="86"/>
      <c r="DV304" s="86"/>
      <c r="DW304" s="86"/>
      <c r="DX304" s="86"/>
      <c r="DZ304" s="87"/>
      <c r="EB304" s="86"/>
      <c r="EC304" s="87"/>
      <c r="ED304" s="88"/>
      <c r="EE304" s="86"/>
      <c r="EF304" s="87"/>
      <c r="EG304" s="86"/>
      <c r="EH304" s="86"/>
      <c r="EI304" s="86"/>
      <c r="EJ304" s="86"/>
      <c r="EK304" s="89"/>
    </row>
    <row r="305" spans="47:141" x14ac:dyDescent="0.2">
      <c r="AU305" s="86"/>
      <c r="AW305" s="86"/>
      <c r="AY305" s="86"/>
      <c r="BA305" s="86"/>
      <c r="BC305" s="86"/>
      <c r="BE305" s="86"/>
      <c r="BG305" s="86"/>
      <c r="BI305" s="86"/>
      <c r="BK305" s="86"/>
      <c r="BM305" s="86"/>
      <c r="BO305" s="86"/>
      <c r="BQ305" s="86"/>
      <c r="BS305" s="86"/>
      <c r="BU305" s="86"/>
      <c r="BW305" s="86"/>
      <c r="BY305" s="86"/>
      <c r="CA305" s="86"/>
      <c r="CC305" s="86"/>
      <c r="CE305" s="86"/>
      <c r="CG305" s="86"/>
      <c r="CI305" s="86"/>
      <c r="CK305" s="86"/>
      <c r="CM305" s="86"/>
      <c r="CO305" s="86"/>
      <c r="CQ305" s="86"/>
      <c r="CS305" s="86"/>
      <c r="CU305" s="86"/>
      <c r="CW305" s="86"/>
      <c r="CY305" s="86"/>
      <c r="DA305" s="86"/>
      <c r="DC305" s="86"/>
      <c r="DE305" s="86"/>
      <c r="DG305" s="86"/>
      <c r="DI305" s="86"/>
      <c r="DK305" s="86"/>
      <c r="DM305" s="86"/>
      <c r="DO305" s="86"/>
      <c r="DQ305" s="86"/>
      <c r="DS305" s="86"/>
      <c r="DU305" s="86"/>
      <c r="DV305" s="86"/>
      <c r="DW305" s="86"/>
      <c r="DX305" s="86"/>
      <c r="DZ305" s="87"/>
      <c r="EB305" s="86"/>
      <c r="EC305" s="87"/>
      <c r="ED305" s="88"/>
      <c r="EE305" s="86"/>
      <c r="EF305" s="87"/>
      <c r="EG305" s="86"/>
      <c r="EH305" s="86"/>
      <c r="EI305" s="86"/>
      <c r="EJ305" s="86"/>
      <c r="EK305" s="89"/>
    </row>
    <row r="306" spans="47:141" x14ac:dyDescent="0.2">
      <c r="AU306" s="86"/>
      <c r="AW306" s="86"/>
      <c r="AY306" s="86"/>
      <c r="BA306" s="86"/>
      <c r="BC306" s="86"/>
      <c r="BE306" s="86"/>
      <c r="BG306" s="86"/>
      <c r="BI306" s="86"/>
      <c r="BK306" s="86"/>
      <c r="BM306" s="86"/>
      <c r="BO306" s="86"/>
      <c r="BQ306" s="86"/>
      <c r="BS306" s="86"/>
      <c r="BU306" s="86"/>
      <c r="BW306" s="86"/>
      <c r="BY306" s="86"/>
      <c r="CA306" s="86"/>
      <c r="CC306" s="86"/>
      <c r="CE306" s="86"/>
      <c r="CG306" s="86"/>
      <c r="CI306" s="86"/>
      <c r="CK306" s="86"/>
      <c r="CM306" s="86"/>
      <c r="CO306" s="86"/>
      <c r="CQ306" s="86"/>
      <c r="CS306" s="86"/>
      <c r="CU306" s="86"/>
      <c r="CW306" s="86"/>
      <c r="CY306" s="86"/>
      <c r="DA306" s="86"/>
      <c r="DC306" s="86"/>
      <c r="DE306" s="86"/>
      <c r="DG306" s="86"/>
      <c r="DI306" s="86"/>
      <c r="DK306" s="86"/>
      <c r="DM306" s="86"/>
      <c r="DO306" s="86"/>
      <c r="DQ306" s="86"/>
      <c r="DS306" s="86"/>
      <c r="DU306" s="86"/>
      <c r="DV306" s="86"/>
      <c r="DW306" s="86"/>
      <c r="DX306" s="86"/>
      <c r="DZ306" s="87"/>
      <c r="EB306" s="86"/>
      <c r="EC306" s="87"/>
      <c r="ED306" s="88"/>
      <c r="EE306" s="86"/>
      <c r="EF306" s="87"/>
      <c r="EG306" s="86"/>
      <c r="EH306" s="86"/>
      <c r="EI306" s="86"/>
      <c r="EJ306" s="86"/>
      <c r="EK306" s="89"/>
    </row>
    <row r="307" spans="47:141" x14ac:dyDescent="0.2">
      <c r="AU307" s="86"/>
      <c r="AW307" s="86"/>
      <c r="AY307" s="86"/>
      <c r="BA307" s="86"/>
      <c r="BC307" s="86"/>
      <c r="BE307" s="86"/>
      <c r="BG307" s="86"/>
      <c r="BI307" s="86"/>
      <c r="BK307" s="86"/>
      <c r="BM307" s="86"/>
      <c r="BO307" s="86"/>
      <c r="BQ307" s="86"/>
      <c r="BS307" s="86"/>
      <c r="BU307" s="86"/>
      <c r="BW307" s="86"/>
      <c r="BY307" s="86"/>
      <c r="CA307" s="86"/>
      <c r="CC307" s="86"/>
      <c r="CE307" s="86"/>
      <c r="CG307" s="86"/>
      <c r="CI307" s="86"/>
      <c r="CK307" s="86"/>
      <c r="CM307" s="86"/>
      <c r="CO307" s="86"/>
      <c r="CQ307" s="86"/>
      <c r="CS307" s="86"/>
      <c r="CU307" s="86"/>
      <c r="CW307" s="86"/>
      <c r="CY307" s="86"/>
      <c r="DA307" s="86"/>
      <c r="DC307" s="86"/>
      <c r="DE307" s="86"/>
      <c r="DG307" s="86"/>
      <c r="DI307" s="86"/>
      <c r="DK307" s="86"/>
      <c r="DM307" s="86"/>
      <c r="DO307" s="86"/>
      <c r="DQ307" s="86"/>
      <c r="DS307" s="86"/>
      <c r="DU307" s="86"/>
      <c r="DV307" s="86"/>
      <c r="DW307" s="86"/>
      <c r="DX307" s="86"/>
      <c r="DZ307" s="87"/>
      <c r="EB307" s="86"/>
      <c r="EC307" s="87"/>
      <c r="ED307" s="88"/>
      <c r="EE307" s="86"/>
      <c r="EF307" s="87"/>
      <c r="EG307" s="86"/>
      <c r="EH307" s="86"/>
      <c r="EI307" s="86"/>
      <c r="EJ307" s="86"/>
      <c r="EK307" s="89"/>
    </row>
    <row r="308" spans="47:141" x14ac:dyDescent="0.2">
      <c r="AU308" s="86"/>
      <c r="AW308" s="86"/>
      <c r="AY308" s="86"/>
      <c r="BA308" s="86"/>
      <c r="BC308" s="86"/>
      <c r="BE308" s="86"/>
      <c r="BG308" s="86"/>
      <c r="BI308" s="86"/>
      <c r="BK308" s="86"/>
      <c r="BM308" s="86"/>
      <c r="BO308" s="86"/>
      <c r="BQ308" s="86"/>
      <c r="BS308" s="86"/>
      <c r="BU308" s="86"/>
      <c r="BW308" s="86"/>
      <c r="BY308" s="86"/>
      <c r="CA308" s="86"/>
      <c r="CC308" s="86"/>
      <c r="CE308" s="86"/>
      <c r="CG308" s="86"/>
      <c r="CI308" s="86"/>
      <c r="CK308" s="86"/>
      <c r="CM308" s="86"/>
      <c r="CO308" s="86"/>
      <c r="CQ308" s="86"/>
      <c r="CS308" s="86"/>
      <c r="CU308" s="86"/>
      <c r="CW308" s="86"/>
      <c r="CY308" s="86"/>
      <c r="DA308" s="86"/>
      <c r="DC308" s="86"/>
      <c r="DE308" s="86"/>
      <c r="DG308" s="86"/>
      <c r="DI308" s="86"/>
      <c r="DK308" s="86"/>
      <c r="DM308" s="86"/>
      <c r="DO308" s="86"/>
      <c r="DQ308" s="86"/>
      <c r="DS308" s="86"/>
      <c r="DU308" s="86"/>
      <c r="DV308" s="86"/>
      <c r="DW308" s="86"/>
      <c r="DX308" s="86"/>
      <c r="DZ308" s="87"/>
      <c r="EB308" s="86"/>
      <c r="EC308" s="87"/>
      <c r="ED308" s="88"/>
      <c r="EE308" s="86"/>
      <c r="EF308" s="87"/>
      <c r="EG308" s="86"/>
      <c r="EH308" s="86"/>
      <c r="EI308" s="86"/>
      <c r="EJ308" s="86"/>
      <c r="EK308" s="89"/>
    </row>
    <row r="309" spans="47:141" x14ac:dyDescent="0.2">
      <c r="AU309" s="86"/>
      <c r="AW309" s="86"/>
      <c r="AY309" s="86"/>
      <c r="BA309" s="86"/>
      <c r="BC309" s="86"/>
      <c r="BE309" s="86"/>
      <c r="BG309" s="86"/>
      <c r="BI309" s="86"/>
      <c r="BK309" s="86"/>
      <c r="BM309" s="86"/>
      <c r="BO309" s="86"/>
      <c r="BQ309" s="86"/>
      <c r="BS309" s="86"/>
      <c r="BU309" s="86"/>
      <c r="BW309" s="86"/>
      <c r="BY309" s="86"/>
      <c r="CA309" s="86"/>
      <c r="CC309" s="86"/>
      <c r="CE309" s="86"/>
      <c r="CG309" s="86"/>
      <c r="CI309" s="86"/>
      <c r="CK309" s="86"/>
      <c r="CM309" s="86"/>
      <c r="CO309" s="86"/>
      <c r="CQ309" s="86"/>
      <c r="CS309" s="86"/>
      <c r="CU309" s="86"/>
      <c r="CW309" s="86"/>
      <c r="CY309" s="86"/>
      <c r="DA309" s="86"/>
      <c r="DC309" s="86"/>
      <c r="DE309" s="86"/>
      <c r="DG309" s="86"/>
      <c r="DI309" s="86"/>
      <c r="DK309" s="86"/>
      <c r="DM309" s="86"/>
      <c r="DO309" s="86"/>
      <c r="DQ309" s="86"/>
      <c r="DS309" s="86"/>
      <c r="DU309" s="86"/>
      <c r="DV309" s="86"/>
      <c r="DW309" s="86"/>
      <c r="DX309" s="86"/>
      <c r="DZ309" s="87"/>
      <c r="EB309" s="86"/>
      <c r="EC309" s="87"/>
      <c r="ED309" s="88"/>
      <c r="EE309" s="86"/>
      <c r="EF309" s="87"/>
      <c r="EG309" s="86"/>
      <c r="EH309" s="86"/>
      <c r="EI309" s="86"/>
      <c r="EJ309" s="86"/>
      <c r="EK309" s="89"/>
    </row>
    <row r="310" spans="47:141" x14ac:dyDescent="0.2">
      <c r="AU310" s="86"/>
      <c r="AW310" s="86"/>
      <c r="AY310" s="86"/>
      <c r="BA310" s="86"/>
      <c r="BC310" s="86"/>
      <c r="BE310" s="86"/>
      <c r="BG310" s="86"/>
      <c r="BI310" s="86"/>
      <c r="BK310" s="86"/>
      <c r="BM310" s="86"/>
      <c r="BO310" s="86"/>
      <c r="BQ310" s="86"/>
      <c r="BS310" s="86"/>
      <c r="BU310" s="86"/>
      <c r="BW310" s="86"/>
      <c r="BY310" s="86"/>
      <c r="CA310" s="86"/>
      <c r="CC310" s="86"/>
      <c r="CE310" s="86"/>
      <c r="CG310" s="86"/>
      <c r="CI310" s="86"/>
      <c r="CK310" s="86"/>
      <c r="CM310" s="86"/>
      <c r="CO310" s="86"/>
      <c r="CQ310" s="86"/>
      <c r="CS310" s="86"/>
      <c r="CU310" s="86"/>
      <c r="CW310" s="86"/>
      <c r="CY310" s="86"/>
      <c r="DA310" s="86"/>
      <c r="DC310" s="86"/>
      <c r="DE310" s="86"/>
      <c r="DG310" s="86"/>
      <c r="DI310" s="86"/>
      <c r="DK310" s="86"/>
      <c r="DM310" s="86"/>
      <c r="DO310" s="86"/>
      <c r="DQ310" s="86"/>
      <c r="DS310" s="86"/>
      <c r="DU310" s="86"/>
      <c r="DV310" s="86"/>
      <c r="DW310" s="86"/>
      <c r="DX310" s="86"/>
      <c r="DZ310" s="87"/>
      <c r="EB310" s="86"/>
      <c r="EC310" s="87"/>
      <c r="ED310" s="88"/>
      <c r="EE310" s="86"/>
      <c r="EF310" s="87"/>
      <c r="EG310" s="86"/>
      <c r="EH310" s="86"/>
      <c r="EI310" s="86"/>
      <c r="EJ310" s="86"/>
      <c r="EK310" s="89"/>
    </row>
    <row r="311" spans="47:141" x14ac:dyDescent="0.2">
      <c r="AU311" s="86"/>
      <c r="AW311" s="86"/>
      <c r="AY311" s="86"/>
      <c r="BA311" s="86"/>
      <c r="BC311" s="86"/>
      <c r="BE311" s="86"/>
      <c r="BG311" s="86"/>
      <c r="BI311" s="86"/>
      <c r="BK311" s="86"/>
      <c r="BM311" s="86"/>
      <c r="BO311" s="86"/>
      <c r="BQ311" s="86"/>
      <c r="BS311" s="86"/>
      <c r="BU311" s="86"/>
      <c r="BW311" s="86"/>
      <c r="BY311" s="86"/>
      <c r="CA311" s="86"/>
      <c r="CC311" s="86"/>
      <c r="CE311" s="86"/>
      <c r="CG311" s="86"/>
      <c r="CI311" s="86"/>
      <c r="CK311" s="86"/>
      <c r="CM311" s="86"/>
      <c r="CO311" s="86"/>
      <c r="CQ311" s="86"/>
      <c r="CS311" s="86"/>
      <c r="CU311" s="86"/>
      <c r="CW311" s="86"/>
      <c r="CY311" s="86"/>
      <c r="DA311" s="86"/>
      <c r="DC311" s="86"/>
      <c r="DE311" s="86"/>
      <c r="DG311" s="86"/>
      <c r="DI311" s="86"/>
      <c r="DK311" s="86"/>
      <c r="DM311" s="86"/>
      <c r="DO311" s="86"/>
      <c r="DQ311" s="86"/>
      <c r="DS311" s="86"/>
      <c r="DU311" s="86"/>
      <c r="DV311" s="86"/>
      <c r="DW311" s="86"/>
      <c r="DX311" s="86"/>
      <c r="DZ311" s="87"/>
      <c r="EB311" s="86"/>
      <c r="EC311" s="87"/>
      <c r="ED311" s="88"/>
      <c r="EE311" s="86"/>
      <c r="EF311" s="87"/>
      <c r="EG311" s="86"/>
      <c r="EH311" s="86"/>
      <c r="EI311" s="86"/>
      <c r="EJ311" s="86"/>
      <c r="EK311" s="89"/>
    </row>
    <row r="312" spans="47:141" x14ac:dyDescent="0.2">
      <c r="AU312" s="86"/>
      <c r="AW312" s="86"/>
      <c r="AY312" s="86"/>
      <c r="BA312" s="86"/>
      <c r="BC312" s="86"/>
      <c r="BE312" s="86"/>
      <c r="BG312" s="86"/>
      <c r="BI312" s="86"/>
      <c r="BK312" s="86"/>
      <c r="BM312" s="86"/>
      <c r="BO312" s="86"/>
      <c r="BQ312" s="86"/>
      <c r="BS312" s="86"/>
      <c r="BU312" s="86"/>
      <c r="BW312" s="86"/>
      <c r="BY312" s="86"/>
      <c r="CA312" s="86"/>
      <c r="CC312" s="86"/>
      <c r="CE312" s="86"/>
      <c r="CG312" s="86"/>
      <c r="CI312" s="86"/>
      <c r="CK312" s="86"/>
      <c r="CM312" s="86"/>
      <c r="CO312" s="86"/>
      <c r="CQ312" s="86"/>
      <c r="CS312" s="86"/>
      <c r="CU312" s="86"/>
      <c r="CW312" s="86"/>
      <c r="CY312" s="86"/>
      <c r="DA312" s="86"/>
      <c r="DC312" s="86"/>
      <c r="DE312" s="86"/>
      <c r="DG312" s="86"/>
      <c r="DI312" s="86"/>
      <c r="DK312" s="86"/>
      <c r="DM312" s="86"/>
      <c r="DO312" s="86"/>
      <c r="DQ312" s="86"/>
      <c r="DS312" s="86"/>
      <c r="DU312" s="86"/>
      <c r="DV312" s="86"/>
      <c r="DW312" s="86"/>
      <c r="DX312" s="86"/>
      <c r="DZ312" s="87"/>
      <c r="EB312" s="86"/>
      <c r="EC312" s="87"/>
      <c r="ED312" s="88"/>
      <c r="EE312" s="86"/>
      <c r="EF312" s="87"/>
      <c r="EG312" s="86"/>
      <c r="EH312" s="86"/>
      <c r="EI312" s="86"/>
      <c r="EJ312" s="86"/>
      <c r="EK312" s="89"/>
    </row>
    <row r="313" spans="47:141" x14ac:dyDescent="0.2">
      <c r="AU313" s="86"/>
      <c r="AW313" s="86"/>
      <c r="AY313" s="86"/>
      <c r="BA313" s="86"/>
      <c r="BC313" s="86"/>
      <c r="BE313" s="86"/>
      <c r="BG313" s="86"/>
      <c r="BI313" s="86"/>
      <c r="BK313" s="86"/>
      <c r="BM313" s="86"/>
      <c r="BO313" s="86"/>
      <c r="BQ313" s="86"/>
      <c r="BS313" s="86"/>
      <c r="BU313" s="86"/>
      <c r="BW313" s="86"/>
      <c r="BY313" s="86"/>
      <c r="CA313" s="86"/>
      <c r="CC313" s="86"/>
      <c r="CE313" s="86"/>
      <c r="CG313" s="86"/>
      <c r="CI313" s="86"/>
      <c r="CK313" s="86"/>
      <c r="CM313" s="86"/>
      <c r="CO313" s="86"/>
      <c r="CQ313" s="86"/>
      <c r="CS313" s="86"/>
      <c r="CU313" s="86"/>
      <c r="CW313" s="86"/>
      <c r="CY313" s="86"/>
      <c r="DA313" s="86"/>
      <c r="DC313" s="86"/>
      <c r="DE313" s="86"/>
      <c r="DG313" s="86"/>
      <c r="DI313" s="86"/>
      <c r="DK313" s="86"/>
      <c r="DM313" s="86"/>
      <c r="DO313" s="86"/>
      <c r="DQ313" s="86"/>
      <c r="DS313" s="86"/>
      <c r="DU313" s="86"/>
      <c r="DV313" s="86"/>
      <c r="DW313" s="86"/>
      <c r="DX313" s="86"/>
      <c r="DZ313" s="87"/>
      <c r="EB313" s="86"/>
      <c r="EC313" s="87"/>
      <c r="ED313" s="88"/>
      <c r="EE313" s="86"/>
      <c r="EF313" s="87"/>
      <c r="EG313" s="86"/>
      <c r="EH313" s="86"/>
      <c r="EI313" s="86"/>
      <c r="EJ313" s="86"/>
      <c r="EK313" s="89"/>
    </row>
    <row r="314" spans="47:141" x14ac:dyDescent="0.2">
      <c r="AU314" s="86"/>
      <c r="AW314" s="86"/>
      <c r="AY314" s="86"/>
      <c r="BA314" s="86"/>
      <c r="BC314" s="86"/>
      <c r="BE314" s="86"/>
      <c r="BG314" s="86"/>
      <c r="BI314" s="86"/>
      <c r="BK314" s="86"/>
      <c r="BM314" s="86"/>
      <c r="BO314" s="86"/>
      <c r="BQ314" s="86"/>
      <c r="BS314" s="86"/>
      <c r="BU314" s="86"/>
      <c r="BW314" s="86"/>
      <c r="BY314" s="86"/>
      <c r="CA314" s="86"/>
      <c r="CC314" s="86"/>
      <c r="CE314" s="86"/>
      <c r="CG314" s="86"/>
      <c r="CI314" s="86"/>
      <c r="CK314" s="86"/>
      <c r="CM314" s="86"/>
      <c r="CO314" s="86"/>
      <c r="CQ314" s="86"/>
      <c r="CS314" s="86"/>
      <c r="CU314" s="86"/>
      <c r="CW314" s="86"/>
      <c r="CY314" s="86"/>
      <c r="DA314" s="86"/>
      <c r="DC314" s="86"/>
      <c r="DE314" s="86"/>
      <c r="DG314" s="86"/>
      <c r="DI314" s="86"/>
      <c r="DK314" s="86"/>
      <c r="DM314" s="86"/>
      <c r="DO314" s="86"/>
      <c r="DQ314" s="86"/>
      <c r="DS314" s="86"/>
      <c r="DU314" s="86"/>
      <c r="DV314" s="86"/>
      <c r="DW314" s="86"/>
      <c r="DX314" s="86"/>
      <c r="DZ314" s="87"/>
      <c r="EB314" s="86"/>
      <c r="EC314" s="87"/>
      <c r="ED314" s="88"/>
      <c r="EE314" s="86"/>
      <c r="EF314" s="87"/>
      <c r="EG314" s="86"/>
      <c r="EH314" s="86"/>
      <c r="EI314" s="86"/>
      <c r="EJ314" s="86"/>
      <c r="EK314" s="89"/>
    </row>
    <row r="315" spans="47:141" x14ac:dyDescent="0.2">
      <c r="AU315" s="86"/>
      <c r="AW315" s="86"/>
      <c r="AY315" s="86"/>
      <c r="BA315" s="86"/>
      <c r="BC315" s="86"/>
      <c r="BE315" s="86"/>
      <c r="BG315" s="86"/>
      <c r="BI315" s="86"/>
      <c r="BK315" s="86"/>
      <c r="BM315" s="86"/>
      <c r="BO315" s="86"/>
      <c r="BQ315" s="86"/>
      <c r="BS315" s="86"/>
      <c r="BU315" s="86"/>
      <c r="BW315" s="86"/>
      <c r="BY315" s="86"/>
      <c r="CA315" s="86"/>
      <c r="CC315" s="86"/>
      <c r="CE315" s="86"/>
      <c r="CG315" s="86"/>
      <c r="CI315" s="86"/>
      <c r="CK315" s="86"/>
      <c r="CM315" s="86"/>
      <c r="CO315" s="86"/>
      <c r="CQ315" s="86"/>
      <c r="CS315" s="86"/>
      <c r="CU315" s="86"/>
      <c r="CW315" s="86"/>
      <c r="CY315" s="86"/>
      <c r="DA315" s="86"/>
      <c r="DC315" s="86"/>
      <c r="DE315" s="86"/>
      <c r="DG315" s="86"/>
      <c r="DI315" s="86"/>
      <c r="DK315" s="86"/>
      <c r="DM315" s="86"/>
      <c r="DO315" s="86"/>
      <c r="DQ315" s="86"/>
      <c r="DS315" s="86"/>
      <c r="DU315" s="86"/>
      <c r="DV315" s="86"/>
      <c r="DW315" s="86"/>
      <c r="DX315" s="86"/>
      <c r="DZ315" s="87"/>
      <c r="EB315" s="86"/>
      <c r="EC315" s="87"/>
      <c r="ED315" s="88"/>
      <c r="EE315" s="86"/>
      <c r="EF315" s="87"/>
      <c r="EG315" s="86"/>
      <c r="EH315" s="86"/>
      <c r="EI315" s="86"/>
      <c r="EJ315" s="86"/>
      <c r="EK315" s="89"/>
    </row>
    <row r="316" spans="47:141" x14ac:dyDescent="0.2">
      <c r="AU316" s="86"/>
      <c r="AW316" s="86"/>
      <c r="AY316" s="86"/>
      <c r="BA316" s="86"/>
      <c r="BC316" s="86"/>
      <c r="BE316" s="86"/>
      <c r="BG316" s="86"/>
      <c r="BI316" s="86"/>
      <c r="BK316" s="86"/>
      <c r="BM316" s="86"/>
      <c r="BO316" s="86"/>
      <c r="BQ316" s="86"/>
      <c r="BS316" s="86"/>
      <c r="BU316" s="86"/>
      <c r="BW316" s="86"/>
      <c r="BY316" s="86"/>
      <c r="CA316" s="86"/>
      <c r="CC316" s="86"/>
      <c r="CE316" s="86"/>
      <c r="CG316" s="86"/>
      <c r="CI316" s="86"/>
      <c r="CK316" s="86"/>
      <c r="CM316" s="86"/>
      <c r="CO316" s="86"/>
      <c r="CQ316" s="86"/>
      <c r="CS316" s="86"/>
      <c r="CU316" s="86"/>
      <c r="CW316" s="86"/>
      <c r="CY316" s="86"/>
      <c r="DA316" s="86"/>
      <c r="DC316" s="86"/>
      <c r="DE316" s="86"/>
      <c r="DG316" s="86"/>
      <c r="DI316" s="86"/>
      <c r="DK316" s="86"/>
      <c r="DM316" s="86"/>
      <c r="DO316" s="86"/>
      <c r="DQ316" s="86"/>
      <c r="DS316" s="86"/>
      <c r="DU316" s="86"/>
      <c r="DV316" s="86"/>
      <c r="DW316" s="86"/>
      <c r="DX316" s="86"/>
      <c r="DZ316" s="87"/>
      <c r="EB316" s="86"/>
      <c r="EC316" s="87"/>
      <c r="ED316" s="88"/>
      <c r="EE316" s="86"/>
      <c r="EF316" s="87"/>
      <c r="EG316" s="86"/>
      <c r="EH316" s="86"/>
      <c r="EI316" s="86"/>
      <c r="EJ316" s="86"/>
      <c r="EK316" s="89"/>
    </row>
    <row r="317" spans="47:141" x14ac:dyDescent="0.2">
      <c r="AU317" s="86"/>
      <c r="AW317" s="86"/>
      <c r="AY317" s="86"/>
      <c r="BA317" s="86"/>
      <c r="BC317" s="86"/>
      <c r="BE317" s="86"/>
      <c r="BG317" s="86"/>
      <c r="BI317" s="86"/>
      <c r="BK317" s="86"/>
      <c r="BM317" s="86"/>
      <c r="BO317" s="86"/>
      <c r="BQ317" s="86"/>
      <c r="BS317" s="86"/>
      <c r="BU317" s="86"/>
      <c r="BW317" s="86"/>
      <c r="BY317" s="86"/>
      <c r="CA317" s="86"/>
      <c r="CC317" s="86"/>
      <c r="CE317" s="86"/>
      <c r="CG317" s="86"/>
      <c r="CI317" s="86"/>
      <c r="CK317" s="86"/>
      <c r="CM317" s="86"/>
      <c r="CO317" s="86"/>
      <c r="CQ317" s="86"/>
      <c r="CS317" s="86"/>
      <c r="CU317" s="86"/>
      <c r="CW317" s="86"/>
      <c r="CY317" s="86"/>
      <c r="DA317" s="86"/>
      <c r="DC317" s="86"/>
      <c r="DE317" s="86"/>
      <c r="DG317" s="86"/>
      <c r="DI317" s="86"/>
      <c r="DK317" s="86"/>
      <c r="DM317" s="86"/>
      <c r="DO317" s="86"/>
      <c r="DQ317" s="86"/>
      <c r="DS317" s="86"/>
      <c r="DU317" s="86"/>
      <c r="DV317" s="86"/>
      <c r="DW317" s="86"/>
      <c r="DX317" s="86"/>
      <c r="DZ317" s="87"/>
      <c r="EB317" s="86"/>
      <c r="EC317" s="87"/>
      <c r="ED317" s="88"/>
      <c r="EE317" s="86"/>
      <c r="EF317" s="87"/>
      <c r="EG317" s="86"/>
      <c r="EH317" s="86"/>
      <c r="EI317" s="86"/>
      <c r="EJ317" s="86"/>
      <c r="EK317" s="89"/>
    </row>
    <row r="318" spans="47:141" x14ac:dyDescent="0.2">
      <c r="AU318" s="86"/>
      <c r="AW318" s="86"/>
      <c r="AY318" s="86"/>
      <c r="BA318" s="86"/>
      <c r="BC318" s="86"/>
      <c r="BE318" s="86"/>
      <c r="BG318" s="86"/>
      <c r="BI318" s="86"/>
      <c r="BK318" s="86"/>
      <c r="BM318" s="86"/>
      <c r="BO318" s="86"/>
      <c r="BQ318" s="86"/>
      <c r="BS318" s="86"/>
      <c r="BU318" s="86"/>
      <c r="BW318" s="86"/>
      <c r="BY318" s="86"/>
      <c r="CA318" s="86"/>
      <c r="CC318" s="86"/>
      <c r="CE318" s="86"/>
      <c r="CG318" s="86"/>
      <c r="CI318" s="86"/>
      <c r="CK318" s="86"/>
      <c r="CM318" s="86"/>
      <c r="CO318" s="86"/>
      <c r="CQ318" s="86"/>
      <c r="CS318" s="86"/>
      <c r="CU318" s="86"/>
      <c r="CW318" s="86"/>
      <c r="CY318" s="86"/>
      <c r="DA318" s="86"/>
      <c r="DC318" s="86"/>
      <c r="DE318" s="86"/>
      <c r="DG318" s="86"/>
      <c r="DI318" s="86"/>
      <c r="DK318" s="86"/>
      <c r="DM318" s="86"/>
      <c r="DO318" s="86"/>
      <c r="DQ318" s="86"/>
      <c r="DS318" s="86"/>
      <c r="DU318" s="86"/>
      <c r="DV318" s="86"/>
      <c r="DW318" s="86"/>
      <c r="DX318" s="86"/>
      <c r="DZ318" s="87"/>
      <c r="EB318" s="86"/>
      <c r="EC318" s="87"/>
      <c r="ED318" s="88"/>
      <c r="EE318" s="86"/>
      <c r="EF318" s="87"/>
      <c r="EG318" s="86"/>
      <c r="EH318" s="86"/>
      <c r="EI318" s="86"/>
      <c r="EJ318" s="86"/>
      <c r="EK318" s="89"/>
    </row>
    <row r="319" spans="47:141" x14ac:dyDescent="0.2">
      <c r="AU319" s="86"/>
      <c r="AW319" s="86"/>
      <c r="AY319" s="86"/>
      <c r="BA319" s="86"/>
      <c r="BC319" s="86"/>
      <c r="BE319" s="86"/>
      <c r="BG319" s="86"/>
      <c r="BI319" s="86"/>
      <c r="BK319" s="86"/>
      <c r="BM319" s="86"/>
      <c r="BO319" s="86"/>
      <c r="BQ319" s="86"/>
      <c r="BS319" s="86"/>
      <c r="BU319" s="86"/>
      <c r="BW319" s="86"/>
      <c r="BY319" s="86"/>
      <c r="CA319" s="86"/>
      <c r="CC319" s="86"/>
      <c r="CE319" s="86"/>
      <c r="CG319" s="86"/>
      <c r="CI319" s="86"/>
      <c r="CK319" s="86"/>
      <c r="CM319" s="86"/>
      <c r="CO319" s="86"/>
      <c r="CQ319" s="86"/>
      <c r="CS319" s="86"/>
      <c r="CU319" s="86"/>
      <c r="CW319" s="86"/>
      <c r="CY319" s="86"/>
      <c r="DA319" s="86"/>
      <c r="DC319" s="86"/>
      <c r="DE319" s="86"/>
      <c r="DG319" s="86"/>
      <c r="DI319" s="86"/>
      <c r="DK319" s="86"/>
      <c r="DM319" s="86"/>
      <c r="DO319" s="86"/>
      <c r="DQ319" s="86"/>
      <c r="DS319" s="86"/>
      <c r="DU319" s="86"/>
      <c r="DV319" s="86"/>
      <c r="DW319" s="86"/>
      <c r="DX319" s="86"/>
      <c r="DZ319" s="87"/>
      <c r="EB319" s="86"/>
      <c r="EC319" s="87"/>
      <c r="ED319" s="88"/>
      <c r="EE319" s="86"/>
      <c r="EF319" s="87"/>
      <c r="EG319" s="86"/>
      <c r="EH319" s="86"/>
      <c r="EI319" s="86"/>
      <c r="EJ319" s="86"/>
      <c r="EK319" s="89"/>
    </row>
    <row r="320" spans="47:141" x14ac:dyDescent="0.2">
      <c r="AU320" s="86"/>
      <c r="AW320" s="86"/>
      <c r="AY320" s="86"/>
      <c r="BA320" s="86"/>
      <c r="BC320" s="86"/>
      <c r="BE320" s="86"/>
      <c r="BG320" s="86"/>
      <c r="BI320" s="86"/>
      <c r="BK320" s="86"/>
      <c r="BM320" s="86"/>
      <c r="BO320" s="86"/>
      <c r="BQ320" s="86"/>
      <c r="BS320" s="86"/>
      <c r="BU320" s="86"/>
      <c r="BW320" s="86"/>
      <c r="BY320" s="86"/>
      <c r="CA320" s="86"/>
      <c r="CC320" s="86"/>
      <c r="CE320" s="86"/>
      <c r="CG320" s="86"/>
      <c r="CI320" s="86"/>
      <c r="CK320" s="86"/>
      <c r="CM320" s="86"/>
      <c r="CO320" s="86"/>
      <c r="CQ320" s="86"/>
      <c r="CS320" s="86"/>
      <c r="CU320" s="86"/>
      <c r="CW320" s="86"/>
      <c r="CY320" s="86"/>
      <c r="DA320" s="86"/>
      <c r="DC320" s="86"/>
      <c r="DE320" s="86"/>
      <c r="DG320" s="86"/>
      <c r="DI320" s="86"/>
      <c r="DK320" s="86"/>
      <c r="DM320" s="86"/>
      <c r="DO320" s="86"/>
      <c r="DQ320" s="86"/>
      <c r="DS320" s="86"/>
      <c r="DU320" s="86"/>
      <c r="DV320" s="86"/>
      <c r="DW320" s="86"/>
      <c r="DX320" s="86"/>
      <c r="DZ320" s="87"/>
      <c r="EB320" s="86"/>
      <c r="EC320" s="87"/>
      <c r="ED320" s="88"/>
      <c r="EE320" s="86"/>
      <c r="EF320" s="87"/>
      <c r="EG320" s="86"/>
      <c r="EH320" s="86"/>
      <c r="EI320" s="86"/>
      <c r="EJ320" s="86"/>
      <c r="EK320" s="89"/>
    </row>
    <row r="321" spans="47:141" x14ac:dyDescent="0.2">
      <c r="AU321" s="86"/>
      <c r="AW321" s="86"/>
      <c r="AY321" s="86"/>
      <c r="BA321" s="86"/>
      <c r="BC321" s="86"/>
      <c r="BE321" s="86"/>
      <c r="BG321" s="86"/>
      <c r="BI321" s="86"/>
      <c r="BK321" s="86"/>
      <c r="BM321" s="86"/>
      <c r="BO321" s="86"/>
      <c r="BQ321" s="86"/>
      <c r="BS321" s="86"/>
      <c r="BU321" s="86"/>
      <c r="BW321" s="86"/>
      <c r="BY321" s="86"/>
      <c r="CA321" s="86"/>
      <c r="CC321" s="86"/>
      <c r="CE321" s="86"/>
      <c r="CG321" s="86"/>
      <c r="CI321" s="86"/>
      <c r="CK321" s="86"/>
      <c r="CM321" s="86"/>
      <c r="CO321" s="86"/>
      <c r="CQ321" s="86"/>
      <c r="CS321" s="86"/>
      <c r="CU321" s="86"/>
      <c r="CW321" s="86"/>
      <c r="CY321" s="86"/>
      <c r="DA321" s="86"/>
      <c r="DC321" s="86"/>
      <c r="DE321" s="86"/>
      <c r="DG321" s="86"/>
      <c r="DI321" s="86"/>
      <c r="DK321" s="86"/>
      <c r="DM321" s="86"/>
      <c r="DO321" s="86"/>
      <c r="DQ321" s="86"/>
      <c r="DS321" s="86"/>
      <c r="DU321" s="86"/>
      <c r="DV321" s="86"/>
      <c r="DW321" s="86"/>
      <c r="DX321" s="86"/>
      <c r="DZ321" s="87"/>
      <c r="EB321" s="86"/>
      <c r="EC321" s="87"/>
      <c r="ED321" s="88"/>
      <c r="EE321" s="86"/>
      <c r="EF321" s="87"/>
      <c r="EG321" s="86"/>
      <c r="EH321" s="86"/>
      <c r="EI321" s="86"/>
      <c r="EJ321" s="86"/>
      <c r="EK321" s="89"/>
    </row>
    <row r="322" spans="47:141" x14ac:dyDescent="0.2">
      <c r="AU322" s="86"/>
      <c r="AW322" s="86"/>
      <c r="AY322" s="86"/>
      <c r="BA322" s="86"/>
      <c r="BC322" s="86"/>
      <c r="BE322" s="86"/>
      <c r="BG322" s="86"/>
      <c r="BI322" s="86"/>
      <c r="BK322" s="86"/>
      <c r="BM322" s="86"/>
      <c r="BO322" s="86"/>
      <c r="BQ322" s="86"/>
      <c r="BS322" s="86"/>
      <c r="BU322" s="86"/>
      <c r="BW322" s="86"/>
      <c r="BY322" s="86"/>
      <c r="CA322" s="86"/>
      <c r="CC322" s="86"/>
      <c r="CE322" s="86"/>
      <c r="CG322" s="86"/>
      <c r="CI322" s="86"/>
      <c r="CK322" s="86"/>
      <c r="CM322" s="86"/>
      <c r="CO322" s="86"/>
      <c r="CQ322" s="86"/>
      <c r="CS322" s="86"/>
      <c r="CU322" s="86"/>
      <c r="CW322" s="86"/>
      <c r="CY322" s="86"/>
      <c r="DA322" s="86"/>
      <c r="DC322" s="86"/>
      <c r="DE322" s="86"/>
      <c r="DG322" s="86"/>
      <c r="DI322" s="86"/>
      <c r="DK322" s="86"/>
      <c r="DM322" s="86"/>
      <c r="DO322" s="86"/>
      <c r="DQ322" s="86"/>
      <c r="DS322" s="86"/>
      <c r="DU322" s="86"/>
      <c r="DV322" s="86"/>
      <c r="DW322" s="86"/>
      <c r="DX322" s="86"/>
      <c r="DZ322" s="87"/>
      <c r="EB322" s="86"/>
      <c r="EC322" s="87"/>
      <c r="ED322" s="88"/>
      <c r="EE322" s="86"/>
      <c r="EF322" s="87"/>
      <c r="EG322" s="86"/>
      <c r="EH322" s="86"/>
      <c r="EI322" s="86"/>
      <c r="EJ322" s="86"/>
      <c r="EK322" s="89"/>
    </row>
    <row r="323" spans="47:141" x14ac:dyDescent="0.2">
      <c r="AU323" s="86"/>
      <c r="AW323" s="86"/>
      <c r="AY323" s="86"/>
      <c r="BA323" s="86"/>
      <c r="BC323" s="86"/>
      <c r="BE323" s="86"/>
      <c r="BG323" s="86"/>
      <c r="BI323" s="86"/>
      <c r="BK323" s="86"/>
      <c r="BM323" s="86"/>
      <c r="BO323" s="86"/>
      <c r="BQ323" s="86"/>
      <c r="BS323" s="86"/>
      <c r="BU323" s="86"/>
      <c r="BW323" s="86"/>
      <c r="BY323" s="86"/>
      <c r="CA323" s="86"/>
      <c r="CC323" s="86"/>
      <c r="CE323" s="86"/>
      <c r="CG323" s="86"/>
      <c r="CI323" s="86"/>
      <c r="CK323" s="86"/>
      <c r="CM323" s="86"/>
      <c r="CO323" s="86"/>
      <c r="CQ323" s="86"/>
      <c r="CS323" s="86"/>
      <c r="CU323" s="86"/>
      <c r="CW323" s="86"/>
      <c r="CY323" s="86"/>
      <c r="DA323" s="86"/>
      <c r="DC323" s="86"/>
      <c r="DE323" s="86"/>
      <c r="DG323" s="86"/>
      <c r="DI323" s="86"/>
      <c r="DK323" s="86"/>
      <c r="DM323" s="86"/>
      <c r="DO323" s="86"/>
      <c r="DQ323" s="86"/>
      <c r="DS323" s="86"/>
      <c r="DU323" s="86"/>
      <c r="DV323" s="86"/>
      <c r="DW323" s="86"/>
      <c r="DX323" s="86"/>
      <c r="DZ323" s="87"/>
      <c r="EB323" s="86"/>
      <c r="EC323" s="87"/>
      <c r="ED323" s="88"/>
      <c r="EE323" s="86"/>
      <c r="EF323" s="87"/>
      <c r="EG323" s="86"/>
      <c r="EH323" s="86"/>
      <c r="EI323" s="86"/>
      <c r="EJ323" s="86"/>
      <c r="EK323" s="89"/>
    </row>
    <row r="324" spans="47:141" x14ac:dyDescent="0.2">
      <c r="AU324" s="86"/>
      <c r="AW324" s="86"/>
      <c r="AY324" s="86"/>
      <c r="BA324" s="86"/>
      <c r="BC324" s="86"/>
      <c r="BE324" s="86"/>
      <c r="BG324" s="86"/>
      <c r="BI324" s="86"/>
      <c r="BK324" s="86"/>
      <c r="BM324" s="86"/>
      <c r="BO324" s="86"/>
      <c r="BQ324" s="86"/>
      <c r="BS324" s="86"/>
      <c r="BU324" s="86"/>
      <c r="BW324" s="86"/>
      <c r="BY324" s="86"/>
      <c r="CA324" s="86"/>
      <c r="CC324" s="86"/>
      <c r="CE324" s="86"/>
      <c r="CG324" s="86"/>
      <c r="CI324" s="86"/>
      <c r="CK324" s="86"/>
      <c r="CM324" s="86"/>
      <c r="CO324" s="86"/>
      <c r="CQ324" s="86"/>
      <c r="CS324" s="86"/>
      <c r="CU324" s="86"/>
      <c r="CW324" s="86"/>
      <c r="CY324" s="86"/>
      <c r="DA324" s="86"/>
      <c r="DC324" s="86"/>
      <c r="DE324" s="86"/>
      <c r="DG324" s="86"/>
      <c r="DI324" s="86"/>
      <c r="DK324" s="86"/>
      <c r="DM324" s="86"/>
      <c r="DO324" s="86"/>
      <c r="DQ324" s="86"/>
      <c r="DS324" s="86"/>
      <c r="DU324" s="86"/>
      <c r="DV324" s="86"/>
      <c r="DW324" s="86"/>
      <c r="DX324" s="86"/>
      <c r="DZ324" s="87"/>
      <c r="EB324" s="86"/>
      <c r="EC324" s="87"/>
      <c r="ED324" s="88"/>
      <c r="EE324" s="86"/>
      <c r="EF324" s="87"/>
      <c r="EG324" s="86"/>
      <c r="EH324" s="86"/>
      <c r="EI324" s="86"/>
      <c r="EJ324" s="86"/>
      <c r="EK324" s="89"/>
    </row>
    <row r="325" spans="47:141" x14ac:dyDescent="0.2">
      <c r="AU325" s="86"/>
      <c r="AW325" s="86"/>
      <c r="AY325" s="86"/>
      <c r="BA325" s="86"/>
      <c r="BC325" s="86"/>
      <c r="BE325" s="86"/>
      <c r="BG325" s="86"/>
      <c r="BI325" s="86"/>
      <c r="BK325" s="86"/>
      <c r="BM325" s="86"/>
      <c r="BO325" s="86"/>
      <c r="BQ325" s="86"/>
      <c r="BS325" s="86"/>
      <c r="BU325" s="86"/>
      <c r="BW325" s="86"/>
      <c r="BY325" s="86"/>
      <c r="CA325" s="86"/>
      <c r="CC325" s="86"/>
      <c r="CE325" s="86"/>
      <c r="CG325" s="86"/>
      <c r="CI325" s="86"/>
      <c r="CK325" s="86"/>
      <c r="CM325" s="86"/>
      <c r="CO325" s="86"/>
      <c r="CQ325" s="86"/>
      <c r="CS325" s="86"/>
      <c r="CU325" s="86"/>
      <c r="CW325" s="86"/>
      <c r="CY325" s="86"/>
      <c r="DA325" s="86"/>
      <c r="DC325" s="86"/>
      <c r="DE325" s="86"/>
      <c r="DG325" s="86"/>
      <c r="DI325" s="86"/>
      <c r="DK325" s="86"/>
      <c r="DM325" s="86"/>
      <c r="DO325" s="86"/>
      <c r="DQ325" s="86"/>
      <c r="DS325" s="86"/>
      <c r="DU325" s="86"/>
      <c r="DV325" s="86"/>
      <c r="DW325" s="86"/>
      <c r="DX325" s="86"/>
      <c r="DZ325" s="87"/>
      <c r="EB325" s="86"/>
      <c r="EC325" s="87"/>
      <c r="ED325" s="88"/>
      <c r="EE325" s="86"/>
      <c r="EF325" s="87"/>
      <c r="EG325" s="86"/>
      <c r="EH325" s="86"/>
      <c r="EI325" s="86"/>
      <c r="EJ325" s="86"/>
      <c r="EK325" s="89"/>
    </row>
    <row r="326" spans="47:141" x14ac:dyDescent="0.2">
      <c r="AU326" s="86"/>
      <c r="AW326" s="86"/>
      <c r="AY326" s="86"/>
      <c r="BA326" s="86"/>
      <c r="BC326" s="86"/>
      <c r="BE326" s="86"/>
      <c r="BG326" s="86"/>
      <c r="BI326" s="86"/>
      <c r="BK326" s="86"/>
      <c r="BM326" s="86"/>
      <c r="BO326" s="86"/>
      <c r="BQ326" s="86"/>
      <c r="BS326" s="86"/>
      <c r="BU326" s="86"/>
      <c r="BW326" s="86"/>
      <c r="BY326" s="86"/>
      <c r="CA326" s="86"/>
      <c r="CC326" s="86"/>
      <c r="CE326" s="86"/>
      <c r="CG326" s="86"/>
      <c r="CI326" s="86"/>
      <c r="CK326" s="86"/>
      <c r="CM326" s="86"/>
      <c r="CO326" s="86"/>
      <c r="CQ326" s="86"/>
      <c r="CS326" s="86"/>
      <c r="CU326" s="86"/>
      <c r="CW326" s="86"/>
      <c r="CY326" s="86"/>
      <c r="DA326" s="86"/>
      <c r="DC326" s="86"/>
      <c r="DE326" s="86"/>
      <c r="DG326" s="86"/>
      <c r="DI326" s="86"/>
      <c r="DK326" s="86"/>
      <c r="DM326" s="86"/>
      <c r="DO326" s="86"/>
      <c r="DQ326" s="86"/>
      <c r="DS326" s="86"/>
      <c r="DU326" s="86"/>
      <c r="DV326" s="86"/>
      <c r="DW326" s="86"/>
      <c r="DX326" s="86"/>
      <c r="DZ326" s="87"/>
      <c r="EB326" s="86"/>
      <c r="EC326" s="87"/>
      <c r="ED326" s="88"/>
      <c r="EE326" s="86"/>
      <c r="EF326" s="87"/>
      <c r="EG326" s="86"/>
      <c r="EH326" s="86"/>
      <c r="EI326" s="86"/>
      <c r="EJ326" s="86"/>
      <c r="EK326" s="89"/>
    </row>
    <row r="327" spans="47:141" x14ac:dyDescent="0.2">
      <c r="AU327" s="86"/>
      <c r="AW327" s="86"/>
      <c r="AY327" s="86"/>
      <c r="BA327" s="86"/>
      <c r="BC327" s="86"/>
      <c r="BE327" s="86"/>
      <c r="BG327" s="86"/>
      <c r="BI327" s="86"/>
      <c r="BK327" s="86"/>
      <c r="BM327" s="86"/>
      <c r="BO327" s="86"/>
      <c r="BQ327" s="86"/>
      <c r="BS327" s="86"/>
      <c r="BU327" s="86"/>
      <c r="BW327" s="86"/>
      <c r="BY327" s="86"/>
      <c r="CA327" s="86"/>
      <c r="CC327" s="86"/>
      <c r="CE327" s="86"/>
      <c r="CG327" s="86"/>
      <c r="CI327" s="86"/>
      <c r="CK327" s="86"/>
      <c r="CM327" s="86"/>
      <c r="CO327" s="86"/>
      <c r="CQ327" s="86"/>
      <c r="CS327" s="86"/>
      <c r="CU327" s="86"/>
      <c r="CW327" s="86"/>
      <c r="CY327" s="86"/>
      <c r="DA327" s="86"/>
      <c r="DC327" s="86"/>
      <c r="DE327" s="86"/>
      <c r="DG327" s="86"/>
      <c r="DI327" s="86"/>
      <c r="DK327" s="86"/>
      <c r="DM327" s="86"/>
      <c r="DO327" s="86"/>
      <c r="DQ327" s="86"/>
      <c r="DS327" s="86"/>
      <c r="DU327" s="86"/>
      <c r="DV327" s="86"/>
      <c r="DW327" s="86"/>
      <c r="DX327" s="86"/>
      <c r="DZ327" s="87"/>
      <c r="EB327" s="86"/>
      <c r="EC327" s="87"/>
      <c r="ED327" s="88"/>
      <c r="EE327" s="86"/>
      <c r="EF327" s="87"/>
      <c r="EG327" s="86"/>
      <c r="EH327" s="86"/>
      <c r="EI327" s="86"/>
      <c r="EJ327" s="86"/>
      <c r="EK327" s="89"/>
    </row>
    <row r="328" spans="47:141" x14ac:dyDescent="0.2">
      <c r="AU328" s="86"/>
      <c r="AW328" s="86"/>
      <c r="AY328" s="86"/>
      <c r="BA328" s="86"/>
      <c r="BC328" s="86"/>
      <c r="BE328" s="86"/>
      <c r="BG328" s="86"/>
      <c r="BI328" s="86"/>
      <c r="BK328" s="86"/>
      <c r="BM328" s="86"/>
      <c r="BO328" s="86"/>
      <c r="BQ328" s="86"/>
      <c r="BS328" s="86"/>
      <c r="BU328" s="86"/>
      <c r="BW328" s="86"/>
      <c r="BY328" s="86"/>
      <c r="CA328" s="86"/>
      <c r="CC328" s="86"/>
      <c r="CE328" s="86"/>
      <c r="CG328" s="86"/>
      <c r="CI328" s="86"/>
      <c r="CK328" s="86"/>
      <c r="CM328" s="86"/>
      <c r="CO328" s="86"/>
      <c r="CQ328" s="86"/>
      <c r="CS328" s="86"/>
      <c r="CU328" s="86"/>
      <c r="CW328" s="86"/>
      <c r="CY328" s="86"/>
      <c r="DA328" s="86"/>
      <c r="DC328" s="86"/>
      <c r="DE328" s="86"/>
      <c r="DG328" s="86"/>
      <c r="DI328" s="86"/>
      <c r="DK328" s="86"/>
      <c r="DM328" s="86"/>
      <c r="DO328" s="86"/>
      <c r="DQ328" s="86"/>
      <c r="DS328" s="86"/>
      <c r="DU328" s="86"/>
      <c r="DV328" s="86"/>
      <c r="DW328" s="86"/>
      <c r="DX328" s="86"/>
      <c r="DZ328" s="87"/>
      <c r="EB328" s="86"/>
      <c r="EC328" s="87"/>
      <c r="ED328" s="88"/>
      <c r="EE328" s="86"/>
      <c r="EF328" s="87"/>
      <c r="EG328" s="86"/>
      <c r="EH328" s="86"/>
      <c r="EI328" s="86"/>
      <c r="EJ328" s="86"/>
      <c r="EK328" s="89"/>
    </row>
    <row r="329" spans="47:141" x14ac:dyDescent="0.2">
      <c r="AU329" s="86"/>
      <c r="AW329" s="86"/>
      <c r="AY329" s="86"/>
      <c r="BA329" s="86"/>
      <c r="BC329" s="86"/>
      <c r="BE329" s="86"/>
      <c r="BG329" s="86"/>
      <c r="BI329" s="86"/>
      <c r="BK329" s="86"/>
      <c r="BM329" s="86"/>
      <c r="BO329" s="86"/>
      <c r="BQ329" s="86"/>
      <c r="BS329" s="86"/>
      <c r="BU329" s="86"/>
      <c r="BW329" s="86"/>
      <c r="BY329" s="86"/>
      <c r="CA329" s="86"/>
      <c r="CC329" s="86"/>
      <c r="CE329" s="86"/>
      <c r="CG329" s="86"/>
      <c r="CI329" s="86"/>
      <c r="CK329" s="86"/>
      <c r="CM329" s="86"/>
      <c r="CO329" s="86"/>
      <c r="CQ329" s="86"/>
      <c r="CS329" s="86"/>
      <c r="CU329" s="86"/>
      <c r="CW329" s="86"/>
      <c r="CY329" s="86"/>
      <c r="DA329" s="86"/>
      <c r="DC329" s="86"/>
      <c r="DE329" s="86"/>
      <c r="DG329" s="86"/>
      <c r="DI329" s="86"/>
      <c r="DK329" s="86"/>
      <c r="DM329" s="86"/>
      <c r="DO329" s="86"/>
      <c r="DQ329" s="86"/>
      <c r="DS329" s="86"/>
      <c r="DU329" s="86"/>
      <c r="DV329" s="86"/>
      <c r="DW329" s="86"/>
      <c r="DX329" s="86"/>
      <c r="DZ329" s="87"/>
      <c r="EB329" s="86"/>
      <c r="EC329" s="87"/>
      <c r="ED329" s="88"/>
      <c r="EE329" s="86"/>
      <c r="EF329" s="87"/>
      <c r="EG329" s="86"/>
      <c r="EH329" s="86"/>
      <c r="EI329" s="86"/>
      <c r="EJ329" s="86"/>
      <c r="EK329" s="89"/>
    </row>
    <row r="330" spans="47:141" x14ac:dyDescent="0.2">
      <c r="AU330" s="86"/>
      <c r="AW330" s="86"/>
      <c r="AY330" s="86"/>
      <c r="BA330" s="86"/>
      <c r="BC330" s="86"/>
      <c r="BE330" s="86"/>
      <c r="BG330" s="86"/>
      <c r="BI330" s="86"/>
      <c r="BK330" s="86"/>
      <c r="BM330" s="86"/>
      <c r="BO330" s="86"/>
      <c r="BQ330" s="86"/>
      <c r="BS330" s="86"/>
      <c r="BU330" s="86"/>
      <c r="BW330" s="86"/>
      <c r="BY330" s="86"/>
      <c r="CA330" s="86"/>
      <c r="CC330" s="86"/>
      <c r="CE330" s="86"/>
      <c r="CG330" s="86"/>
      <c r="CI330" s="86"/>
      <c r="CK330" s="86"/>
      <c r="CM330" s="86"/>
      <c r="CO330" s="86"/>
      <c r="CQ330" s="86"/>
      <c r="CS330" s="86"/>
      <c r="CU330" s="86"/>
      <c r="CW330" s="86"/>
      <c r="CY330" s="86"/>
      <c r="DA330" s="86"/>
      <c r="DC330" s="86"/>
      <c r="DE330" s="86"/>
      <c r="DG330" s="86"/>
      <c r="DI330" s="86"/>
      <c r="DK330" s="86"/>
      <c r="DM330" s="86"/>
      <c r="DO330" s="86"/>
      <c r="DQ330" s="86"/>
      <c r="DS330" s="86"/>
      <c r="DU330" s="86"/>
      <c r="DV330" s="86"/>
      <c r="DW330" s="86"/>
      <c r="DX330" s="86"/>
      <c r="DZ330" s="87"/>
      <c r="EB330" s="86"/>
      <c r="EC330" s="87"/>
      <c r="ED330" s="88"/>
      <c r="EE330" s="86"/>
      <c r="EF330" s="87"/>
      <c r="EG330" s="86"/>
      <c r="EH330" s="86"/>
      <c r="EI330" s="86"/>
      <c r="EJ330" s="86"/>
      <c r="EK330" s="89"/>
    </row>
    <row r="331" spans="47:141" x14ac:dyDescent="0.2">
      <c r="AU331" s="86"/>
      <c r="AW331" s="86"/>
      <c r="AY331" s="86"/>
      <c r="BA331" s="86"/>
      <c r="BC331" s="86"/>
      <c r="BE331" s="86"/>
      <c r="BG331" s="86"/>
      <c r="BI331" s="86"/>
      <c r="BK331" s="86"/>
      <c r="BM331" s="86"/>
      <c r="BO331" s="86"/>
      <c r="BQ331" s="86"/>
      <c r="BS331" s="86"/>
      <c r="BU331" s="86"/>
      <c r="BW331" s="86"/>
      <c r="BY331" s="86"/>
      <c r="CA331" s="86"/>
      <c r="CC331" s="86"/>
      <c r="CE331" s="86"/>
      <c r="CG331" s="86"/>
      <c r="CI331" s="86"/>
      <c r="CK331" s="86"/>
      <c r="CM331" s="86"/>
      <c r="CO331" s="86"/>
      <c r="CQ331" s="86"/>
      <c r="CS331" s="86"/>
      <c r="CU331" s="86"/>
      <c r="CW331" s="86"/>
      <c r="CY331" s="86"/>
      <c r="DA331" s="86"/>
      <c r="DC331" s="86"/>
      <c r="DE331" s="86"/>
      <c r="DG331" s="86"/>
      <c r="DI331" s="86"/>
      <c r="DK331" s="86"/>
      <c r="DM331" s="86"/>
      <c r="DO331" s="86"/>
      <c r="DQ331" s="86"/>
      <c r="DS331" s="86"/>
      <c r="DU331" s="86"/>
      <c r="DV331" s="86"/>
      <c r="DW331" s="86"/>
      <c r="DX331" s="86"/>
      <c r="DZ331" s="87"/>
      <c r="EB331" s="86"/>
      <c r="EC331" s="87"/>
      <c r="ED331" s="88"/>
      <c r="EE331" s="86"/>
      <c r="EF331" s="87"/>
      <c r="EG331" s="86"/>
      <c r="EH331" s="86"/>
      <c r="EI331" s="86"/>
      <c r="EJ331" s="86"/>
      <c r="EK331" s="89"/>
    </row>
    <row r="332" spans="47:141" x14ac:dyDescent="0.2">
      <c r="AU332" s="86"/>
      <c r="AW332" s="86"/>
      <c r="AY332" s="86"/>
      <c r="BA332" s="86"/>
      <c r="BC332" s="86"/>
      <c r="BE332" s="86"/>
      <c r="BG332" s="86"/>
      <c r="BI332" s="86"/>
      <c r="BK332" s="86"/>
      <c r="BM332" s="86"/>
      <c r="BO332" s="86"/>
      <c r="BQ332" s="86"/>
      <c r="BS332" s="86"/>
      <c r="BU332" s="86"/>
      <c r="BW332" s="86"/>
      <c r="BY332" s="86"/>
      <c r="CA332" s="86"/>
      <c r="CC332" s="86"/>
      <c r="CE332" s="86"/>
      <c r="CG332" s="86"/>
      <c r="CI332" s="86"/>
      <c r="CK332" s="86"/>
      <c r="CM332" s="86"/>
      <c r="CO332" s="86"/>
      <c r="CQ332" s="86"/>
      <c r="CS332" s="86"/>
      <c r="CU332" s="86"/>
      <c r="CW332" s="86"/>
      <c r="CY332" s="86"/>
      <c r="DA332" s="86"/>
      <c r="DC332" s="86"/>
      <c r="DE332" s="86"/>
      <c r="DG332" s="86"/>
      <c r="DI332" s="86"/>
      <c r="DK332" s="86"/>
      <c r="DM332" s="86"/>
      <c r="DO332" s="86"/>
      <c r="DQ332" s="86"/>
      <c r="DS332" s="86"/>
      <c r="DU332" s="86"/>
      <c r="DV332" s="86"/>
      <c r="DW332" s="86"/>
      <c r="DX332" s="86"/>
      <c r="DZ332" s="87"/>
      <c r="EB332" s="86"/>
      <c r="EC332" s="87"/>
      <c r="ED332" s="88"/>
      <c r="EE332" s="86"/>
      <c r="EF332" s="87"/>
      <c r="EG332" s="86"/>
      <c r="EH332" s="86"/>
      <c r="EI332" s="86"/>
      <c r="EJ332" s="86"/>
      <c r="EK332" s="89"/>
    </row>
    <row r="333" spans="47:141" x14ac:dyDescent="0.2">
      <c r="AU333" s="86"/>
      <c r="AW333" s="86"/>
      <c r="AY333" s="86"/>
      <c r="BA333" s="86"/>
      <c r="BC333" s="86"/>
      <c r="BE333" s="86"/>
      <c r="BG333" s="86"/>
      <c r="BI333" s="86"/>
      <c r="BK333" s="86"/>
      <c r="BM333" s="86"/>
      <c r="BO333" s="86"/>
      <c r="BQ333" s="86"/>
      <c r="BS333" s="86"/>
      <c r="BU333" s="86"/>
      <c r="BW333" s="86"/>
      <c r="BY333" s="86"/>
      <c r="CA333" s="86"/>
      <c r="CC333" s="86"/>
      <c r="CE333" s="86"/>
      <c r="CG333" s="86"/>
      <c r="CI333" s="86"/>
      <c r="CK333" s="86"/>
      <c r="CM333" s="86"/>
      <c r="CO333" s="86"/>
      <c r="CQ333" s="86"/>
      <c r="CS333" s="86"/>
      <c r="CU333" s="86"/>
      <c r="CW333" s="86"/>
      <c r="CY333" s="86"/>
      <c r="DA333" s="86"/>
      <c r="DC333" s="86"/>
      <c r="DE333" s="86"/>
      <c r="DG333" s="86"/>
      <c r="DI333" s="86"/>
      <c r="DK333" s="86"/>
      <c r="DM333" s="86"/>
      <c r="DO333" s="86"/>
      <c r="DQ333" s="86"/>
      <c r="DS333" s="86"/>
      <c r="DU333" s="86"/>
      <c r="DV333" s="86"/>
      <c r="DW333" s="86"/>
      <c r="DX333" s="86"/>
      <c r="DZ333" s="87"/>
      <c r="EB333" s="86"/>
      <c r="EC333" s="87"/>
      <c r="ED333" s="88"/>
      <c r="EE333" s="86"/>
      <c r="EF333" s="87"/>
      <c r="EG333" s="86"/>
      <c r="EH333" s="86"/>
      <c r="EI333" s="86"/>
      <c r="EJ333" s="86"/>
      <c r="EK333" s="89"/>
    </row>
    <row r="334" spans="47:141" x14ac:dyDescent="0.2">
      <c r="AU334" s="86"/>
      <c r="AW334" s="86"/>
      <c r="AY334" s="86"/>
      <c r="BA334" s="86"/>
      <c r="BC334" s="86"/>
      <c r="BE334" s="86"/>
      <c r="BG334" s="86"/>
      <c r="BI334" s="86"/>
      <c r="BK334" s="86"/>
      <c r="BM334" s="86"/>
      <c r="BO334" s="86"/>
      <c r="BQ334" s="86"/>
      <c r="BS334" s="86"/>
      <c r="BU334" s="86"/>
      <c r="BW334" s="86"/>
      <c r="BY334" s="86"/>
      <c r="CA334" s="86"/>
      <c r="CC334" s="86"/>
      <c r="CE334" s="86"/>
      <c r="CG334" s="86"/>
      <c r="CI334" s="86"/>
      <c r="CK334" s="86"/>
      <c r="CM334" s="86"/>
      <c r="CO334" s="86"/>
      <c r="CQ334" s="86"/>
      <c r="CS334" s="86"/>
      <c r="CU334" s="86"/>
      <c r="CW334" s="86"/>
      <c r="CY334" s="86"/>
      <c r="DA334" s="86"/>
      <c r="DC334" s="86"/>
      <c r="DE334" s="86"/>
      <c r="DG334" s="86"/>
      <c r="DI334" s="86"/>
      <c r="DK334" s="86"/>
      <c r="DM334" s="86"/>
      <c r="DO334" s="86"/>
      <c r="DQ334" s="86"/>
      <c r="DS334" s="86"/>
      <c r="DU334" s="86"/>
      <c r="DV334" s="86"/>
      <c r="DW334" s="86"/>
      <c r="DX334" s="86"/>
      <c r="DZ334" s="87"/>
      <c r="EB334" s="86"/>
      <c r="EC334" s="87"/>
      <c r="ED334" s="88"/>
      <c r="EE334" s="86"/>
      <c r="EF334" s="87"/>
      <c r="EG334" s="86"/>
      <c r="EH334" s="86"/>
      <c r="EI334" s="86"/>
      <c r="EJ334" s="86"/>
      <c r="EK334" s="89"/>
    </row>
    <row r="335" spans="47:141" x14ac:dyDescent="0.2">
      <c r="AU335" s="86"/>
      <c r="AW335" s="86"/>
      <c r="AY335" s="86"/>
      <c r="BA335" s="86"/>
      <c r="BC335" s="86"/>
      <c r="BE335" s="86"/>
      <c r="BG335" s="86"/>
      <c r="BI335" s="86"/>
      <c r="BK335" s="86"/>
      <c r="BM335" s="86"/>
      <c r="BO335" s="86"/>
      <c r="BQ335" s="86"/>
      <c r="BS335" s="86"/>
      <c r="BU335" s="86"/>
      <c r="BW335" s="86"/>
      <c r="BY335" s="86"/>
      <c r="CA335" s="86"/>
      <c r="CC335" s="86"/>
      <c r="CE335" s="86"/>
      <c r="CG335" s="86"/>
      <c r="CI335" s="86"/>
      <c r="CK335" s="86"/>
      <c r="CM335" s="86"/>
      <c r="CO335" s="86"/>
      <c r="CQ335" s="86"/>
      <c r="CS335" s="86"/>
      <c r="CU335" s="86"/>
      <c r="CW335" s="86"/>
      <c r="CY335" s="86"/>
      <c r="DA335" s="86"/>
      <c r="DC335" s="86"/>
      <c r="DE335" s="86"/>
      <c r="DG335" s="86"/>
      <c r="DI335" s="86"/>
      <c r="DK335" s="86"/>
      <c r="DM335" s="86"/>
      <c r="DO335" s="86"/>
      <c r="DQ335" s="86"/>
      <c r="DS335" s="86"/>
      <c r="DU335" s="86"/>
      <c r="DV335" s="86"/>
      <c r="DW335" s="86"/>
      <c r="DX335" s="86"/>
      <c r="DZ335" s="87"/>
      <c r="EB335" s="86"/>
      <c r="EC335" s="87"/>
      <c r="ED335" s="88"/>
      <c r="EE335" s="86"/>
      <c r="EF335" s="87"/>
      <c r="EG335" s="86"/>
      <c r="EH335" s="86"/>
      <c r="EI335" s="86"/>
      <c r="EJ335" s="86"/>
      <c r="EK335" s="89"/>
    </row>
    <row r="336" spans="47:141" x14ac:dyDescent="0.2">
      <c r="AU336" s="86"/>
      <c r="AW336" s="86"/>
      <c r="AY336" s="86"/>
      <c r="BA336" s="86"/>
      <c r="BC336" s="86"/>
      <c r="BE336" s="86"/>
      <c r="BG336" s="86"/>
      <c r="BI336" s="86"/>
      <c r="BK336" s="86"/>
      <c r="BM336" s="86"/>
      <c r="BO336" s="86"/>
      <c r="BQ336" s="86"/>
      <c r="BS336" s="86"/>
      <c r="BU336" s="86"/>
      <c r="BW336" s="86"/>
      <c r="BY336" s="86"/>
      <c r="CA336" s="86"/>
      <c r="CC336" s="86"/>
      <c r="CE336" s="86"/>
      <c r="CG336" s="86"/>
      <c r="CI336" s="86"/>
      <c r="CK336" s="86"/>
      <c r="CM336" s="86"/>
      <c r="CO336" s="86"/>
      <c r="CQ336" s="86"/>
      <c r="CS336" s="86"/>
      <c r="CU336" s="86"/>
      <c r="CW336" s="86"/>
      <c r="CY336" s="86"/>
      <c r="DA336" s="86"/>
      <c r="DC336" s="86"/>
      <c r="DE336" s="86"/>
      <c r="DG336" s="86"/>
      <c r="DI336" s="86"/>
      <c r="DK336" s="86"/>
      <c r="DM336" s="86"/>
      <c r="DO336" s="86"/>
      <c r="DQ336" s="86"/>
      <c r="DS336" s="86"/>
      <c r="DU336" s="86"/>
      <c r="DV336" s="86"/>
      <c r="DW336" s="86"/>
      <c r="DX336" s="86"/>
      <c r="DZ336" s="87"/>
      <c r="EB336" s="86"/>
      <c r="EC336" s="87"/>
      <c r="ED336" s="88"/>
      <c r="EE336" s="86"/>
      <c r="EF336" s="87"/>
      <c r="EG336" s="86"/>
      <c r="EH336" s="86"/>
      <c r="EI336" s="86"/>
      <c r="EJ336" s="86"/>
      <c r="EK336" s="89"/>
    </row>
    <row r="337" spans="47:141" x14ac:dyDescent="0.2">
      <c r="AU337" s="86"/>
      <c r="AW337" s="86"/>
      <c r="AY337" s="86"/>
      <c r="BA337" s="86"/>
      <c r="BC337" s="86"/>
      <c r="BE337" s="86"/>
      <c r="BG337" s="86"/>
      <c r="BI337" s="86"/>
      <c r="BK337" s="86"/>
      <c r="BM337" s="86"/>
      <c r="BO337" s="86"/>
      <c r="BQ337" s="86"/>
      <c r="BS337" s="86"/>
      <c r="BU337" s="86"/>
      <c r="BW337" s="86"/>
      <c r="BY337" s="86"/>
      <c r="CA337" s="86"/>
      <c r="CC337" s="86"/>
      <c r="CE337" s="86"/>
      <c r="CG337" s="86"/>
      <c r="CI337" s="86"/>
      <c r="CK337" s="86"/>
      <c r="CM337" s="86"/>
      <c r="CO337" s="86"/>
      <c r="CQ337" s="86"/>
      <c r="CS337" s="86"/>
      <c r="CU337" s="86"/>
      <c r="CW337" s="86"/>
      <c r="CY337" s="86"/>
      <c r="DA337" s="86"/>
      <c r="DC337" s="86"/>
      <c r="DE337" s="86"/>
      <c r="DG337" s="86"/>
      <c r="DI337" s="86"/>
      <c r="DK337" s="86"/>
      <c r="DM337" s="86"/>
      <c r="DO337" s="86"/>
      <c r="DQ337" s="86"/>
      <c r="DS337" s="86"/>
      <c r="DU337" s="86"/>
      <c r="DV337" s="86"/>
      <c r="DW337" s="86"/>
      <c r="DX337" s="86"/>
      <c r="DZ337" s="87"/>
      <c r="EB337" s="86"/>
      <c r="EC337" s="87"/>
      <c r="ED337" s="88"/>
      <c r="EE337" s="86"/>
      <c r="EF337" s="87"/>
      <c r="EG337" s="86"/>
      <c r="EH337" s="86"/>
      <c r="EI337" s="86"/>
      <c r="EJ337" s="86"/>
      <c r="EK337" s="89"/>
    </row>
    <row r="338" spans="47:141" x14ac:dyDescent="0.2">
      <c r="AU338" s="86"/>
      <c r="AW338" s="86"/>
      <c r="AY338" s="86"/>
      <c r="BA338" s="86"/>
      <c r="BC338" s="86"/>
      <c r="BE338" s="86"/>
      <c r="BG338" s="86"/>
      <c r="BI338" s="86"/>
      <c r="BK338" s="86"/>
      <c r="BM338" s="86"/>
      <c r="BO338" s="86"/>
      <c r="BQ338" s="86"/>
      <c r="BS338" s="86"/>
      <c r="BU338" s="86"/>
      <c r="BW338" s="86"/>
      <c r="BY338" s="86"/>
      <c r="CA338" s="86"/>
      <c r="CC338" s="86"/>
      <c r="CE338" s="86"/>
      <c r="CG338" s="86"/>
      <c r="CI338" s="86"/>
      <c r="CK338" s="86"/>
      <c r="CM338" s="86"/>
      <c r="CO338" s="86"/>
      <c r="CQ338" s="86"/>
      <c r="CS338" s="86"/>
      <c r="CU338" s="86"/>
      <c r="CW338" s="86"/>
      <c r="CY338" s="86"/>
      <c r="DA338" s="86"/>
      <c r="DC338" s="86"/>
      <c r="DE338" s="86"/>
      <c r="DG338" s="86"/>
      <c r="DI338" s="86"/>
      <c r="DK338" s="86"/>
      <c r="DM338" s="86"/>
      <c r="DO338" s="86"/>
      <c r="DQ338" s="86"/>
      <c r="DS338" s="86"/>
      <c r="DU338" s="86"/>
      <c r="DV338" s="86"/>
      <c r="DW338" s="86"/>
      <c r="DX338" s="86"/>
      <c r="DZ338" s="87"/>
      <c r="EB338" s="86"/>
      <c r="EC338" s="87"/>
      <c r="ED338" s="88"/>
      <c r="EE338" s="86"/>
      <c r="EF338" s="87"/>
      <c r="EG338" s="86"/>
      <c r="EH338" s="86"/>
      <c r="EI338" s="86"/>
      <c r="EJ338" s="86"/>
      <c r="EK338" s="89"/>
    </row>
    <row r="339" spans="47:141" x14ac:dyDescent="0.2">
      <c r="AU339" s="86"/>
      <c r="AW339" s="86"/>
      <c r="AY339" s="86"/>
      <c r="BA339" s="86"/>
      <c r="BC339" s="86"/>
      <c r="BE339" s="86"/>
      <c r="BG339" s="86"/>
      <c r="BI339" s="86"/>
      <c r="BK339" s="86"/>
      <c r="BM339" s="86"/>
      <c r="BO339" s="86"/>
      <c r="BQ339" s="86"/>
      <c r="BS339" s="86"/>
      <c r="BU339" s="86"/>
      <c r="BW339" s="86"/>
      <c r="BY339" s="86"/>
      <c r="CA339" s="86"/>
      <c r="CC339" s="86"/>
      <c r="CE339" s="86"/>
      <c r="CG339" s="86"/>
      <c r="CI339" s="86"/>
      <c r="CK339" s="86"/>
      <c r="CM339" s="86"/>
      <c r="CO339" s="86"/>
      <c r="CQ339" s="86"/>
      <c r="CS339" s="86"/>
      <c r="CU339" s="86"/>
      <c r="CW339" s="86"/>
      <c r="CY339" s="86"/>
      <c r="DA339" s="86"/>
      <c r="DC339" s="86"/>
      <c r="DE339" s="86"/>
      <c r="DG339" s="86"/>
      <c r="DI339" s="86"/>
      <c r="DK339" s="86"/>
      <c r="DM339" s="86"/>
      <c r="DO339" s="86"/>
      <c r="DQ339" s="86"/>
      <c r="DS339" s="86"/>
      <c r="DU339" s="86"/>
      <c r="DV339" s="86"/>
      <c r="DW339" s="86"/>
      <c r="DX339" s="86"/>
      <c r="DZ339" s="87"/>
      <c r="EB339" s="86"/>
      <c r="EC339" s="87"/>
      <c r="ED339" s="88"/>
      <c r="EE339" s="86"/>
      <c r="EF339" s="87"/>
      <c r="EG339" s="86"/>
      <c r="EH339" s="86"/>
      <c r="EI339" s="86"/>
      <c r="EJ339" s="86"/>
      <c r="EK339" s="89"/>
    </row>
    <row r="340" spans="47:141" x14ac:dyDescent="0.2">
      <c r="AU340" s="86"/>
      <c r="AW340" s="86"/>
      <c r="AY340" s="86"/>
      <c r="BA340" s="86"/>
      <c r="BC340" s="86"/>
      <c r="BE340" s="86"/>
      <c r="BG340" s="86"/>
      <c r="BI340" s="86"/>
      <c r="BK340" s="86"/>
      <c r="BM340" s="86"/>
      <c r="BO340" s="86"/>
      <c r="BQ340" s="86"/>
      <c r="BS340" s="86"/>
      <c r="BU340" s="86"/>
      <c r="BW340" s="86"/>
      <c r="BY340" s="86"/>
      <c r="CA340" s="86"/>
      <c r="CC340" s="86"/>
      <c r="CE340" s="86"/>
      <c r="CG340" s="86"/>
      <c r="CI340" s="86"/>
      <c r="CK340" s="86"/>
      <c r="CM340" s="86"/>
      <c r="CO340" s="86"/>
      <c r="CQ340" s="86"/>
      <c r="CS340" s="86"/>
      <c r="CU340" s="86"/>
      <c r="CW340" s="86"/>
      <c r="CY340" s="86"/>
      <c r="DA340" s="86"/>
      <c r="DC340" s="86"/>
      <c r="DE340" s="86"/>
      <c r="DG340" s="86"/>
      <c r="DI340" s="86"/>
      <c r="DK340" s="86"/>
      <c r="DM340" s="86"/>
      <c r="DO340" s="86"/>
      <c r="DQ340" s="86"/>
      <c r="DS340" s="86"/>
      <c r="DU340" s="86"/>
      <c r="DV340" s="86"/>
      <c r="DW340" s="86"/>
      <c r="DX340" s="86"/>
      <c r="DZ340" s="87"/>
      <c r="EB340" s="86"/>
      <c r="EC340" s="87"/>
      <c r="ED340" s="88"/>
      <c r="EE340" s="86"/>
      <c r="EF340" s="87"/>
      <c r="EG340" s="86"/>
      <c r="EH340" s="86"/>
      <c r="EI340" s="86"/>
      <c r="EJ340" s="86"/>
      <c r="EK340" s="89"/>
    </row>
    <row r="341" spans="47:141" x14ac:dyDescent="0.2">
      <c r="AU341" s="86"/>
      <c r="AW341" s="86"/>
      <c r="AY341" s="86"/>
      <c r="BA341" s="86"/>
      <c r="BC341" s="86"/>
      <c r="BE341" s="86"/>
      <c r="BG341" s="86"/>
      <c r="BI341" s="86"/>
      <c r="BK341" s="86"/>
      <c r="BM341" s="86"/>
      <c r="BO341" s="86"/>
      <c r="BQ341" s="86"/>
      <c r="BS341" s="86"/>
      <c r="BU341" s="86"/>
      <c r="BW341" s="86"/>
      <c r="BY341" s="86"/>
      <c r="CA341" s="86"/>
      <c r="CC341" s="86"/>
      <c r="CE341" s="86"/>
      <c r="CG341" s="86"/>
      <c r="CI341" s="86"/>
      <c r="CK341" s="86"/>
      <c r="CM341" s="86"/>
      <c r="CO341" s="86"/>
      <c r="CQ341" s="86"/>
      <c r="CS341" s="86"/>
      <c r="CU341" s="86"/>
      <c r="CW341" s="86"/>
      <c r="CY341" s="86"/>
      <c r="DA341" s="86"/>
      <c r="DC341" s="86"/>
      <c r="DE341" s="86"/>
      <c r="DG341" s="86"/>
      <c r="DI341" s="86"/>
      <c r="DK341" s="86"/>
      <c r="DM341" s="86"/>
      <c r="DO341" s="86"/>
      <c r="DQ341" s="86"/>
      <c r="DS341" s="86"/>
      <c r="DU341" s="86"/>
      <c r="DV341" s="86"/>
      <c r="DW341" s="86"/>
      <c r="DX341" s="86"/>
      <c r="DZ341" s="87"/>
      <c r="EB341" s="86"/>
      <c r="EC341" s="87"/>
      <c r="ED341" s="88"/>
      <c r="EE341" s="86"/>
      <c r="EF341" s="87"/>
      <c r="EG341" s="86"/>
      <c r="EH341" s="86"/>
      <c r="EI341" s="86"/>
      <c r="EJ341" s="86"/>
      <c r="EK341" s="89"/>
    </row>
    <row r="342" spans="47:141" x14ac:dyDescent="0.2">
      <c r="AU342" s="86"/>
      <c r="AW342" s="86"/>
      <c r="AY342" s="86"/>
      <c r="BA342" s="86"/>
      <c r="BC342" s="86"/>
      <c r="BE342" s="86"/>
      <c r="BG342" s="86"/>
      <c r="BI342" s="86"/>
      <c r="BK342" s="86"/>
      <c r="BM342" s="86"/>
      <c r="BO342" s="86"/>
      <c r="BQ342" s="86"/>
      <c r="BS342" s="86"/>
      <c r="BU342" s="86"/>
      <c r="BW342" s="86"/>
      <c r="BY342" s="86"/>
      <c r="CA342" s="86"/>
      <c r="CC342" s="86"/>
      <c r="CE342" s="86"/>
      <c r="CG342" s="86"/>
      <c r="CI342" s="86"/>
      <c r="CK342" s="86"/>
      <c r="CM342" s="86"/>
      <c r="CO342" s="86"/>
      <c r="CQ342" s="86"/>
      <c r="CS342" s="86"/>
      <c r="CU342" s="86"/>
      <c r="CW342" s="86"/>
      <c r="CY342" s="86"/>
      <c r="DA342" s="86"/>
      <c r="DC342" s="86"/>
      <c r="DE342" s="86"/>
      <c r="DG342" s="86"/>
      <c r="DI342" s="86"/>
      <c r="DK342" s="86"/>
      <c r="DM342" s="86"/>
      <c r="DO342" s="86"/>
      <c r="DQ342" s="86"/>
      <c r="DS342" s="86"/>
      <c r="DU342" s="86"/>
      <c r="DV342" s="86"/>
      <c r="DW342" s="86"/>
      <c r="DX342" s="86"/>
      <c r="DZ342" s="87"/>
      <c r="EB342" s="86"/>
      <c r="EC342" s="87"/>
      <c r="ED342" s="88"/>
      <c r="EE342" s="86"/>
      <c r="EF342" s="87"/>
      <c r="EG342" s="86"/>
      <c r="EH342" s="86"/>
      <c r="EI342" s="86"/>
      <c r="EJ342" s="86"/>
      <c r="EK342" s="89"/>
    </row>
    <row r="343" spans="47:141" x14ac:dyDescent="0.2">
      <c r="AU343" s="86"/>
      <c r="AW343" s="86"/>
      <c r="AY343" s="86"/>
      <c r="BA343" s="86"/>
      <c r="BC343" s="86"/>
      <c r="BE343" s="86"/>
      <c r="BG343" s="86"/>
      <c r="BI343" s="86"/>
      <c r="BK343" s="86"/>
      <c r="BM343" s="86"/>
      <c r="BO343" s="86"/>
      <c r="BQ343" s="86"/>
      <c r="BS343" s="86"/>
      <c r="BU343" s="86"/>
      <c r="BW343" s="86"/>
      <c r="BY343" s="86"/>
      <c r="CA343" s="86"/>
      <c r="CC343" s="86"/>
      <c r="CE343" s="86"/>
      <c r="CG343" s="86"/>
      <c r="CI343" s="86"/>
      <c r="CK343" s="86"/>
      <c r="CM343" s="86"/>
      <c r="CO343" s="86"/>
      <c r="CQ343" s="86"/>
      <c r="CS343" s="86"/>
      <c r="CU343" s="86"/>
      <c r="CW343" s="86"/>
      <c r="CY343" s="86"/>
      <c r="DA343" s="86"/>
      <c r="DC343" s="86"/>
      <c r="DE343" s="86"/>
      <c r="DG343" s="86"/>
      <c r="DI343" s="86"/>
      <c r="DK343" s="86"/>
      <c r="DM343" s="86"/>
      <c r="DO343" s="86"/>
      <c r="DQ343" s="86"/>
      <c r="DS343" s="86"/>
      <c r="DU343" s="86"/>
      <c r="DV343" s="86"/>
      <c r="DW343" s="86"/>
      <c r="DX343" s="86"/>
      <c r="DZ343" s="87"/>
      <c r="EB343" s="86"/>
      <c r="EC343" s="87"/>
      <c r="ED343" s="88"/>
      <c r="EE343" s="86"/>
      <c r="EF343" s="87"/>
      <c r="EG343" s="86"/>
      <c r="EH343" s="86"/>
      <c r="EI343" s="86"/>
      <c r="EJ343" s="86"/>
      <c r="EK343" s="89"/>
    </row>
    <row r="344" spans="47:141" x14ac:dyDescent="0.2">
      <c r="AU344" s="86"/>
      <c r="AW344" s="86"/>
      <c r="AY344" s="86"/>
      <c r="BA344" s="86"/>
      <c r="BC344" s="86"/>
      <c r="BE344" s="86"/>
      <c r="BG344" s="86"/>
      <c r="BI344" s="86"/>
      <c r="BK344" s="86"/>
      <c r="BM344" s="86"/>
      <c r="BO344" s="86"/>
      <c r="BQ344" s="86"/>
      <c r="BS344" s="86"/>
      <c r="BU344" s="86"/>
      <c r="BW344" s="86"/>
      <c r="BY344" s="86"/>
      <c r="CA344" s="86"/>
      <c r="CC344" s="86"/>
      <c r="CE344" s="86"/>
      <c r="CG344" s="86"/>
      <c r="CI344" s="86"/>
      <c r="CK344" s="86"/>
      <c r="CM344" s="86"/>
      <c r="CO344" s="86"/>
      <c r="CQ344" s="86"/>
      <c r="CS344" s="86"/>
      <c r="CU344" s="86"/>
      <c r="CW344" s="86"/>
      <c r="CY344" s="86"/>
      <c r="DA344" s="86"/>
      <c r="DC344" s="86"/>
      <c r="DE344" s="86"/>
      <c r="DG344" s="86"/>
      <c r="DI344" s="86"/>
      <c r="DK344" s="86"/>
      <c r="DM344" s="86"/>
      <c r="DO344" s="86"/>
      <c r="DQ344" s="86"/>
      <c r="DS344" s="86"/>
      <c r="DU344" s="86"/>
      <c r="DV344" s="86"/>
      <c r="DW344" s="86"/>
      <c r="DX344" s="86"/>
      <c r="DZ344" s="87"/>
      <c r="EB344" s="86"/>
      <c r="EC344" s="87"/>
      <c r="ED344" s="88"/>
      <c r="EE344" s="86"/>
      <c r="EF344" s="87"/>
      <c r="EG344" s="86"/>
      <c r="EH344" s="86"/>
      <c r="EI344" s="86"/>
      <c r="EJ344" s="86"/>
      <c r="EK344" s="89"/>
    </row>
    <row r="345" spans="47:141" x14ac:dyDescent="0.2">
      <c r="AU345" s="86"/>
      <c r="AW345" s="86"/>
      <c r="AY345" s="86"/>
      <c r="BA345" s="86"/>
      <c r="BC345" s="86"/>
      <c r="BE345" s="86"/>
      <c r="BG345" s="86"/>
      <c r="BI345" s="86"/>
      <c r="BK345" s="86"/>
      <c r="BM345" s="86"/>
      <c r="BO345" s="86"/>
      <c r="BQ345" s="86"/>
      <c r="BS345" s="86"/>
      <c r="BU345" s="86"/>
      <c r="BW345" s="86"/>
      <c r="BY345" s="86"/>
      <c r="CA345" s="86"/>
      <c r="CC345" s="86"/>
      <c r="CE345" s="86"/>
      <c r="CG345" s="86"/>
      <c r="CI345" s="86"/>
      <c r="CK345" s="86"/>
      <c r="CM345" s="86"/>
      <c r="CO345" s="86"/>
      <c r="CQ345" s="86"/>
      <c r="CS345" s="86"/>
      <c r="CU345" s="86"/>
      <c r="CW345" s="86"/>
      <c r="CY345" s="86"/>
      <c r="DA345" s="86"/>
      <c r="DC345" s="86"/>
      <c r="DE345" s="86"/>
      <c r="DG345" s="86"/>
      <c r="DI345" s="86"/>
      <c r="DK345" s="86"/>
      <c r="DM345" s="86"/>
      <c r="DO345" s="86"/>
      <c r="DQ345" s="86"/>
      <c r="DS345" s="86"/>
      <c r="DU345" s="86"/>
      <c r="DV345" s="86"/>
      <c r="DW345" s="86"/>
      <c r="DX345" s="86"/>
      <c r="DZ345" s="87"/>
      <c r="EB345" s="86"/>
      <c r="EC345" s="87"/>
      <c r="ED345" s="88"/>
      <c r="EE345" s="86"/>
      <c r="EF345" s="87"/>
      <c r="EG345" s="86"/>
      <c r="EH345" s="86"/>
      <c r="EI345" s="86"/>
      <c r="EJ345" s="86"/>
      <c r="EK345" s="89"/>
    </row>
    <row r="346" spans="47:141" x14ac:dyDescent="0.2">
      <c r="AU346" s="86"/>
      <c r="AW346" s="86"/>
      <c r="AY346" s="86"/>
      <c r="BA346" s="86"/>
      <c r="BC346" s="86"/>
      <c r="BE346" s="86"/>
      <c r="BG346" s="86"/>
      <c r="BI346" s="86"/>
      <c r="BK346" s="86"/>
      <c r="BM346" s="86"/>
      <c r="BO346" s="86"/>
      <c r="BQ346" s="86"/>
      <c r="BS346" s="86"/>
      <c r="BU346" s="86"/>
      <c r="BW346" s="86"/>
      <c r="BY346" s="86"/>
      <c r="CA346" s="86"/>
      <c r="CC346" s="86"/>
      <c r="CE346" s="86"/>
      <c r="CG346" s="86"/>
      <c r="CI346" s="86"/>
      <c r="CK346" s="86"/>
      <c r="CM346" s="86"/>
      <c r="CO346" s="86"/>
      <c r="CQ346" s="86"/>
      <c r="CS346" s="86"/>
      <c r="CU346" s="86"/>
      <c r="CW346" s="86"/>
      <c r="CY346" s="86"/>
      <c r="DA346" s="86"/>
      <c r="DC346" s="86"/>
      <c r="DE346" s="86"/>
      <c r="DG346" s="86"/>
      <c r="DI346" s="86"/>
      <c r="DK346" s="86"/>
      <c r="DM346" s="86"/>
      <c r="DO346" s="86"/>
      <c r="DQ346" s="86"/>
      <c r="DS346" s="86"/>
      <c r="DU346" s="86"/>
      <c r="DV346" s="86"/>
      <c r="DW346" s="86"/>
      <c r="DX346" s="86"/>
      <c r="DZ346" s="87"/>
      <c r="EB346" s="86"/>
      <c r="EC346" s="87"/>
      <c r="ED346" s="88"/>
      <c r="EE346" s="86"/>
      <c r="EF346" s="87"/>
      <c r="EG346" s="86"/>
      <c r="EH346" s="86"/>
      <c r="EI346" s="86"/>
      <c r="EJ346" s="86"/>
      <c r="EK346" s="89"/>
    </row>
    <row r="347" spans="47:141" x14ac:dyDescent="0.2">
      <c r="AU347" s="86"/>
      <c r="AW347" s="86"/>
      <c r="AY347" s="86"/>
      <c r="BA347" s="86"/>
      <c r="BC347" s="86"/>
      <c r="BE347" s="86"/>
      <c r="BG347" s="86"/>
      <c r="BI347" s="86"/>
      <c r="BK347" s="86"/>
      <c r="BM347" s="86"/>
      <c r="BO347" s="86"/>
      <c r="BQ347" s="86"/>
      <c r="BS347" s="86"/>
      <c r="BU347" s="86"/>
      <c r="BW347" s="86"/>
      <c r="BY347" s="86"/>
      <c r="CA347" s="86"/>
      <c r="CC347" s="86"/>
      <c r="CE347" s="86"/>
      <c r="CG347" s="86"/>
      <c r="CI347" s="86"/>
      <c r="CK347" s="86"/>
      <c r="CM347" s="86"/>
      <c r="CO347" s="86"/>
      <c r="CQ347" s="86"/>
      <c r="CS347" s="86"/>
      <c r="CU347" s="86"/>
      <c r="CW347" s="86"/>
      <c r="CY347" s="86"/>
      <c r="DA347" s="86"/>
      <c r="DC347" s="86"/>
      <c r="DE347" s="86"/>
      <c r="DG347" s="86"/>
      <c r="DI347" s="86"/>
      <c r="DK347" s="86"/>
      <c r="DM347" s="86"/>
      <c r="DO347" s="86"/>
      <c r="DQ347" s="86"/>
      <c r="DS347" s="86"/>
      <c r="DU347" s="86"/>
      <c r="DV347" s="86"/>
      <c r="DW347" s="86"/>
      <c r="DX347" s="86"/>
      <c r="DZ347" s="87"/>
      <c r="EB347" s="86"/>
      <c r="EC347" s="87"/>
      <c r="ED347" s="88"/>
      <c r="EE347" s="86"/>
      <c r="EF347" s="87"/>
      <c r="EG347" s="86"/>
      <c r="EH347" s="86"/>
      <c r="EI347" s="86"/>
      <c r="EJ347" s="86"/>
      <c r="EK347" s="89"/>
    </row>
    <row r="348" spans="47:141" x14ac:dyDescent="0.2">
      <c r="AU348" s="86"/>
      <c r="AW348" s="86"/>
      <c r="AY348" s="86"/>
      <c r="BA348" s="86"/>
      <c r="BC348" s="86"/>
      <c r="BE348" s="86"/>
      <c r="BG348" s="86"/>
      <c r="BI348" s="86"/>
      <c r="BK348" s="86"/>
      <c r="BM348" s="86"/>
      <c r="BO348" s="86"/>
      <c r="BQ348" s="86"/>
      <c r="BS348" s="86"/>
      <c r="BU348" s="86"/>
      <c r="BW348" s="86"/>
      <c r="BY348" s="86"/>
      <c r="CA348" s="86"/>
      <c r="CC348" s="86"/>
      <c r="CE348" s="86"/>
      <c r="CG348" s="86"/>
      <c r="CI348" s="86"/>
      <c r="CK348" s="86"/>
      <c r="CM348" s="86"/>
      <c r="CO348" s="86"/>
      <c r="CQ348" s="86"/>
      <c r="CS348" s="86"/>
      <c r="CU348" s="86"/>
      <c r="CW348" s="86"/>
      <c r="CY348" s="86"/>
      <c r="DA348" s="86"/>
      <c r="DC348" s="86"/>
      <c r="DE348" s="86"/>
      <c r="DG348" s="86"/>
      <c r="DI348" s="86"/>
      <c r="DK348" s="86"/>
      <c r="DM348" s="86"/>
      <c r="DO348" s="86"/>
      <c r="DQ348" s="86"/>
      <c r="DS348" s="86"/>
      <c r="DU348" s="86"/>
      <c r="DV348" s="86"/>
      <c r="DW348" s="86"/>
      <c r="DX348" s="86"/>
      <c r="DZ348" s="87"/>
      <c r="EB348" s="86"/>
      <c r="EC348" s="87"/>
      <c r="ED348" s="88"/>
      <c r="EE348" s="86"/>
      <c r="EF348" s="87"/>
      <c r="EG348" s="86"/>
      <c r="EH348" s="86"/>
      <c r="EI348" s="86"/>
      <c r="EJ348" s="86"/>
      <c r="EK348" s="89"/>
    </row>
    <row r="349" spans="47:141" x14ac:dyDescent="0.2">
      <c r="AU349" s="86"/>
      <c r="AW349" s="86"/>
      <c r="AY349" s="86"/>
      <c r="BA349" s="86"/>
      <c r="BC349" s="86"/>
      <c r="BE349" s="86"/>
      <c r="BG349" s="86"/>
      <c r="BI349" s="86"/>
      <c r="BK349" s="86"/>
      <c r="BM349" s="86"/>
      <c r="BO349" s="86"/>
      <c r="BQ349" s="86"/>
      <c r="BS349" s="86"/>
      <c r="BU349" s="86"/>
      <c r="BW349" s="86"/>
      <c r="BY349" s="86"/>
      <c r="CA349" s="86"/>
      <c r="CC349" s="86"/>
      <c r="CE349" s="86"/>
      <c r="CG349" s="86"/>
      <c r="CI349" s="86"/>
      <c r="CK349" s="86"/>
      <c r="CM349" s="86"/>
      <c r="CO349" s="86"/>
      <c r="CQ349" s="86"/>
      <c r="CS349" s="86"/>
      <c r="CU349" s="86"/>
      <c r="CW349" s="86"/>
      <c r="CY349" s="86"/>
      <c r="DA349" s="86"/>
      <c r="DC349" s="86"/>
      <c r="DE349" s="86"/>
      <c r="DG349" s="86"/>
      <c r="DI349" s="86"/>
      <c r="DK349" s="86"/>
      <c r="DM349" s="86"/>
      <c r="DO349" s="86"/>
      <c r="DQ349" s="86"/>
      <c r="DS349" s="86"/>
      <c r="DU349" s="86"/>
      <c r="DV349" s="86"/>
      <c r="DW349" s="86"/>
      <c r="DX349" s="86"/>
      <c r="DZ349" s="87"/>
      <c r="EB349" s="86"/>
      <c r="EC349" s="87"/>
      <c r="ED349" s="88"/>
      <c r="EE349" s="86"/>
      <c r="EF349" s="87"/>
      <c r="EG349" s="86"/>
      <c r="EH349" s="86"/>
      <c r="EI349" s="86"/>
      <c r="EJ349" s="86"/>
      <c r="EK349" s="89"/>
    </row>
    <row r="350" spans="47:141" x14ac:dyDescent="0.2">
      <c r="AU350" s="86"/>
      <c r="AW350" s="86"/>
      <c r="AY350" s="86"/>
      <c r="BA350" s="86"/>
      <c r="BC350" s="86"/>
      <c r="BE350" s="86"/>
      <c r="BG350" s="86"/>
      <c r="BI350" s="86"/>
      <c r="BK350" s="86"/>
      <c r="BM350" s="86"/>
      <c r="BO350" s="86"/>
      <c r="BQ350" s="86"/>
      <c r="BS350" s="86"/>
      <c r="BU350" s="86"/>
      <c r="BW350" s="86"/>
      <c r="BY350" s="86"/>
      <c r="CA350" s="86"/>
      <c r="CC350" s="86"/>
      <c r="CE350" s="86"/>
      <c r="CG350" s="86"/>
      <c r="CI350" s="86"/>
      <c r="CK350" s="86"/>
      <c r="CM350" s="86"/>
      <c r="CO350" s="86"/>
      <c r="CQ350" s="86"/>
      <c r="CS350" s="86"/>
      <c r="CU350" s="86"/>
      <c r="CW350" s="86"/>
      <c r="CY350" s="86"/>
      <c r="DA350" s="86"/>
      <c r="DC350" s="86"/>
      <c r="DE350" s="86"/>
      <c r="DG350" s="86"/>
      <c r="DI350" s="86"/>
      <c r="DK350" s="86"/>
      <c r="DM350" s="86"/>
      <c r="DO350" s="86"/>
      <c r="DQ350" s="86"/>
      <c r="DS350" s="86"/>
      <c r="DU350" s="86"/>
      <c r="DV350" s="86"/>
      <c r="DW350" s="86"/>
      <c r="DX350" s="86"/>
      <c r="DZ350" s="87"/>
      <c r="EB350" s="86"/>
      <c r="EC350" s="87"/>
      <c r="ED350" s="88"/>
      <c r="EE350" s="86"/>
      <c r="EF350" s="87"/>
      <c r="EG350" s="86"/>
      <c r="EH350" s="86"/>
      <c r="EI350" s="86"/>
      <c r="EJ350" s="86"/>
      <c r="EK350" s="89"/>
    </row>
    <row r="351" spans="47:141" x14ac:dyDescent="0.2">
      <c r="AU351" s="86"/>
      <c r="AW351" s="86"/>
      <c r="AY351" s="86"/>
      <c r="BA351" s="86"/>
      <c r="BC351" s="86"/>
      <c r="BE351" s="86"/>
      <c r="BG351" s="86"/>
      <c r="BI351" s="86"/>
      <c r="BK351" s="86"/>
      <c r="BM351" s="86"/>
      <c r="BO351" s="86"/>
      <c r="BQ351" s="86"/>
      <c r="BS351" s="86"/>
      <c r="BU351" s="86"/>
      <c r="BW351" s="86"/>
      <c r="BY351" s="86"/>
      <c r="CA351" s="86"/>
      <c r="CC351" s="86"/>
      <c r="CE351" s="86"/>
      <c r="CG351" s="86"/>
      <c r="CI351" s="86"/>
      <c r="CK351" s="86"/>
      <c r="CM351" s="86"/>
      <c r="CO351" s="86"/>
      <c r="CQ351" s="86"/>
      <c r="CS351" s="86"/>
      <c r="CU351" s="86"/>
      <c r="CW351" s="86"/>
      <c r="CY351" s="86"/>
      <c r="DA351" s="86"/>
      <c r="DC351" s="86"/>
      <c r="DE351" s="86"/>
      <c r="DG351" s="86"/>
      <c r="DI351" s="86"/>
      <c r="DK351" s="86"/>
      <c r="DM351" s="86"/>
      <c r="DO351" s="86"/>
      <c r="DQ351" s="86"/>
      <c r="DS351" s="86"/>
      <c r="DU351" s="86"/>
      <c r="DV351" s="86"/>
      <c r="DW351" s="86"/>
      <c r="DX351" s="86"/>
      <c r="DZ351" s="87"/>
      <c r="EB351" s="86"/>
      <c r="EC351" s="87"/>
      <c r="ED351" s="88"/>
      <c r="EE351" s="86"/>
      <c r="EF351" s="87"/>
      <c r="EG351" s="86"/>
      <c r="EH351" s="86"/>
      <c r="EI351" s="86"/>
      <c r="EJ351" s="86"/>
      <c r="EK351" s="89"/>
    </row>
    <row r="352" spans="47:141" x14ac:dyDescent="0.2">
      <c r="AU352" s="86"/>
      <c r="AW352" s="86"/>
      <c r="AY352" s="86"/>
      <c r="BA352" s="86"/>
      <c r="BC352" s="86"/>
      <c r="BE352" s="86"/>
      <c r="BG352" s="86"/>
      <c r="BI352" s="86"/>
      <c r="BK352" s="86"/>
      <c r="BM352" s="86"/>
      <c r="BO352" s="86"/>
      <c r="BQ352" s="86"/>
      <c r="BS352" s="86"/>
      <c r="BU352" s="86"/>
      <c r="BW352" s="86"/>
      <c r="BY352" s="86"/>
      <c r="CA352" s="86"/>
      <c r="CC352" s="86"/>
      <c r="CE352" s="86"/>
      <c r="CG352" s="86"/>
      <c r="CI352" s="86"/>
      <c r="CK352" s="86"/>
      <c r="CM352" s="86"/>
      <c r="CO352" s="86"/>
      <c r="CQ352" s="86"/>
      <c r="CS352" s="86"/>
      <c r="CU352" s="86"/>
      <c r="CW352" s="86"/>
      <c r="CY352" s="86"/>
      <c r="DA352" s="86"/>
      <c r="DC352" s="86"/>
      <c r="DE352" s="86"/>
      <c r="DG352" s="86"/>
      <c r="DI352" s="86"/>
      <c r="DK352" s="86"/>
      <c r="DM352" s="86"/>
      <c r="DO352" s="86"/>
      <c r="DQ352" s="86"/>
      <c r="DS352" s="86"/>
      <c r="DU352" s="86"/>
      <c r="DV352" s="86"/>
      <c r="DW352" s="86"/>
      <c r="DX352" s="86"/>
      <c r="DZ352" s="87"/>
      <c r="EB352" s="86"/>
      <c r="EC352" s="87"/>
      <c r="ED352" s="88"/>
      <c r="EE352" s="86"/>
      <c r="EF352" s="87"/>
      <c r="EG352" s="86"/>
      <c r="EH352" s="86"/>
      <c r="EI352" s="86"/>
      <c r="EJ352" s="86"/>
      <c r="EK352" s="89"/>
    </row>
    <row r="353" spans="47:141" x14ac:dyDescent="0.2">
      <c r="AU353" s="86"/>
      <c r="AW353" s="86"/>
      <c r="AY353" s="86"/>
      <c r="BA353" s="86"/>
      <c r="BC353" s="86"/>
      <c r="BE353" s="86"/>
      <c r="BG353" s="86"/>
      <c r="BI353" s="86"/>
      <c r="BK353" s="86"/>
      <c r="BM353" s="86"/>
      <c r="BO353" s="86"/>
      <c r="BQ353" s="86"/>
      <c r="BS353" s="86"/>
      <c r="BU353" s="86"/>
      <c r="BW353" s="86"/>
      <c r="BY353" s="86"/>
      <c r="CA353" s="86"/>
      <c r="CC353" s="86"/>
      <c r="CE353" s="86"/>
      <c r="CG353" s="86"/>
      <c r="CI353" s="86"/>
      <c r="CK353" s="86"/>
      <c r="CM353" s="86"/>
      <c r="CO353" s="86"/>
      <c r="CQ353" s="86"/>
      <c r="CS353" s="86"/>
      <c r="CU353" s="86"/>
      <c r="CW353" s="86"/>
      <c r="CY353" s="86"/>
      <c r="DA353" s="86"/>
      <c r="DC353" s="86"/>
      <c r="DE353" s="86"/>
      <c r="DG353" s="86"/>
      <c r="DI353" s="86"/>
      <c r="DK353" s="86"/>
      <c r="DM353" s="86"/>
      <c r="DO353" s="86"/>
      <c r="DQ353" s="86"/>
      <c r="DS353" s="86"/>
      <c r="DU353" s="86"/>
      <c r="DV353" s="86"/>
      <c r="DW353" s="86"/>
      <c r="DX353" s="86"/>
      <c r="DZ353" s="87"/>
      <c r="EB353" s="86"/>
      <c r="EC353" s="87"/>
      <c r="ED353" s="88"/>
      <c r="EE353" s="86"/>
      <c r="EF353" s="87"/>
      <c r="EG353" s="86"/>
      <c r="EH353" s="86"/>
      <c r="EI353" s="86"/>
      <c r="EJ353" s="86"/>
      <c r="EK353" s="89"/>
    </row>
    <row r="354" spans="47:141" x14ac:dyDescent="0.2">
      <c r="AU354" s="86"/>
      <c r="AW354" s="86"/>
      <c r="AY354" s="86"/>
      <c r="BA354" s="86"/>
      <c r="BC354" s="86"/>
      <c r="BE354" s="86"/>
      <c r="BG354" s="86"/>
      <c r="BI354" s="86"/>
      <c r="BK354" s="86"/>
      <c r="BM354" s="86"/>
      <c r="BO354" s="86"/>
      <c r="BQ354" s="86"/>
      <c r="BS354" s="86"/>
      <c r="BU354" s="86"/>
      <c r="BW354" s="86"/>
      <c r="BY354" s="86"/>
      <c r="CA354" s="86"/>
      <c r="CC354" s="86"/>
      <c r="CE354" s="86"/>
      <c r="CG354" s="86"/>
      <c r="CI354" s="86"/>
      <c r="CK354" s="86"/>
      <c r="CM354" s="86"/>
      <c r="CO354" s="86"/>
      <c r="CQ354" s="86"/>
      <c r="CS354" s="86"/>
      <c r="CU354" s="86"/>
      <c r="CW354" s="86"/>
      <c r="CY354" s="86"/>
      <c r="DA354" s="86"/>
      <c r="DC354" s="86"/>
      <c r="DE354" s="86"/>
      <c r="DG354" s="86"/>
      <c r="DI354" s="86"/>
      <c r="DK354" s="86"/>
      <c r="DM354" s="86"/>
      <c r="DO354" s="86"/>
      <c r="DQ354" s="86"/>
      <c r="DS354" s="86"/>
      <c r="DU354" s="86"/>
      <c r="DV354" s="86"/>
      <c r="DW354" s="86"/>
      <c r="DX354" s="86"/>
      <c r="DZ354" s="87"/>
      <c r="EB354" s="86"/>
      <c r="EC354" s="87"/>
      <c r="ED354" s="88"/>
      <c r="EE354" s="86"/>
      <c r="EF354" s="87"/>
      <c r="EG354" s="86"/>
      <c r="EH354" s="86"/>
      <c r="EI354" s="86"/>
      <c r="EJ354" s="86"/>
      <c r="EK354" s="89"/>
    </row>
    <row r="355" spans="47:141" x14ac:dyDescent="0.2">
      <c r="AU355" s="86"/>
      <c r="AW355" s="86"/>
      <c r="AY355" s="86"/>
      <c r="BA355" s="86"/>
      <c r="BC355" s="86"/>
      <c r="BE355" s="86"/>
      <c r="BG355" s="86"/>
      <c r="BI355" s="86"/>
      <c r="BK355" s="86"/>
      <c r="BM355" s="86"/>
      <c r="BO355" s="86"/>
      <c r="BQ355" s="86"/>
      <c r="BS355" s="86"/>
      <c r="BU355" s="86"/>
      <c r="BW355" s="86"/>
      <c r="BY355" s="86"/>
      <c r="CA355" s="86"/>
      <c r="CC355" s="86"/>
      <c r="CE355" s="86"/>
      <c r="CG355" s="86"/>
      <c r="CI355" s="86"/>
      <c r="CK355" s="86"/>
      <c r="CM355" s="86"/>
      <c r="CO355" s="86"/>
      <c r="CQ355" s="86"/>
      <c r="CS355" s="86"/>
      <c r="CU355" s="86"/>
      <c r="CW355" s="86"/>
      <c r="CY355" s="86"/>
      <c r="DA355" s="86"/>
      <c r="DC355" s="86"/>
      <c r="DE355" s="86"/>
      <c r="DG355" s="86"/>
      <c r="DI355" s="86"/>
      <c r="DK355" s="86"/>
      <c r="DM355" s="86"/>
      <c r="DO355" s="86"/>
      <c r="DQ355" s="86"/>
      <c r="DS355" s="86"/>
      <c r="DU355" s="86"/>
      <c r="DV355" s="86"/>
      <c r="DW355" s="86"/>
      <c r="DX355" s="86"/>
      <c r="DZ355" s="87"/>
      <c r="EB355" s="86"/>
      <c r="EC355" s="87"/>
      <c r="ED355" s="88"/>
      <c r="EE355" s="86"/>
      <c r="EF355" s="87"/>
      <c r="EG355" s="86"/>
      <c r="EH355" s="86"/>
      <c r="EI355" s="86"/>
      <c r="EJ355" s="86"/>
      <c r="EK355" s="89"/>
    </row>
    <row r="356" spans="47:141" x14ac:dyDescent="0.2">
      <c r="AU356" s="86"/>
      <c r="AW356" s="86"/>
      <c r="AY356" s="86"/>
      <c r="BA356" s="86"/>
      <c r="BC356" s="86"/>
      <c r="BE356" s="86"/>
      <c r="BG356" s="86"/>
      <c r="BI356" s="86"/>
      <c r="BK356" s="86"/>
      <c r="BM356" s="86"/>
      <c r="BO356" s="86"/>
      <c r="BQ356" s="86"/>
      <c r="BS356" s="86"/>
      <c r="BU356" s="86"/>
      <c r="BW356" s="86"/>
      <c r="BY356" s="86"/>
      <c r="CA356" s="86"/>
      <c r="CC356" s="86"/>
      <c r="CE356" s="86"/>
      <c r="CG356" s="86"/>
      <c r="CI356" s="86"/>
      <c r="CK356" s="86"/>
      <c r="CM356" s="86"/>
      <c r="CO356" s="86"/>
      <c r="CQ356" s="86"/>
      <c r="CS356" s="86"/>
      <c r="CU356" s="86"/>
      <c r="CW356" s="86"/>
      <c r="CY356" s="86"/>
      <c r="DA356" s="86"/>
      <c r="DC356" s="86"/>
      <c r="DE356" s="86"/>
      <c r="DG356" s="86"/>
      <c r="DI356" s="86"/>
      <c r="DK356" s="86"/>
      <c r="DM356" s="86"/>
      <c r="DO356" s="86"/>
      <c r="DQ356" s="86"/>
      <c r="DS356" s="86"/>
      <c r="DU356" s="86"/>
      <c r="DV356" s="86"/>
      <c r="DW356" s="86"/>
      <c r="DX356" s="86"/>
      <c r="DZ356" s="87"/>
      <c r="EB356" s="86"/>
      <c r="EC356" s="87"/>
      <c r="ED356" s="88"/>
      <c r="EE356" s="86"/>
      <c r="EF356" s="87"/>
      <c r="EG356" s="86"/>
      <c r="EH356" s="86"/>
      <c r="EI356" s="86"/>
      <c r="EJ356" s="86"/>
      <c r="EK356" s="89"/>
    </row>
    <row r="357" spans="47:141" x14ac:dyDescent="0.2">
      <c r="AU357" s="86"/>
      <c r="AW357" s="86"/>
      <c r="AY357" s="86"/>
      <c r="BA357" s="86"/>
      <c r="BC357" s="86"/>
      <c r="BE357" s="86"/>
      <c r="BG357" s="86"/>
      <c r="BI357" s="86"/>
      <c r="BK357" s="86"/>
      <c r="BM357" s="86"/>
      <c r="BO357" s="86"/>
      <c r="BQ357" s="86"/>
      <c r="BS357" s="86"/>
      <c r="BU357" s="86"/>
      <c r="BW357" s="86"/>
      <c r="BY357" s="86"/>
      <c r="CA357" s="86"/>
      <c r="CC357" s="86"/>
      <c r="CE357" s="86"/>
      <c r="CG357" s="86"/>
      <c r="CI357" s="86"/>
      <c r="CK357" s="86"/>
      <c r="CM357" s="86"/>
      <c r="CO357" s="86"/>
      <c r="CQ357" s="86"/>
      <c r="CS357" s="86"/>
      <c r="CU357" s="86"/>
      <c r="CW357" s="86"/>
      <c r="CY357" s="86"/>
      <c r="DA357" s="86"/>
      <c r="DC357" s="86"/>
      <c r="DE357" s="86"/>
      <c r="DG357" s="86"/>
      <c r="DI357" s="86"/>
      <c r="DK357" s="86"/>
      <c r="DM357" s="86"/>
      <c r="DO357" s="86"/>
      <c r="DQ357" s="86"/>
      <c r="DS357" s="86"/>
      <c r="DU357" s="86"/>
      <c r="DV357" s="86"/>
      <c r="DW357" s="86"/>
      <c r="DX357" s="86"/>
      <c r="DZ357" s="87"/>
      <c r="EB357" s="86"/>
      <c r="EC357" s="87"/>
      <c r="ED357" s="88"/>
      <c r="EE357" s="86"/>
      <c r="EF357" s="87"/>
      <c r="EG357" s="86"/>
      <c r="EH357" s="86"/>
      <c r="EI357" s="86"/>
      <c r="EJ357" s="86"/>
      <c r="EK357" s="89"/>
    </row>
    <row r="358" spans="47:141" x14ac:dyDescent="0.2">
      <c r="AU358" s="86"/>
      <c r="AW358" s="86"/>
      <c r="AY358" s="86"/>
      <c r="BA358" s="86"/>
      <c r="BC358" s="86"/>
      <c r="BE358" s="86"/>
      <c r="BG358" s="86"/>
      <c r="BI358" s="86"/>
      <c r="BK358" s="86"/>
      <c r="BM358" s="86"/>
      <c r="BO358" s="86"/>
      <c r="BQ358" s="86"/>
      <c r="BS358" s="86"/>
      <c r="BU358" s="86"/>
      <c r="BW358" s="86"/>
      <c r="BY358" s="86"/>
      <c r="CA358" s="86"/>
      <c r="CC358" s="86"/>
      <c r="CE358" s="86"/>
      <c r="CG358" s="86"/>
      <c r="CI358" s="86"/>
      <c r="CK358" s="86"/>
      <c r="CM358" s="86"/>
      <c r="CO358" s="86"/>
      <c r="CQ358" s="86"/>
      <c r="CS358" s="86"/>
      <c r="CU358" s="86"/>
      <c r="CW358" s="86"/>
      <c r="CY358" s="86"/>
      <c r="DA358" s="86"/>
      <c r="DC358" s="86"/>
      <c r="DE358" s="86"/>
      <c r="DG358" s="86"/>
      <c r="DI358" s="86"/>
      <c r="DK358" s="86"/>
      <c r="DM358" s="86"/>
      <c r="DO358" s="86"/>
      <c r="DQ358" s="86"/>
      <c r="DS358" s="86"/>
      <c r="DU358" s="86"/>
      <c r="DV358" s="86"/>
      <c r="DW358" s="86"/>
      <c r="DX358" s="86"/>
      <c r="DZ358" s="87"/>
      <c r="EB358" s="86"/>
      <c r="EC358" s="87"/>
      <c r="ED358" s="88"/>
      <c r="EE358" s="86"/>
      <c r="EF358" s="87"/>
      <c r="EG358" s="86"/>
      <c r="EH358" s="86"/>
      <c r="EI358" s="86"/>
      <c r="EJ358" s="86"/>
      <c r="EK358" s="89"/>
    </row>
    <row r="359" spans="47:141" x14ac:dyDescent="0.2">
      <c r="AU359" s="86"/>
      <c r="AW359" s="86"/>
      <c r="AY359" s="86"/>
      <c r="BA359" s="86"/>
      <c r="BC359" s="86"/>
      <c r="BE359" s="86"/>
      <c r="BG359" s="86"/>
      <c r="BI359" s="86"/>
      <c r="BK359" s="86"/>
      <c r="BM359" s="86"/>
      <c r="BO359" s="86"/>
      <c r="BQ359" s="86"/>
      <c r="BS359" s="86"/>
      <c r="BU359" s="86"/>
      <c r="BW359" s="86"/>
      <c r="BY359" s="86"/>
      <c r="CA359" s="86"/>
      <c r="CC359" s="86"/>
      <c r="CE359" s="86"/>
      <c r="CG359" s="86"/>
      <c r="CI359" s="86"/>
      <c r="CK359" s="86"/>
      <c r="CM359" s="86"/>
      <c r="CO359" s="86"/>
      <c r="CQ359" s="86"/>
      <c r="CS359" s="86"/>
      <c r="CU359" s="86"/>
      <c r="CW359" s="86"/>
      <c r="CY359" s="86"/>
      <c r="DA359" s="86"/>
      <c r="DC359" s="86"/>
      <c r="DE359" s="86"/>
      <c r="DG359" s="86"/>
      <c r="DI359" s="86"/>
      <c r="DK359" s="86"/>
      <c r="DM359" s="86"/>
      <c r="DO359" s="86"/>
      <c r="DQ359" s="86"/>
      <c r="DS359" s="86"/>
      <c r="DU359" s="86"/>
      <c r="DV359" s="86"/>
      <c r="DW359" s="86"/>
      <c r="DX359" s="86"/>
      <c r="DZ359" s="87"/>
      <c r="EB359" s="86"/>
      <c r="EC359" s="87"/>
      <c r="ED359" s="88"/>
      <c r="EE359" s="86"/>
      <c r="EF359" s="87"/>
      <c r="EG359" s="86"/>
      <c r="EH359" s="86"/>
      <c r="EI359" s="86"/>
      <c r="EJ359" s="86"/>
      <c r="EK359" s="89"/>
    </row>
    <row r="360" spans="47:141" x14ac:dyDescent="0.2">
      <c r="AU360" s="86"/>
      <c r="AW360" s="86"/>
      <c r="AY360" s="86"/>
      <c r="BA360" s="86"/>
      <c r="BC360" s="86"/>
      <c r="BE360" s="86"/>
      <c r="BG360" s="86"/>
      <c r="BI360" s="86"/>
      <c r="BK360" s="86"/>
      <c r="BM360" s="86"/>
      <c r="BO360" s="86"/>
      <c r="BQ360" s="86"/>
      <c r="BS360" s="86"/>
      <c r="BU360" s="86"/>
      <c r="BW360" s="86"/>
      <c r="BY360" s="86"/>
      <c r="CA360" s="86"/>
      <c r="CC360" s="86"/>
      <c r="CE360" s="86"/>
      <c r="CG360" s="86"/>
      <c r="CI360" s="86"/>
      <c r="CK360" s="86"/>
      <c r="CM360" s="86"/>
      <c r="CO360" s="86"/>
      <c r="CQ360" s="86"/>
      <c r="CS360" s="86"/>
      <c r="CU360" s="86"/>
      <c r="CW360" s="86"/>
      <c r="CY360" s="86"/>
      <c r="DA360" s="86"/>
      <c r="DC360" s="86"/>
      <c r="DE360" s="86"/>
      <c r="DG360" s="86"/>
      <c r="DI360" s="86"/>
      <c r="DK360" s="86"/>
      <c r="DM360" s="86"/>
      <c r="DO360" s="86"/>
      <c r="DQ360" s="86"/>
      <c r="DS360" s="86"/>
      <c r="DU360" s="86"/>
      <c r="DV360" s="86"/>
      <c r="DW360" s="86"/>
      <c r="DX360" s="86"/>
      <c r="DZ360" s="87"/>
      <c r="EB360" s="86"/>
      <c r="EC360" s="87"/>
      <c r="ED360" s="88"/>
      <c r="EE360" s="86"/>
      <c r="EF360" s="87"/>
      <c r="EG360" s="86"/>
      <c r="EH360" s="86"/>
      <c r="EI360" s="86"/>
      <c r="EJ360" s="86"/>
      <c r="EK360" s="89"/>
    </row>
    <row r="361" spans="47:141" x14ac:dyDescent="0.2">
      <c r="AU361" s="86"/>
      <c r="AW361" s="86"/>
      <c r="AY361" s="86"/>
      <c r="BA361" s="86"/>
      <c r="BC361" s="86"/>
      <c r="BE361" s="86"/>
      <c r="BG361" s="86"/>
      <c r="BI361" s="86"/>
      <c r="BK361" s="86"/>
      <c r="BM361" s="86"/>
      <c r="BO361" s="86"/>
      <c r="BQ361" s="86"/>
      <c r="BS361" s="86"/>
      <c r="BU361" s="86"/>
      <c r="BW361" s="86"/>
      <c r="BY361" s="86"/>
      <c r="CA361" s="86"/>
      <c r="CC361" s="86"/>
      <c r="CE361" s="86"/>
      <c r="CG361" s="86"/>
      <c r="CI361" s="86"/>
      <c r="CK361" s="86"/>
      <c r="CM361" s="86"/>
      <c r="CO361" s="86"/>
      <c r="CQ361" s="86"/>
      <c r="CS361" s="86"/>
      <c r="CU361" s="86"/>
      <c r="CW361" s="86"/>
      <c r="CY361" s="86"/>
      <c r="DA361" s="86"/>
      <c r="DC361" s="86"/>
      <c r="DE361" s="86"/>
      <c r="DG361" s="86"/>
      <c r="DI361" s="86"/>
      <c r="DK361" s="86"/>
      <c r="DM361" s="86"/>
      <c r="DO361" s="86"/>
      <c r="DQ361" s="86"/>
      <c r="DS361" s="86"/>
      <c r="DU361" s="86"/>
      <c r="DV361" s="86"/>
      <c r="DW361" s="86"/>
      <c r="DX361" s="86"/>
      <c r="DZ361" s="87"/>
      <c r="EB361" s="86"/>
      <c r="EC361" s="87"/>
      <c r="ED361" s="88"/>
      <c r="EE361" s="86"/>
      <c r="EF361" s="87"/>
      <c r="EG361" s="86"/>
      <c r="EH361" s="86"/>
      <c r="EI361" s="86"/>
      <c r="EJ361" s="86"/>
      <c r="EK361" s="89"/>
    </row>
    <row r="362" spans="47:141" x14ac:dyDescent="0.2">
      <c r="AU362" s="86"/>
      <c r="AW362" s="86"/>
      <c r="AY362" s="86"/>
      <c r="BA362" s="86"/>
      <c r="BC362" s="86"/>
      <c r="BE362" s="86"/>
      <c r="BG362" s="86"/>
      <c r="BI362" s="86"/>
      <c r="BK362" s="86"/>
      <c r="BM362" s="86"/>
      <c r="BO362" s="86"/>
      <c r="BQ362" s="86"/>
      <c r="BS362" s="86"/>
      <c r="BU362" s="86"/>
      <c r="BW362" s="86"/>
      <c r="BY362" s="86"/>
      <c r="CA362" s="86"/>
      <c r="CC362" s="86"/>
      <c r="CE362" s="86"/>
      <c r="CG362" s="86"/>
      <c r="CI362" s="86"/>
      <c r="CK362" s="86"/>
      <c r="CM362" s="86"/>
      <c r="CO362" s="86"/>
      <c r="CQ362" s="86"/>
      <c r="CS362" s="86"/>
      <c r="CU362" s="86"/>
      <c r="CW362" s="86"/>
      <c r="CY362" s="86"/>
      <c r="DA362" s="86"/>
      <c r="DC362" s="86"/>
      <c r="DE362" s="86"/>
      <c r="DG362" s="86"/>
      <c r="DI362" s="86"/>
      <c r="DK362" s="86"/>
      <c r="DM362" s="86"/>
      <c r="DO362" s="86"/>
      <c r="DQ362" s="86"/>
      <c r="DS362" s="86"/>
      <c r="DU362" s="86"/>
      <c r="DV362" s="86"/>
      <c r="DW362" s="86"/>
      <c r="DX362" s="86"/>
      <c r="DZ362" s="87"/>
      <c r="EB362" s="86"/>
      <c r="EC362" s="87"/>
      <c r="ED362" s="88"/>
      <c r="EE362" s="86"/>
      <c r="EF362" s="87"/>
      <c r="EG362" s="86"/>
      <c r="EH362" s="86"/>
      <c r="EI362" s="86"/>
      <c r="EJ362" s="86"/>
      <c r="EK362" s="89"/>
    </row>
    <row r="363" spans="47:141" x14ac:dyDescent="0.2">
      <c r="AU363" s="86"/>
      <c r="AW363" s="86"/>
      <c r="AY363" s="86"/>
      <c r="BA363" s="86"/>
      <c r="BC363" s="86"/>
      <c r="BE363" s="86"/>
      <c r="BG363" s="86"/>
      <c r="BI363" s="86"/>
      <c r="BK363" s="86"/>
      <c r="BM363" s="86"/>
      <c r="BO363" s="86"/>
      <c r="BQ363" s="86"/>
      <c r="BS363" s="86"/>
      <c r="BU363" s="86"/>
      <c r="BW363" s="86"/>
      <c r="BY363" s="86"/>
      <c r="CA363" s="86"/>
      <c r="CC363" s="86"/>
      <c r="CE363" s="86"/>
      <c r="CG363" s="86"/>
      <c r="CI363" s="86"/>
      <c r="CK363" s="86"/>
      <c r="CM363" s="86"/>
      <c r="CO363" s="86"/>
      <c r="CQ363" s="86"/>
      <c r="CS363" s="86"/>
      <c r="CU363" s="86"/>
      <c r="CW363" s="86"/>
      <c r="CY363" s="86"/>
      <c r="DA363" s="86"/>
      <c r="DC363" s="86"/>
      <c r="DE363" s="86"/>
      <c r="DG363" s="86"/>
      <c r="DI363" s="86"/>
      <c r="DK363" s="86"/>
      <c r="DM363" s="86"/>
      <c r="DO363" s="86"/>
      <c r="DQ363" s="86"/>
      <c r="DS363" s="86"/>
      <c r="DU363" s="86"/>
      <c r="DV363" s="86"/>
      <c r="DW363" s="86"/>
      <c r="DX363" s="86"/>
      <c r="DZ363" s="87"/>
      <c r="EB363" s="86"/>
      <c r="EC363" s="87"/>
      <c r="ED363" s="88"/>
      <c r="EE363" s="86"/>
      <c r="EF363" s="87"/>
      <c r="EG363" s="86"/>
      <c r="EH363" s="86"/>
      <c r="EI363" s="86"/>
      <c r="EJ363" s="86"/>
      <c r="EK363" s="89"/>
    </row>
    <row r="364" spans="47:141" x14ac:dyDescent="0.2">
      <c r="AU364" s="86"/>
      <c r="AW364" s="86"/>
      <c r="AY364" s="86"/>
      <c r="BA364" s="86"/>
      <c r="BC364" s="86"/>
      <c r="BE364" s="86"/>
      <c r="BG364" s="86"/>
      <c r="BI364" s="86"/>
      <c r="BK364" s="86"/>
      <c r="BM364" s="86"/>
      <c r="BO364" s="86"/>
      <c r="BQ364" s="86"/>
      <c r="BS364" s="86"/>
      <c r="BU364" s="86"/>
      <c r="BW364" s="86"/>
      <c r="BY364" s="86"/>
      <c r="CA364" s="86"/>
      <c r="CC364" s="86"/>
      <c r="CE364" s="86"/>
      <c r="CG364" s="86"/>
      <c r="CI364" s="86"/>
      <c r="CK364" s="86"/>
      <c r="CM364" s="86"/>
      <c r="CO364" s="86"/>
      <c r="CQ364" s="86"/>
      <c r="CS364" s="86"/>
      <c r="CU364" s="86"/>
      <c r="CW364" s="86"/>
      <c r="CY364" s="86"/>
      <c r="DA364" s="86"/>
      <c r="DC364" s="86"/>
      <c r="DE364" s="86"/>
      <c r="DG364" s="86"/>
      <c r="DI364" s="86"/>
      <c r="DK364" s="86"/>
      <c r="DM364" s="86"/>
      <c r="DO364" s="86"/>
      <c r="DQ364" s="86"/>
      <c r="DS364" s="86"/>
      <c r="DU364" s="86"/>
      <c r="DV364" s="86"/>
      <c r="DW364" s="86"/>
      <c r="DX364" s="86"/>
      <c r="DZ364" s="87"/>
      <c r="EB364" s="86"/>
      <c r="EC364" s="87"/>
      <c r="ED364" s="88"/>
      <c r="EE364" s="86"/>
      <c r="EF364" s="87"/>
      <c r="EG364" s="86"/>
      <c r="EH364" s="86"/>
      <c r="EI364" s="86"/>
      <c r="EJ364" s="86"/>
      <c r="EK364" s="89"/>
    </row>
    <row r="365" spans="47:141" x14ac:dyDescent="0.2">
      <c r="AU365" s="86"/>
      <c r="AW365" s="86"/>
      <c r="AY365" s="86"/>
      <c r="BA365" s="86"/>
      <c r="BC365" s="86"/>
      <c r="BE365" s="86"/>
      <c r="BG365" s="86"/>
      <c r="BI365" s="86"/>
      <c r="BK365" s="86"/>
      <c r="BM365" s="86"/>
      <c r="BO365" s="86"/>
      <c r="BQ365" s="86"/>
      <c r="BS365" s="86"/>
      <c r="BU365" s="86"/>
      <c r="BW365" s="86"/>
      <c r="BY365" s="86"/>
      <c r="CA365" s="86"/>
      <c r="CC365" s="86"/>
      <c r="CE365" s="86"/>
      <c r="CG365" s="86"/>
      <c r="CI365" s="86"/>
      <c r="CK365" s="86"/>
      <c r="CM365" s="86"/>
      <c r="CO365" s="86"/>
      <c r="CQ365" s="86"/>
      <c r="CS365" s="86"/>
      <c r="CU365" s="86"/>
      <c r="CW365" s="86"/>
      <c r="CY365" s="86"/>
      <c r="DA365" s="86"/>
      <c r="DC365" s="86"/>
      <c r="DE365" s="86"/>
      <c r="DG365" s="86"/>
      <c r="DI365" s="86"/>
      <c r="DK365" s="86"/>
      <c r="DM365" s="86"/>
      <c r="DO365" s="86"/>
      <c r="DQ365" s="86"/>
      <c r="DS365" s="86"/>
      <c r="DU365" s="86"/>
      <c r="DV365" s="86"/>
      <c r="DW365" s="86"/>
      <c r="DX365" s="86"/>
      <c r="DZ365" s="87"/>
      <c r="EB365" s="86"/>
      <c r="EC365" s="87"/>
      <c r="ED365" s="88"/>
      <c r="EE365" s="86"/>
      <c r="EF365" s="87"/>
      <c r="EG365" s="86"/>
      <c r="EH365" s="86"/>
      <c r="EI365" s="86"/>
      <c r="EJ365" s="86"/>
      <c r="EK365" s="89"/>
    </row>
    <row r="366" spans="47:141" x14ac:dyDescent="0.2">
      <c r="AU366" s="86"/>
      <c r="AW366" s="86"/>
      <c r="AY366" s="86"/>
      <c r="BA366" s="86"/>
      <c r="BC366" s="86"/>
      <c r="BE366" s="86"/>
      <c r="BG366" s="86"/>
      <c r="BI366" s="86"/>
      <c r="BK366" s="86"/>
      <c r="BM366" s="86"/>
      <c r="BO366" s="86"/>
      <c r="BQ366" s="86"/>
      <c r="BS366" s="86"/>
      <c r="BU366" s="86"/>
      <c r="BW366" s="86"/>
      <c r="BY366" s="86"/>
      <c r="CA366" s="86"/>
      <c r="CC366" s="86"/>
      <c r="CE366" s="86"/>
      <c r="CG366" s="86"/>
      <c r="CI366" s="86"/>
      <c r="CK366" s="86"/>
      <c r="CM366" s="86"/>
      <c r="CO366" s="86"/>
      <c r="CQ366" s="86"/>
      <c r="CS366" s="86"/>
      <c r="CU366" s="86"/>
      <c r="CW366" s="86"/>
      <c r="CY366" s="86"/>
      <c r="DA366" s="86"/>
      <c r="DC366" s="86"/>
      <c r="DE366" s="86"/>
      <c r="DG366" s="86"/>
      <c r="DI366" s="86"/>
      <c r="DK366" s="86"/>
      <c r="DM366" s="86"/>
      <c r="DO366" s="86"/>
      <c r="DQ366" s="86"/>
      <c r="DS366" s="86"/>
      <c r="DU366" s="86"/>
      <c r="DV366" s="86"/>
      <c r="DW366" s="86"/>
      <c r="DX366" s="86"/>
      <c r="DZ366" s="87"/>
      <c r="EB366" s="86"/>
      <c r="EC366" s="87"/>
      <c r="ED366" s="88"/>
      <c r="EE366" s="86"/>
      <c r="EF366" s="87"/>
      <c r="EG366" s="86"/>
      <c r="EH366" s="86"/>
      <c r="EI366" s="86"/>
      <c r="EJ366" s="86"/>
      <c r="EK366" s="89"/>
    </row>
    <row r="367" spans="47:141" x14ac:dyDescent="0.2">
      <c r="AU367" s="86"/>
      <c r="AW367" s="86"/>
      <c r="AY367" s="86"/>
      <c r="BA367" s="86"/>
      <c r="BC367" s="86"/>
      <c r="BE367" s="86"/>
      <c r="BG367" s="86"/>
      <c r="BI367" s="86"/>
      <c r="BK367" s="86"/>
      <c r="BM367" s="86"/>
      <c r="BO367" s="86"/>
      <c r="BQ367" s="86"/>
      <c r="BS367" s="86"/>
      <c r="BU367" s="86"/>
      <c r="BW367" s="86"/>
      <c r="BY367" s="86"/>
      <c r="CA367" s="86"/>
      <c r="CC367" s="86"/>
      <c r="CE367" s="86"/>
      <c r="CG367" s="86"/>
      <c r="CI367" s="86"/>
      <c r="CK367" s="86"/>
      <c r="CM367" s="86"/>
      <c r="CO367" s="86"/>
      <c r="CQ367" s="86"/>
      <c r="CS367" s="86"/>
      <c r="CU367" s="86"/>
      <c r="CW367" s="86"/>
      <c r="CY367" s="86"/>
      <c r="DA367" s="86"/>
      <c r="DC367" s="86"/>
      <c r="DE367" s="86"/>
      <c r="DG367" s="86"/>
      <c r="DI367" s="86"/>
      <c r="DK367" s="86"/>
      <c r="DM367" s="86"/>
      <c r="DO367" s="86"/>
      <c r="DQ367" s="86"/>
      <c r="DS367" s="86"/>
      <c r="DU367" s="86"/>
      <c r="DV367" s="86"/>
      <c r="DW367" s="86"/>
      <c r="DX367" s="86"/>
      <c r="DZ367" s="87"/>
      <c r="EB367" s="86"/>
      <c r="EC367" s="87"/>
      <c r="ED367" s="88"/>
      <c r="EE367" s="86"/>
      <c r="EF367" s="87"/>
      <c r="EG367" s="86"/>
      <c r="EH367" s="86"/>
      <c r="EI367" s="86"/>
      <c r="EJ367" s="86"/>
      <c r="EK367" s="89"/>
    </row>
    <row r="368" spans="47:141" x14ac:dyDescent="0.2">
      <c r="AU368" s="86"/>
      <c r="AW368" s="86"/>
      <c r="AY368" s="86"/>
      <c r="BA368" s="86"/>
      <c r="BC368" s="86"/>
      <c r="BE368" s="86"/>
      <c r="BG368" s="86"/>
      <c r="BI368" s="86"/>
      <c r="BK368" s="86"/>
      <c r="BM368" s="86"/>
      <c r="BO368" s="86"/>
      <c r="BQ368" s="86"/>
      <c r="BS368" s="86"/>
      <c r="BU368" s="86"/>
      <c r="BW368" s="86"/>
      <c r="BY368" s="86"/>
      <c r="CA368" s="86"/>
      <c r="CC368" s="86"/>
      <c r="CE368" s="86"/>
      <c r="CG368" s="86"/>
      <c r="CI368" s="86"/>
      <c r="CK368" s="86"/>
      <c r="CM368" s="86"/>
      <c r="CO368" s="86"/>
      <c r="CQ368" s="86"/>
      <c r="CS368" s="86"/>
      <c r="CU368" s="86"/>
      <c r="CW368" s="86"/>
      <c r="CY368" s="86"/>
      <c r="DA368" s="86"/>
      <c r="DC368" s="86"/>
      <c r="DE368" s="86"/>
      <c r="DG368" s="86"/>
      <c r="DI368" s="86"/>
      <c r="DK368" s="86"/>
      <c r="DM368" s="86"/>
      <c r="DO368" s="86"/>
      <c r="DQ368" s="86"/>
      <c r="DS368" s="86"/>
      <c r="DU368" s="86"/>
      <c r="DV368" s="86"/>
      <c r="DW368" s="86"/>
      <c r="DX368" s="86"/>
      <c r="DZ368" s="87"/>
      <c r="EB368" s="86"/>
      <c r="EC368" s="87"/>
      <c r="ED368" s="88"/>
      <c r="EE368" s="86"/>
      <c r="EF368" s="87"/>
      <c r="EG368" s="86"/>
      <c r="EH368" s="86"/>
      <c r="EI368" s="86"/>
      <c r="EJ368" s="86"/>
      <c r="EK368" s="89"/>
    </row>
    <row r="369" spans="47:141" x14ac:dyDescent="0.2">
      <c r="AU369" s="86"/>
      <c r="AW369" s="86"/>
      <c r="AY369" s="86"/>
      <c r="BA369" s="86"/>
      <c r="BC369" s="86"/>
      <c r="BE369" s="86"/>
      <c r="BG369" s="86"/>
      <c r="BI369" s="86"/>
      <c r="BK369" s="86"/>
      <c r="BM369" s="86"/>
      <c r="BO369" s="86"/>
      <c r="BQ369" s="86"/>
      <c r="BS369" s="86"/>
      <c r="BU369" s="86"/>
      <c r="BW369" s="86"/>
      <c r="BY369" s="86"/>
      <c r="CA369" s="86"/>
      <c r="CC369" s="86"/>
      <c r="CE369" s="86"/>
      <c r="CG369" s="86"/>
      <c r="CI369" s="86"/>
      <c r="CK369" s="86"/>
      <c r="CM369" s="86"/>
      <c r="CO369" s="86"/>
      <c r="CQ369" s="86"/>
      <c r="CS369" s="86"/>
      <c r="CU369" s="86"/>
      <c r="CW369" s="86"/>
      <c r="CY369" s="86"/>
      <c r="DA369" s="86"/>
      <c r="DC369" s="86"/>
      <c r="DE369" s="86"/>
      <c r="DG369" s="86"/>
      <c r="DI369" s="86"/>
      <c r="DK369" s="86"/>
      <c r="DM369" s="86"/>
      <c r="DO369" s="86"/>
      <c r="DQ369" s="86"/>
      <c r="DS369" s="86"/>
      <c r="DU369" s="86"/>
      <c r="DV369" s="86"/>
      <c r="DW369" s="86"/>
      <c r="DX369" s="86"/>
      <c r="DZ369" s="87"/>
      <c r="EB369" s="86"/>
      <c r="EC369" s="87"/>
      <c r="ED369" s="88"/>
      <c r="EE369" s="86"/>
      <c r="EF369" s="87"/>
      <c r="EG369" s="86"/>
      <c r="EH369" s="86"/>
      <c r="EI369" s="86"/>
      <c r="EJ369" s="86"/>
      <c r="EK369" s="89"/>
    </row>
    <row r="370" spans="47:141" x14ac:dyDescent="0.2">
      <c r="AU370" s="86"/>
      <c r="AW370" s="86"/>
      <c r="AY370" s="86"/>
      <c r="BA370" s="86"/>
      <c r="BC370" s="86"/>
      <c r="BE370" s="86"/>
      <c r="BG370" s="86"/>
      <c r="BI370" s="86"/>
      <c r="BK370" s="86"/>
      <c r="BM370" s="86"/>
      <c r="BO370" s="86"/>
      <c r="BQ370" s="86"/>
      <c r="BS370" s="86"/>
      <c r="BU370" s="86"/>
      <c r="BW370" s="86"/>
      <c r="BY370" s="86"/>
      <c r="CA370" s="86"/>
      <c r="CC370" s="86"/>
      <c r="CE370" s="86"/>
      <c r="CG370" s="86"/>
      <c r="CI370" s="86"/>
      <c r="CK370" s="86"/>
      <c r="CM370" s="86"/>
      <c r="CO370" s="86"/>
      <c r="CQ370" s="86"/>
      <c r="CS370" s="86"/>
      <c r="CU370" s="86"/>
      <c r="CW370" s="86"/>
      <c r="CY370" s="86"/>
      <c r="DA370" s="86"/>
      <c r="DC370" s="86"/>
      <c r="DE370" s="86"/>
      <c r="DG370" s="86"/>
      <c r="DI370" s="86"/>
      <c r="DK370" s="86"/>
      <c r="DM370" s="86"/>
      <c r="DO370" s="86"/>
      <c r="DQ370" s="86"/>
      <c r="DS370" s="86"/>
      <c r="DU370" s="86"/>
      <c r="DV370" s="86"/>
      <c r="DW370" s="86"/>
      <c r="DX370" s="86"/>
      <c r="DZ370" s="87"/>
      <c r="EB370" s="86"/>
      <c r="EC370" s="87"/>
      <c r="ED370" s="88"/>
      <c r="EE370" s="86"/>
      <c r="EF370" s="87"/>
      <c r="EG370" s="86"/>
      <c r="EH370" s="86"/>
      <c r="EI370" s="86"/>
      <c r="EJ370" s="86"/>
      <c r="EK370" s="89"/>
    </row>
    <row r="371" spans="47:141" x14ac:dyDescent="0.2">
      <c r="AU371" s="86"/>
      <c r="AW371" s="86"/>
      <c r="AY371" s="86"/>
      <c r="BA371" s="86"/>
      <c r="BC371" s="86"/>
      <c r="BE371" s="86"/>
      <c r="BG371" s="86"/>
      <c r="BI371" s="86"/>
      <c r="BK371" s="86"/>
      <c r="BM371" s="86"/>
      <c r="BO371" s="86"/>
      <c r="BQ371" s="86"/>
      <c r="BS371" s="86"/>
      <c r="BU371" s="86"/>
      <c r="BW371" s="86"/>
      <c r="BY371" s="86"/>
      <c r="CA371" s="86"/>
      <c r="CC371" s="86"/>
      <c r="CE371" s="86"/>
      <c r="CG371" s="86"/>
      <c r="CI371" s="86"/>
      <c r="CK371" s="86"/>
      <c r="CM371" s="86"/>
      <c r="CO371" s="86"/>
      <c r="CQ371" s="86"/>
      <c r="CS371" s="86"/>
      <c r="CU371" s="86"/>
      <c r="CW371" s="86"/>
      <c r="CY371" s="86"/>
      <c r="DA371" s="86"/>
      <c r="DC371" s="86"/>
      <c r="DE371" s="86"/>
      <c r="DG371" s="86"/>
      <c r="DI371" s="86"/>
      <c r="DK371" s="86"/>
      <c r="DM371" s="86"/>
      <c r="DO371" s="86"/>
      <c r="DQ371" s="86"/>
      <c r="DS371" s="86"/>
      <c r="DU371" s="86"/>
      <c r="DV371" s="86"/>
      <c r="DW371" s="86"/>
      <c r="DX371" s="86"/>
      <c r="DZ371" s="87"/>
      <c r="EB371" s="86"/>
      <c r="EC371" s="87"/>
      <c r="ED371" s="88"/>
      <c r="EE371" s="86"/>
      <c r="EF371" s="87"/>
      <c r="EG371" s="86"/>
      <c r="EH371" s="86"/>
      <c r="EI371" s="86"/>
      <c r="EJ371" s="86"/>
      <c r="EK371" s="89"/>
    </row>
    <row r="372" spans="47:141" x14ac:dyDescent="0.2">
      <c r="AU372" s="86"/>
      <c r="AW372" s="86"/>
      <c r="AY372" s="86"/>
      <c r="BA372" s="86"/>
      <c r="BC372" s="86"/>
      <c r="BE372" s="86"/>
      <c r="BG372" s="86"/>
      <c r="BI372" s="86"/>
      <c r="BK372" s="86"/>
      <c r="BM372" s="86"/>
      <c r="BO372" s="86"/>
      <c r="BQ372" s="86"/>
      <c r="BS372" s="86"/>
      <c r="BU372" s="86"/>
      <c r="BW372" s="86"/>
      <c r="BY372" s="86"/>
      <c r="CA372" s="86"/>
      <c r="CC372" s="86"/>
      <c r="CE372" s="86"/>
      <c r="CG372" s="86"/>
      <c r="CI372" s="86"/>
      <c r="CK372" s="86"/>
      <c r="CM372" s="86"/>
      <c r="CO372" s="86"/>
      <c r="CQ372" s="86"/>
      <c r="CS372" s="86"/>
      <c r="CU372" s="86"/>
      <c r="CW372" s="86"/>
      <c r="CY372" s="86"/>
      <c r="DA372" s="86"/>
      <c r="DC372" s="86"/>
      <c r="DE372" s="86"/>
      <c r="DG372" s="86"/>
      <c r="DI372" s="86"/>
      <c r="DK372" s="86"/>
      <c r="DM372" s="86"/>
      <c r="DO372" s="86"/>
      <c r="DQ372" s="86"/>
      <c r="DS372" s="86"/>
      <c r="DU372" s="86"/>
      <c r="DV372" s="86"/>
      <c r="DW372" s="86"/>
      <c r="DX372" s="86"/>
      <c r="DZ372" s="87"/>
      <c r="EB372" s="86"/>
      <c r="EC372" s="87"/>
      <c r="ED372" s="88"/>
      <c r="EE372" s="86"/>
      <c r="EF372" s="87"/>
      <c r="EG372" s="86"/>
      <c r="EH372" s="86"/>
      <c r="EI372" s="86"/>
      <c r="EJ372" s="86"/>
      <c r="EK372" s="89"/>
    </row>
    <row r="373" spans="47:141" x14ac:dyDescent="0.2">
      <c r="AU373" s="86"/>
      <c r="AW373" s="86"/>
      <c r="AY373" s="86"/>
      <c r="BA373" s="86"/>
      <c r="BC373" s="86"/>
      <c r="BE373" s="86"/>
      <c r="BG373" s="86"/>
      <c r="BI373" s="86"/>
      <c r="BK373" s="86"/>
      <c r="BM373" s="86"/>
      <c r="BO373" s="86"/>
      <c r="BQ373" s="86"/>
      <c r="BS373" s="86"/>
      <c r="BU373" s="86"/>
      <c r="BW373" s="86"/>
      <c r="BY373" s="86"/>
      <c r="CA373" s="86"/>
      <c r="CC373" s="86"/>
      <c r="CE373" s="86"/>
      <c r="CG373" s="86"/>
      <c r="CI373" s="86"/>
      <c r="CK373" s="86"/>
      <c r="CM373" s="86"/>
      <c r="CO373" s="86"/>
      <c r="CQ373" s="86"/>
      <c r="CS373" s="86"/>
      <c r="CU373" s="86"/>
      <c r="CW373" s="86"/>
      <c r="CY373" s="86"/>
      <c r="DA373" s="86"/>
      <c r="DC373" s="86"/>
      <c r="DE373" s="86"/>
      <c r="DG373" s="86"/>
      <c r="DI373" s="86"/>
      <c r="DK373" s="86"/>
      <c r="DM373" s="86"/>
      <c r="DO373" s="86"/>
      <c r="DQ373" s="86"/>
      <c r="DS373" s="86"/>
      <c r="DU373" s="86"/>
      <c r="DV373" s="86"/>
      <c r="DW373" s="86"/>
      <c r="DX373" s="86"/>
      <c r="DZ373" s="87"/>
      <c r="EB373" s="86"/>
      <c r="EC373" s="87"/>
      <c r="ED373" s="88"/>
      <c r="EE373" s="86"/>
      <c r="EF373" s="87"/>
      <c r="EG373" s="86"/>
      <c r="EH373" s="86"/>
      <c r="EI373" s="86"/>
      <c r="EJ373" s="86"/>
      <c r="EK373" s="89"/>
    </row>
    <row r="374" spans="47:141" x14ac:dyDescent="0.2">
      <c r="AU374" s="86"/>
      <c r="AW374" s="86"/>
      <c r="AY374" s="86"/>
      <c r="BA374" s="86"/>
      <c r="BC374" s="86"/>
      <c r="BE374" s="86"/>
      <c r="BG374" s="86"/>
      <c r="BI374" s="86"/>
      <c r="BK374" s="86"/>
      <c r="BM374" s="86"/>
      <c r="BO374" s="86"/>
      <c r="BQ374" s="86"/>
      <c r="BS374" s="86"/>
      <c r="BU374" s="86"/>
      <c r="BW374" s="86"/>
      <c r="BY374" s="86"/>
      <c r="CA374" s="86"/>
      <c r="CC374" s="86"/>
      <c r="CE374" s="86"/>
      <c r="CG374" s="86"/>
      <c r="CI374" s="86"/>
      <c r="CK374" s="86"/>
      <c r="CM374" s="86"/>
      <c r="CO374" s="86"/>
      <c r="CQ374" s="86"/>
      <c r="CS374" s="86"/>
      <c r="CU374" s="86"/>
      <c r="CW374" s="86"/>
      <c r="CY374" s="86"/>
      <c r="DA374" s="86"/>
      <c r="DC374" s="86"/>
      <c r="DE374" s="86"/>
      <c r="DG374" s="86"/>
      <c r="DI374" s="86"/>
      <c r="DK374" s="86"/>
      <c r="DM374" s="86"/>
      <c r="DO374" s="86"/>
      <c r="DQ374" s="86"/>
      <c r="DS374" s="86"/>
      <c r="DU374" s="86"/>
      <c r="DV374" s="86"/>
      <c r="DW374" s="86"/>
      <c r="DX374" s="86"/>
      <c r="DZ374" s="87"/>
      <c r="EB374" s="86"/>
      <c r="EC374" s="87"/>
      <c r="ED374" s="88"/>
      <c r="EE374" s="86"/>
      <c r="EF374" s="87"/>
      <c r="EG374" s="86"/>
      <c r="EH374" s="86"/>
      <c r="EI374" s="86"/>
      <c r="EJ374" s="86"/>
      <c r="EK374" s="89"/>
    </row>
    <row r="375" spans="47:141" x14ac:dyDescent="0.2">
      <c r="AU375" s="86"/>
      <c r="AW375" s="86"/>
      <c r="AY375" s="86"/>
      <c r="BA375" s="86"/>
      <c r="BC375" s="86"/>
      <c r="BE375" s="86"/>
      <c r="BG375" s="86"/>
      <c r="BI375" s="86"/>
      <c r="BK375" s="86"/>
      <c r="BM375" s="86"/>
      <c r="BO375" s="86"/>
      <c r="BQ375" s="86"/>
      <c r="BS375" s="86"/>
      <c r="BU375" s="86"/>
      <c r="BW375" s="86"/>
      <c r="BY375" s="86"/>
      <c r="CA375" s="86"/>
      <c r="CC375" s="86"/>
      <c r="CE375" s="86"/>
      <c r="CG375" s="86"/>
      <c r="CI375" s="86"/>
      <c r="CK375" s="86"/>
      <c r="CM375" s="86"/>
      <c r="CO375" s="86"/>
      <c r="CQ375" s="86"/>
      <c r="CS375" s="86"/>
      <c r="CU375" s="86"/>
      <c r="CW375" s="86"/>
      <c r="CY375" s="86"/>
      <c r="DA375" s="86"/>
      <c r="DC375" s="86"/>
      <c r="DE375" s="86"/>
      <c r="DG375" s="86"/>
      <c r="DI375" s="86"/>
      <c r="DK375" s="86"/>
      <c r="DM375" s="86"/>
      <c r="DO375" s="86"/>
      <c r="DQ375" s="86"/>
      <c r="DS375" s="86"/>
      <c r="DU375" s="86"/>
      <c r="DV375" s="86"/>
      <c r="DW375" s="86"/>
      <c r="DX375" s="86"/>
      <c r="DZ375" s="87"/>
      <c r="EB375" s="86"/>
      <c r="EC375" s="87"/>
      <c r="ED375" s="88"/>
      <c r="EE375" s="86"/>
      <c r="EF375" s="87"/>
      <c r="EG375" s="86"/>
      <c r="EH375" s="86"/>
      <c r="EI375" s="86"/>
      <c r="EJ375" s="86"/>
      <c r="EK375" s="89"/>
    </row>
    <row r="376" spans="47:141" x14ac:dyDescent="0.2">
      <c r="AU376" s="86"/>
      <c r="AW376" s="86"/>
      <c r="AY376" s="86"/>
      <c r="BA376" s="86"/>
      <c r="BC376" s="86"/>
      <c r="BE376" s="86"/>
      <c r="BG376" s="86"/>
      <c r="BI376" s="86"/>
      <c r="BK376" s="86"/>
      <c r="BM376" s="86"/>
      <c r="BO376" s="86"/>
      <c r="BQ376" s="86"/>
      <c r="BS376" s="86"/>
      <c r="BU376" s="86"/>
      <c r="BW376" s="86"/>
      <c r="BY376" s="86"/>
      <c r="CA376" s="86"/>
      <c r="CC376" s="86"/>
      <c r="CE376" s="86"/>
      <c r="CG376" s="86"/>
      <c r="CI376" s="86"/>
      <c r="CK376" s="86"/>
      <c r="CM376" s="86"/>
      <c r="CO376" s="86"/>
      <c r="CQ376" s="86"/>
      <c r="CS376" s="86"/>
      <c r="CU376" s="86"/>
      <c r="CW376" s="86"/>
      <c r="CY376" s="86"/>
      <c r="DA376" s="86"/>
      <c r="DC376" s="86"/>
      <c r="DE376" s="86"/>
      <c r="DG376" s="86"/>
      <c r="DI376" s="86"/>
      <c r="DK376" s="86"/>
      <c r="DM376" s="86"/>
      <c r="DO376" s="86"/>
      <c r="DQ376" s="86"/>
      <c r="DS376" s="86"/>
      <c r="DU376" s="86"/>
      <c r="DV376" s="86"/>
      <c r="DW376" s="86"/>
      <c r="DX376" s="86"/>
      <c r="DZ376" s="87"/>
      <c r="EB376" s="86"/>
      <c r="EC376" s="87"/>
      <c r="ED376" s="88"/>
      <c r="EE376" s="86"/>
      <c r="EF376" s="87"/>
      <c r="EG376" s="86"/>
      <c r="EH376" s="86"/>
      <c r="EI376" s="86"/>
      <c r="EJ376" s="86"/>
      <c r="EK376" s="89"/>
    </row>
    <row r="377" spans="47:141" x14ac:dyDescent="0.2">
      <c r="AU377" s="86"/>
      <c r="AW377" s="86"/>
      <c r="AY377" s="86"/>
      <c r="BA377" s="86"/>
      <c r="BC377" s="86"/>
      <c r="BE377" s="86"/>
      <c r="BG377" s="86"/>
      <c r="BI377" s="86"/>
      <c r="BK377" s="86"/>
      <c r="BM377" s="86"/>
      <c r="BO377" s="86"/>
      <c r="BQ377" s="86"/>
      <c r="BS377" s="86"/>
      <c r="BU377" s="86"/>
      <c r="BW377" s="86"/>
      <c r="BY377" s="86"/>
      <c r="CA377" s="86"/>
      <c r="CC377" s="86"/>
      <c r="CE377" s="86"/>
      <c r="CG377" s="86"/>
      <c r="CI377" s="86"/>
      <c r="CK377" s="86"/>
      <c r="CM377" s="86"/>
      <c r="CO377" s="86"/>
      <c r="CQ377" s="86"/>
      <c r="CS377" s="86"/>
      <c r="CU377" s="86"/>
      <c r="CW377" s="86"/>
      <c r="CY377" s="86"/>
      <c r="DA377" s="86"/>
      <c r="DC377" s="86"/>
      <c r="DE377" s="86"/>
      <c r="DG377" s="86"/>
      <c r="DI377" s="86"/>
      <c r="DK377" s="86"/>
      <c r="DM377" s="86"/>
      <c r="DO377" s="86"/>
      <c r="DQ377" s="86"/>
      <c r="DS377" s="86"/>
      <c r="DU377" s="86"/>
      <c r="DV377" s="86"/>
      <c r="DW377" s="86"/>
      <c r="DX377" s="86"/>
      <c r="DZ377" s="87"/>
      <c r="EB377" s="86"/>
      <c r="EC377" s="87"/>
      <c r="ED377" s="88"/>
      <c r="EE377" s="86"/>
      <c r="EF377" s="87"/>
      <c r="EG377" s="86"/>
      <c r="EH377" s="86"/>
      <c r="EI377" s="86"/>
      <c r="EJ377" s="86"/>
      <c r="EK377" s="89"/>
    </row>
    <row r="378" spans="47:141" x14ac:dyDescent="0.2">
      <c r="AU378" s="86"/>
      <c r="AW378" s="86"/>
      <c r="AY378" s="86"/>
      <c r="BA378" s="86"/>
      <c r="BC378" s="86"/>
      <c r="BE378" s="86"/>
      <c r="BG378" s="86"/>
      <c r="BI378" s="86"/>
      <c r="BK378" s="86"/>
      <c r="BM378" s="86"/>
      <c r="BO378" s="86"/>
      <c r="BQ378" s="86"/>
      <c r="BS378" s="86"/>
      <c r="BU378" s="86"/>
      <c r="BW378" s="86"/>
      <c r="BY378" s="86"/>
      <c r="CA378" s="86"/>
      <c r="CC378" s="86"/>
      <c r="CE378" s="86"/>
      <c r="CG378" s="86"/>
      <c r="CI378" s="86"/>
      <c r="CK378" s="86"/>
      <c r="CM378" s="86"/>
      <c r="CO378" s="86"/>
      <c r="CQ378" s="86"/>
      <c r="CS378" s="86"/>
      <c r="CU378" s="86"/>
      <c r="CW378" s="86"/>
      <c r="CY378" s="86"/>
      <c r="DA378" s="86"/>
      <c r="DC378" s="86"/>
      <c r="DE378" s="86"/>
      <c r="DG378" s="86"/>
      <c r="DI378" s="86"/>
      <c r="DK378" s="86"/>
      <c r="DM378" s="86"/>
      <c r="DO378" s="86"/>
      <c r="DQ378" s="86"/>
      <c r="DS378" s="86"/>
      <c r="DU378" s="86"/>
      <c r="DV378" s="86"/>
      <c r="DW378" s="86"/>
      <c r="DX378" s="86"/>
      <c r="DZ378" s="87"/>
      <c r="EB378" s="86"/>
      <c r="EC378" s="87"/>
      <c r="ED378" s="88"/>
      <c r="EE378" s="86"/>
      <c r="EF378" s="87"/>
      <c r="EG378" s="86"/>
      <c r="EH378" s="86"/>
      <c r="EI378" s="86"/>
      <c r="EJ378" s="86"/>
      <c r="EK378" s="89"/>
    </row>
    <row r="379" spans="47:141" x14ac:dyDescent="0.2">
      <c r="AU379" s="86"/>
      <c r="AW379" s="86"/>
      <c r="AY379" s="86"/>
      <c r="BA379" s="86"/>
      <c r="BC379" s="86"/>
      <c r="BE379" s="86"/>
      <c r="BG379" s="86"/>
      <c r="BI379" s="86"/>
      <c r="BK379" s="86"/>
      <c r="BM379" s="86"/>
      <c r="BO379" s="86"/>
      <c r="BQ379" s="86"/>
      <c r="BS379" s="86"/>
      <c r="BU379" s="86"/>
      <c r="BW379" s="86"/>
      <c r="BY379" s="86"/>
      <c r="CA379" s="86"/>
      <c r="CC379" s="86"/>
      <c r="CE379" s="86"/>
      <c r="CG379" s="86"/>
      <c r="CI379" s="86"/>
      <c r="CK379" s="86"/>
      <c r="CM379" s="86"/>
      <c r="CO379" s="86"/>
      <c r="CQ379" s="86"/>
      <c r="CS379" s="86"/>
      <c r="CU379" s="86"/>
      <c r="CW379" s="86"/>
      <c r="CY379" s="86"/>
      <c r="DA379" s="86"/>
      <c r="DC379" s="86"/>
      <c r="DE379" s="86"/>
      <c r="DG379" s="86"/>
      <c r="DI379" s="86"/>
      <c r="DK379" s="86"/>
      <c r="DM379" s="86"/>
      <c r="DO379" s="86"/>
      <c r="DQ379" s="86"/>
      <c r="DS379" s="86"/>
      <c r="DU379" s="86"/>
      <c r="DV379" s="86"/>
      <c r="DW379" s="86"/>
      <c r="DX379" s="86"/>
      <c r="DZ379" s="87"/>
      <c r="EB379" s="86"/>
      <c r="EC379" s="87"/>
      <c r="ED379" s="88"/>
      <c r="EE379" s="86"/>
      <c r="EF379" s="87"/>
      <c r="EG379" s="86"/>
      <c r="EH379" s="86"/>
      <c r="EI379" s="86"/>
      <c r="EJ379" s="86"/>
      <c r="EK379" s="89"/>
    </row>
    <row r="380" spans="47:141" x14ac:dyDescent="0.2">
      <c r="AU380" s="86"/>
      <c r="AW380" s="86"/>
      <c r="AY380" s="86"/>
      <c r="BA380" s="86"/>
      <c r="BC380" s="86"/>
      <c r="BE380" s="86"/>
      <c r="BG380" s="86"/>
      <c r="BI380" s="86"/>
      <c r="BK380" s="86"/>
      <c r="BM380" s="86"/>
      <c r="BO380" s="86"/>
      <c r="BQ380" s="86"/>
      <c r="BS380" s="86"/>
      <c r="BU380" s="86"/>
      <c r="BW380" s="86"/>
      <c r="BY380" s="86"/>
      <c r="CA380" s="86"/>
      <c r="CC380" s="86"/>
      <c r="CE380" s="86"/>
      <c r="CG380" s="86"/>
      <c r="CI380" s="86"/>
      <c r="CK380" s="86"/>
      <c r="CM380" s="86"/>
      <c r="CO380" s="86"/>
      <c r="CQ380" s="86"/>
      <c r="CS380" s="86"/>
      <c r="CU380" s="86"/>
      <c r="CW380" s="86"/>
      <c r="CY380" s="86"/>
      <c r="DA380" s="86"/>
      <c r="DC380" s="86"/>
      <c r="DE380" s="86"/>
      <c r="DG380" s="86"/>
      <c r="DI380" s="86"/>
      <c r="DK380" s="86"/>
      <c r="DM380" s="86"/>
      <c r="DO380" s="86"/>
      <c r="DQ380" s="86"/>
      <c r="DS380" s="86"/>
      <c r="DU380" s="86"/>
      <c r="DV380" s="86"/>
      <c r="DW380" s="86"/>
      <c r="DX380" s="86"/>
      <c r="DZ380" s="87"/>
      <c r="EB380" s="86"/>
      <c r="EC380" s="87"/>
      <c r="ED380" s="88"/>
      <c r="EE380" s="86"/>
      <c r="EF380" s="87"/>
      <c r="EG380" s="86"/>
      <c r="EH380" s="86"/>
      <c r="EI380" s="86"/>
      <c r="EJ380" s="86"/>
      <c r="EK380" s="89"/>
    </row>
    <row r="381" spans="47:141" x14ac:dyDescent="0.2">
      <c r="AU381" s="86"/>
      <c r="AW381" s="86"/>
      <c r="AY381" s="86"/>
      <c r="BA381" s="86"/>
      <c r="BC381" s="86"/>
      <c r="BE381" s="86"/>
      <c r="BG381" s="86"/>
      <c r="BI381" s="86"/>
      <c r="BK381" s="86"/>
      <c r="BM381" s="86"/>
      <c r="BO381" s="86"/>
      <c r="BQ381" s="86"/>
      <c r="BS381" s="86"/>
      <c r="BU381" s="86"/>
      <c r="BW381" s="86"/>
      <c r="BY381" s="86"/>
      <c r="CA381" s="86"/>
      <c r="CC381" s="86"/>
      <c r="CE381" s="86"/>
      <c r="CG381" s="86"/>
      <c r="CI381" s="86"/>
      <c r="CK381" s="86"/>
      <c r="CM381" s="86"/>
      <c r="CO381" s="86"/>
      <c r="CQ381" s="86"/>
      <c r="CS381" s="86"/>
      <c r="CU381" s="86"/>
      <c r="CW381" s="86"/>
      <c r="CY381" s="86"/>
      <c r="DA381" s="86"/>
      <c r="DC381" s="86"/>
      <c r="DE381" s="86"/>
      <c r="DG381" s="86"/>
      <c r="DI381" s="86"/>
      <c r="DK381" s="86"/>
      <c r="DM381" s="86"/>
      <c r="DO381" s="86"/>
      <c r="DQ381" s="86"/>
      <c r="DS381" s="86"/>
      <c r="DU381" s="86"/>
      <c r="DV381" s="86"/>
      <c r="DW381" s="86"/>
      <c r="DX381" s="86"/>
      <c r="DZ381" s="87"/>
      <c r="EB381" s="86"/>
      <c r="EC381" s="87"/>
      <c r="ED381" s="88"/>
      <c r="EE381" s="86"/>
      <c r="EF381" s="87"/>
      <c r="EG381" s="86"/>
      <c r="EH381" s="86"/>
      <c r="EI381" s="86"/>
      <c r="EJ381" s="86"/>
      <c r="EK381" s="89"/>
    </row>
    <row r="382" spans="47:141" x14ac:dyDescent="0.2">
      <c r="AU382" s="86"/>
      <c r="AW382" s="86"/>
      <c r="AY382" s="86"/>
      <c r="BA382" s="86"/>
      <c r="BC382" s="86"/>
      <c r="BE382" s="86"/>
      <c r="BG382" s="86"/>
      <c r="BI382" s="86"/>
      <c r="BK382" s="86"/>
      <c r="BM382" s="86"/>
      <c r="BO382" s="86"/>
      <c r="BQ382" s="86"/>
      <c r="BS382" s="86"/>
      <c r="BU382" s="86"/>
      <c r="BW382" s="86"/>
      <c r="BY382" s="86"/>
      <c r="CA382" s="86"/>
      <c r="CC382" s="86"/>
      <c r="CE382" s="86"/>
      <c r="CG382" s="86"/>
      <c r="CI382" s="86"/>
      <c r="CK382" s="86"/>
      <c r="CM382" s="86"/>
      <c r="CO382" s="86"/>
      <c r="CQ382" s="86"/>
      <c r="CS382" s="86"/>
      <c r="CU382" s="86"/>
      <c r="CW382" s="86"/>
      <c r="CY382" s="86"/>
      <c r="DA382" s="86"/>
      <c r="DC382" s="86"/>
      <c r="DE382" s="86"/>
      <c r="DG382" s="86"/>
      <c r="DI382" s="86"/>
      <c r="DK382" s="86"/>
      <c r="DM382" s="86"/>
      <c r="DO382" s="86"/>
      <c r="DQ382" s="86"/>
      <c r="DS382" s="86"/>
      <c r="DU382" s="86"/>
      <c r="DV382" s="86"/>
      <c r="DW382" s="86"/>
      <c r="DX382" s="86"/>
      <c r="DZ382" s="87"/>
      <c r="EB382" s="86"/>
      <c r="EC382" s="87"/>
      <c r="ED382" s="88"/>
      <c r="EE382" s="86"/>
      <c r="EF382" s="87"/>
      <c r="EG382" s="86"/>
      <c r="EH382" s="86"/>
      <c r="EI382" s="86"/>
      <c r="EJ382" s="86"/>
      <c r="EK382" s="89"/>
    </row>
    <row r="383" spans="47:141" x14ac:dyDescent="0.2">
      <c r="AU383" s="86"/>
      <c r="AW383" s="86"/>
      <c r="AY383" s="86"/>
      <c r="BA383" s="86"/>
      <c r="BC383" s="86"/>
      <c r="BE383" s="86"/>
      <c r="BG383" s="86"/>
      <c r="BI383" s="86"/>
      <c r="BK383" s="86"/>
      <c r="BM383" s="86"/>
      <c r="BO383" s="86"/>
      <c r="BQ383" s="86"/>
      <c r="BS383" s="86"/>
      <c r="BU383" s="86"/>
      <c r="BW383" s="86"/>
      <c r="BY383" s="86"/>
      <c r="CA383" s="86"/>
      <c r="CC383" s="86"/>
      <c r="CE383" s="86"/>
      <c r="CG383" s="86"/>
      <c r="CI383" s="86"/>
      <c r="CK383" s="86"/>
      <c r="CM383" s="86"/>
      <c r="CO383" s="86"/>
      <c r="CQ383" s="86"/>
      <c r="CS383" s="86"/>
      <c r="CU383" s="86"/>
      <c r="CW383" s="86"/>
      <c r="CY383" s="86"/>
      <c r="DA383" s="86"/>
      <c r="DC383" s="86"/>
      <c r="DE383" s="86"/>
      <c r="DG383" s="86"/>
      <c r="DI383" s="86"/>
      <c r="DK383" s="86"/>
      <c r="DM383" s="86"/>
      <c r="DO383" s="86"/>
      <c r="DQ383" s="86"/>
      <c r="DS383" s="86"/>
      <c r="DU383" s="86"/>
      <c r="DV383" s="86"/>
      <c r="DW383" s="86"/>
      <c r="DX383" s="86"/>
      <c r="DZ383" s="87"/>
      <c r="EB383" s="86"/>
      <c r="EC383" s="87"/>
      <c r="ED383" s="88"/>
      <c r="EE383" s="86"/>
      <c r="EF383" s="87"/>
      <c r="EG383" s="86"/>
      <c r="EH383" s="86"/>
      <c r="EI383" s="86"/>
      <c r="EJ383" s="86"/>
      <c r="EK383" s="89"/>
    </row>
    <row r="384" spans="47:141" x14ac:dyDescent="0.2">
      <c r="AU384" s="86"/>
      <c r="AW384" s="86"/>
      <c r="AY384" s="86"/>
      <c r="BA384" s="86"/>
      <c r="BC384" s="86"/>
      <c r="BE384" s="86"/>
      <c r="BG384" s="86"/>
      <c r="BI384" s="86"/>
      <c r="BK384" s="86"/>
      <c r="BM384" s="86"/>
      <c r="BO384" s="86"/>
      <c r="BQ384" s="86"/>
      <c r="BS384" s="86"/>
      <c r="BU384" s="86"/>
      <c r="BW384" s="86"/>
      <c r="BY384" s="86"/>
      <c r="CA384" s="86"/>
      <c r="CC384" s="86"/>
      <c r="CE384" s="86"/>
      <c r="CG384" s="86"/>
      <c r="CI384" s="86"/>
      <c r="CK384" s="86"/>
      <c r="CM384" s="86"/>
      <c r="CO384" s="86"/>
      <c r="CQ384" s="86"/>
      <c r="CS384" s="86"/>
      <c r="CU384" s="86"/>
      <c r="CW384" s="86"/>
      <c r="CY384" s="86"/>
      <c r="DA384" s="86"/>
      <c r="DC384" s="86"/>
      <c r="DE384" s="86"/>
      <c r="DG384" s="86"/>
      <c r="DI384" s="86"/>
      <c r="DK384" s="86"/>
      <c r="DM384" s="86"/>
      <c r="DO384" s="86"/>
      <c r="DQ384" s="86"/>
      <c r="DS384" s="86"/>
      <c r="DU384" s="86"/>
      <c r="DV384" s="86"/>
      <c r="DW384" s="86"/>
      <c r="DX384" s="86"/>
      <c r="DZ384" s="87"/>
      <c r="EB384" s="86"/>
      <c r="EC384" s="87"/>
      <c r="ED384" s="88"/>
      <c r="EE384" s="86"/>
      <c r="EF384" s="87"/>
      <c r="EG384" s="86"/>
      <c r="EH384" s="86"/>
      <c r="EI384" s="86"/>
      <c r="EJ384" s="86"/>
      <c r="EK384" s="89"/>
    </row>
    <row r="385" spans="47:141" x14ac:dyDescent="0.2">
      <c r="AU385" s="86"/>
      <c r="AW385" s="86"/>
      <c r="AY385" s="86"/>
      <c r="BA385" s="86"/>
      <c r="BC385" s="86"/>
      <c r="BE385" s="86"/>
      <c r="BG385" s="86"/>
      <c r="BI385" s="86"/>
      <c r="BK385" s="86"/>
      <c r="BM385" s="86"/>
      <c r="BO385" s="86"/>
      <c r="BQ385" s="86"/>
      <c r="BS385" s="86"/>
      <c r="BU385" s="86"/>
      <c r="BW385" s="86"/>
      <c r="BY385" s="86"/>
      <c r="CA385" s="86"/>
      <c r="CC385" s="86"/>
      <c r="CE385" s="86"/>
      <c r="CG385" s="86"/>
      <c r="CI385" s="86"/>
      <c r="CK385" s="86"/>
      <c r="CM385" s="86"/>
      <c r="CO385" s="86"/>
      <c r="CQ385" s="86"/>
      <c r="CS385" s="86"/>
      <c r="CU385" s="86"/>
      <c r="CW385" s="86"/>
      <c r="CY385" s="86"/>
      <c r="DA385" s="86"/>
      <c r="DC385" s="86"/>
      <c r="DE385" s="86"/>
      <c r="DG385" s="86"/>
      <c r="DI385" s="86"/>
      <c r="DK385" s="86"/>
      <c r="DM385" s="86"/>
      <c r="DO385" s="86"/>
      <c r="DQ385" s="86"/>
      <c r="DS385" s="86"/>
      <c r="DU385" s="86"/>
      <c r="DV385" s="86"/>
      <c r="DW385" s="86"/>
      <c r="DX385" s="86"/>
      <c r="DZ385" s="87"/>
      <c r="EB385" s="86"/>
      <c r="EC385" s="87"/>
      <c r="ED385" s="88"/>
      <c r="EE385" s="86"/>
      <c r="EF385" s="87"/>
      <c r="EG385" s="86"/>
      <c r="EH385" s="86"/>
      <c r="EI385" s="86"/>
      <c r="EJ385" s="86"/>
      <c r="EK385" s="89"/>
    </row>
    <row r="386" spans="47:141" x14ac:dyDescent="0.2">
      <c r="AU386" s="86"/>
      <c r="AW386" s="86"/>
      <c r="AY386" s="86"/>
      <c r="BA386" s="86"/>
      <c r="BC386" s="86"/>
      <c r="BE386" s="86"/>
      <c r="BG386" s="86"/>
      <c r="BI386" s="86"/>
      <c r="BK386" s="86"/>
      <c r="BM386" s="86"/>
      <c r="BO386" s="86"/>
      <c r="BQ386" s="86"/>
      <c r="BS386" s="86"/>
      <c r="BU386" s="86"/>
      <c r="BW386" s="86"/>
      <c r="BY386" s="86"/>
      <c r="CA386" s="86"/>
      <c r="CC386" s="86"/>
      <c r="CE386" s="86"/>
      <c r="CG386" s="86"/>
      <c r="CI386" s="86"/>
      <c r="CK386" s="86"/>
      <c r="CM386" s="86"/>
      <c r="CO386" s="86"/>
      <c r="CQ386" s="86"/>
      <c r="CS386" s="86"/>
      <c r="CU386" s="86"/>
      <c r="CW386" s="86"/>
      <c r="CY386" s="86"/>
      <c r="DA386" s="86"/>
      <c r="DC386" s="86"/>
      <c r="DE386" s="86"/>
      <c r="DG386" s="86"/>
      <c r="DI386" s="86"/>
      <c r="DK386" s="86"/>
      <c r="DM386" s="86"/>
      <c r="DO386" s="86"/>
      <c r="DQ386" s="86"/>
      <c r="DS386" s="86"/>
      <c r="DU386" s="86"/>
      <c r="DV386" s="86"/>
      <c r="DW386" s="86"/>
      <c r="DX386" s="86"/>
      <c r="DZ386" s="87"/>
      <c r="EB386" s="86"/>
      <c r="EC386" s="87"/>
      <c r="ED386" s="88"/>
      <c r="EE386" s="86"/>
      <c r="EF386" s="87"/>
      <c r="EG386" s="86"/>
      <c r="EH386" s="86"/>
      <c r="EI386" s="86"/>
      <c r="EJ386" s="86"/>
      <c r="EK386" s="89"/>
    </row>
    <row r="387" spans="47:141" x14ac:dyDescent="0.2">
      <c r="AU387" s="86"/>
      <c r="AW387" s="86"/>
      <c r="AY387" s="86"/>
      <c r="BA387" s="86"/>
      <c r="BC387" s="86"/>
      <c r="BE387" s="86"/>
      <c r="BG387" s="86"/>
      <c r="BI387" s="86"/>
      <c r="BK387" s="86"/>
      <c r="BM387" s="86"/>
      <c r="BO387" s="86"/>
      <c r="BQ387" s="86"/>
      <c r="BS387" s="86"/>
      <c r="BU387" s="86"/>
      <c r="BW387" s="86"/>
      <c r="BY387" s="86"/>
      <c r="CA387" s="86"/>
      <c r="CC387" s="86"/>
      <c r="CE387" s="86"/>
      <c r="CG387" s="86"/>
      <c r="CI387" s="86"/>
      <c r="CK387" s="86"/>
      <c r="CM387" s="86"/>
      <c r="CO387" s="86"/>
      <c r="CQ387" s="86"/>
      <c r="CS387" s="86"/>
      <c r="CU387" s="86"/>
      <c r="CW387" s="86"/>
      <c r="CY387" s="86"/>
      <c r="DA387" s="86"/>
      <c r="DC387" s="86"/>
      <c r="DE387" s="86"/>
      <c r="DG387" s="86"/>
      <c r="DI387" s="86"/>
      <c r="DK387" s="86"/>
      <c r="DM387" s="86"/>
      <c r="DO387" s="86"/>
      <c r="DQ387" s="86"/>
      <c r="DS387" s="86"/>
      <c r="DU387" s="86"/>
      <c r="DV387" s="86"/>
      <c r="DW387" s="86"/>
      <c r="DX387" s="86"/>
      <c r="DZ387" s="87"/>
      <c r="EB387" s="86"/>
      <c r="EC387" s="87"/>
      <c r="ED387" s="88"/>
      <c r="EE387" s="86"/>
      <c r="EF387" s="87"/>
      <c r="EG387" s="86"/>
      <c r="EH387" s="86"/>
      <c r="EI387" s="86"/>
      <c r="EJ387" s="86"/>
      <c r="EK387" s="89"/>
    </row>
    <row r="388" spans="47:141" x14ac:dyDescent="0.2">
      <c r="AU388" s="86"/>
      <c r="AW388" s="86"/>
      <c r="AY388" s="86"/>
      <c r="BA388" s="86"/>
      <c r="BC388" s="86"/>
      <c r="BE388" s="86"/>
      <c r="BG388" s="86"/>
      <c r="BI388" s="86"/>
      <c r="BK388" s="86"/>
      <c r="BM388" s="86"/>
      <c r="BO388" s="86"/>
      <c r="BQ388" s="86"/>
      <c r="BS388" s="86"/>
      <c r="BU388" s="86"/>
      <c r="BW388" s="86"/>
      <c r="BY388" s="86"/>
      <c r="CA388" s="86"/>
      <c r="CC388" s="86"/>
      <c r="CE388" s="86"/>
      <c r="CG388" s="86"/>
      <c r="CI388" s="86"/>
      <c r="CK388" s="86"/>
      <c r="CM388" s="86"/>
      <c r="CO388" s="86"/>
      <c r="CQ388" s="86"/>
      <c r="CS388" s="86"/>
      <c r="CU388" s="86"/>
      <c r="CW388" s="86"/>
      <c r="CY388" s="86"/>
      <c r="DA388" s="86"/>
      <c r="DC388" s="86"/>
      <c r="DE388" s="86"/>
      <c r="DG388" s="86"/>
      <c r="DI388" s="86"/>
      <c r="DK388" s="86"/>
      <c r="DM388" s="86"/>
      <c r="DO388" s="86"/>
      <c r="DQ388" s="86"/>
      <c r="DS388" s="86"/>
      <c r="DU388" s="86"/>
      <c r="DV388" s="86"/>
      <c r="DW388" s="86"/>
      <c r="DX388" s="86"/>
      <c r="DZ388" s="87"/>
      <c r="EB388" s="86"/>
      <c r="EC388" s="87"/>
      <c r="ED388" s="88"/>
      <c r="EE388" s="86"/>
      <c r="EF388" s="87"/>
      <c r="EG388" s="86"/>
      <c r="EH388" s="86"/>
      <c r="EI388" s="86"/>
      <c r="EJ388" s="86"/>
      <c r="EK388" s="89"/>
    </row>
    <row r="389" spans="47:141" x14ac:dyDescent="0.2">
      <c r="AU389" s="86"/>
      <c r="AW389" s="86"/>
      <c r="AY389" s="86"/>
      <c r="BA389" s="86"/>
      <c r="BC389" s="86"/>
      <c r="BE389" s="86"/>
      <c r="BG389" s="86"/>
      <c r="BI389" s="86"/>
      <c r="BK389" s="86"/>
      <c r="BM389" s="86"/>
      <c r="BO389" s="86"/>
      <c r="BQ389" s="86"/>
      <c r="BS389" s="86"/>
      <c r="BU389" s="86"/>
      <c r="BW389" s="86"/>
      <c r="BY389" s="86"/>
      <c r="CA389" s="86"/>
      <c r="CC389" s="86"/>
      <c r="CE389" s="86"/>
      <c r="CG389" s="86"/>
      <c r="CI389" s="86"/>
      <c r="CK389" s="86"/>
      <c r="CM389" s="86"/>
      <c r="CO389" s="86"/>
      <c r="CQ389" s="86"/>
      <c r="CS389" s="86"/>
      <c r="CU389" s="86"/>
      <c r="CW389" s="86"/>
      <c r="CY389" s="86"/>
      <c r="DA389" s="86"/>
      <c r="DC389" s="86"/>
      <c r="DE389" s="86"/>
      <c r="DG389" s="86"/>
      <c r="DI389" s="86"/>
      <c r="DK389" s="86"/>
      <c r="DM389" s="86"/>
      <c r="DO389" s="86"/>
      <c r="DQ389" s="86"/>
      <c r="DS389" s="86"/>
      <c r="DU389" s="86"/>
      <c r="DV389" s="86"/>
      <c r="DW389" s="86"/>
      <c r="DX389" s="86"/>
      <c r="DZ389" s="87"/>
      <c r="EB389" s="86"/>
      <c r="EC389" s="87"/>
      <c r="ED389" s="88"/>
      <c r="EE389" s="86"/>
      <c r="EF389" s="87"/>
      <c r="EG389" s="86"/>
      <c r="EH389" s="86"/>
      <c r="EI389" s="86"/>
      <c r="EJ389" s="86"/>
      <c r="EK389" s="89"/>
    </row>
    <row r="390" spans="47:141" x14ac:dyDescent="0.2">
      <c r="AU390" s="86"/>
      <c r="AW390" s="86"/>
      <c r="AY390" s="86"/>
      <c r="BA390" s="86"/>
      <c r="BC390" s="86"/>
      <c r="BE390" s="86"/>
      <c r="BG390" s="86"/>
      <c r="BI390" s="86"/>
      <c r="BK390" s="86"/>
      <c r="BM390" s="86"/>
      <c r="BO390" s="86"/>
      <c r="BQ390" s="86"/>
      <c r="BS390" s="86"/>
      <c r="BU390" s="86"/>
      <c r="BW390" s="86"/>
      <c r="BY390" s="86"/>
      <c r="CA390" s="86"/>
      <c r="CC390" s="86"/>
      <c r="CE390" s="86"/>
      <c r="CG390" s="86"/>
      <c r="CI390" s="86"/>
      <c r="CK390" s="86"/>
      <c r="CM390" s="86"/>
      <c r="CO390" s="86"/>
      <c r="CQ390" s="86"/>
      <c r="CS390" s="86"/>
      <c r="CU390" s="86"/>
      <c r="CW390" s="86"/>
      <c r="CY390" s="86"/>
      <c r="DA390" s="86"/>
      <c r="DC390" s="86"/>
      <c r="DE390" s="86"/>
      <c r="DG390" s="86"/>
      <c r="DI390" s="86"/>
      <c r="DK390" s="86"/>
      <c r="DM390" s="86"/>
      <c r="DO390" s="86"/>
      <c r="DQ390" s="86"/>
      <c r="DS390" s="86"/>
      <c r="DU390" s="86"/>
      <c r="DV390" s="86"/>
      <c r="DW390" s="86"/>
      <c r="DX390" s="86"/>
      <c r="DZ390" s="87"/>
      <c r="EB390" s="86"/>
      <c r="EC390" s="87"/>
      <c r="ED390" s="88"/>
      <c r="EE390" s="86"/>
      <c r="EF390" s="87"/>
      <c r="EG390" s="86"/>
      <c r="EH390" s="86"/>
      <c r="EI390" s="86"/>
      <c r="EJ390" s="86"/>
      <c r="EK390" s="89"/>
    </row>
    <row r="391" spans="47:141" x14ac:dyDescent="0.2">
      <c r="AU391" s="86"/>
      <c r="AW391" s="86"/>
      <c r="AY391" s="86"/>
      <c r="BA391" s="86"/>
      <c r="BC391" s="86"/>
      <c r="BE391" s="86"/>
      <c r="BG391" s="86"/>
      <c r="BI391" s="86"/>
      <c r="BK391" s="86"/>
      <c r="BM391" s="86"/>
      <c r="BO391" s="86"/>
      <c r="BQ391" s="86"/>
      <c r="BS391" s="86"/>
      <c r="BU391" s="86"/>
      <c r="BW391" s="86"/>
      <c r="BY391" s="86"/>
      <c r="CA391" s="86"/>
      <c r="CC391" s="86"/>
      <c r="CE391" s="86"/>
      <c r="CG391" s="86"/>
      <c r="CI391" s="86"/>
      <c r="CK391" s="86"/>
      <c r="CM391" s="86"/>
      <c r="CO391" s="86"/>
      <c r="CQ391" s="86"/>
      <c r="CS391" s="86"/>
      <c r="CU391" s="86"/>
      <c r="CW391" s="86"/>
      <c r="CY391" s="86"/>
      <c r="DA391" s="86"/>
      <c r="DC391" s="86"/>
      <c r="DE391" s="86"/>
      <c r="DG391" s="86"/>
      <c r="DI391" s="86"/>
      <c r="DK391" s="86"/>
      <c r="DM391" s="86"/>
      <c r="DO391" s="86"/>
      <c r="DQ391" s="86"/>
      <c r="DS391" s="86"/>
      <c r="DU391" s="86"/>
      <c r="DV391" s="86"/>
      <c r="DW391" s="86"/>
      <c r="DX391" s="86"/>
      <c r="DZ391" s="87"/>
      <c r="EB391" s="86"/>
      <c r="EC391" s="87"/>
      <c r="ED391" s="88"/>
      <c r="EE391" s="86"/>
      <c r="EF391" s="87"/>
      <c r="EG391" s="86"/>
      <c r="EH391" s="86"/>
      <c r="EI391" s="86"/>
      <c r="EJ391" s="86"/>
      <c r="EK391" s="89"/>
    </row>
    <row r="392" spans="47:141" x14ac:dyDescent="0.2">
      <c r="AU392" s="86"/>
      <c r="AW392" s="86"/>
      <c r="AY392" s="86"/>
      <c r="BA392" s="86"/>
      <c r="BC392" s="86"/>
      <c r="BE392" s="86"/>
      <c r="BG392" s="86"/>
      <c r="BI392" s="86"/>
      <c r="BK392" s="86"/>
      <c r="BM392" s="86"/>
      <c r="BO392" s="86"/>
      <c r="BQ392" s="86"/>
      <c r="BS392" s="86"/>
      <c r="BU392" s="86"/>
      <c r="BW392" s="86"/>
      <c r="BY392" s="86"/>
      <c r="CA392" s="86"/>
      <c r="CC392" s="86"/>
      <c r="CE392" s="86"/>
      <c r="CG392" s="86"/>
      <c r="CI392" s="86"/>
      <c r="CK392" s="86"/>
      <c r="CM392" s="86"/>
      <c r="CO392" s="86"/>
      <c r="CQ392" s="86"/>
      <c r="CS392" s="86"/>
      <c r="CU392" s="86"/>
      <c r="CW392" s="86"/>
      <c r="CY392" s="86"/>
      <c r="DA392" s="86"/>
      <c r="DC392" s="86"/>
      <c r="DE392" s="86"/>
      <c r="DG392" s="86"/>
      <c r="DI392" s="86"/>
      <c r="DK392" s="86"/>
      <c r="DM392" s="86"/>
      <c r="DO392" s="86"/>
      <c r="DQ392" s="86"/>
      <c r="DS392" s="86"/>
      <c r="DU392" s="86"/>
      <c r="DV392" s="86"/>
      <c r="DW392" s="86"/>
      <c r="DX392" s="86"/>
      <c r="DZ392" s="87"/>
      <c r="EB392" s="86"/>
      <c r="EC392" s="87"/>
      <c r="ED392" s="88"/>
      <c r="EE392" s="86"/>
      <c r="EF392" s="87"/>
      <c r="EG392" s="86"/>
      <c r="EH392" s="86"/>
      <c r="EI392" s="86"/>
      <c r="EJ392" s="86"/>
      <c r="EK392" s="89"/>
    </row>
    <row r="393" spans="47:141" x14ac:dyDescent="0.2">
      <c r="AU393" s="86"/>
      <c r="AW393" s="86"/>
      <c r="AY393" s="86"/>
      <c r="BA393" s="86"/>
      <c r="BC393" s="86"/>
      <c r="BE393" s="86"/>
      <c r="BG393" s="86"/>
      <c r="BI393" s="86"/>
      <c r="BK393" s="86"/>
      <c r="BM393" s="86"/>
      <c r="BO393" s="86"/>
      <c r="BQ393" s="86"/>
      <c r="BS393" s="86"/>
      <c r="BU393" s="86"/>
      <c r="BW393" s="86"/>
      <c r="BY393" s="86"/>
      <c r="CA393" s="86"/>
      <c r="CC393" s="86"/>
      <c r="CE393" s="86"/>
      <c r="CG393" s="86"/>
      <c r="CI393" s="86"/>
      <c r="CK393" s="86"/>
      <c r="CM393" s="86"/>
      <c r="CO393" s="86"/>
      <c r="CQ393" s="86"/>
      <c r="CS393" s="86"/>
      <c r="CU393" s="86"/>
      <c r="CW393" s="86"/>
      <c r="CY393" s="86"/>
      <c r="DA393" s="86"/>
      <c r="DC393" s="86"/>
      <c r="DE393" s="86"/>
      <c r="DG393" s="86"/>
      <c r="DI393" s="86"/>
      <c r="DK393" s="86"/>
      <c r="DM393" s="86"/>
      <c r="DO393" s="86"/>
      <c r="DQ393" s="86"/>
      <c r="DS393" s="86"/>
      <c r="DU393" s="86"/>
      <c r="DV393" s="86"/>
      <c r="DW393" s="86"/>
      <c r="DX393" s="86"/>
      <c r="DZ393" s="87"/>
      <c r="EB393" s="86"/>
      <c r="EC393" s="87"/>
      <c r="ED393" s="88"/>
      <c r="EE393" s="86"/>
      <c r="EF393" s="87"/>
      <c r="EG393" s="86"/>
      <c r="EH393" s="86"/>
      <c r="EI393" s="86"/>
      <c r="EJ393" s="86"/>
      <c r="EK393" s="89"/>
    </row>
    <row r="394" spans="47:141" x14ac:dyDescent="0.2">
      <c r="AU394" s="86"/>
      <c r="AW394" s="86"/>
      <c r="AY394" s="86"/>
      <c r="BA394" s="86"/>
      <c r="BC394" s="86"/>
      <c r="BE394" s="86"/>
      <c r="BG394" s="86"/>
      <c r="BI394" s="86"/>
      <c r="BK394" s="86"/>
      <c r="BM394" s="86"/>
      <c r="BO394" s="86"/>
      <c r="BQ394" s="86"/>
      <c r="BS394" s="86"/>
      <c r="BU394" s="86"/>
      <c r="BW394" s="86"/>
      <c r="BY394" s="86"/>
      <c r="CA394" s="86"/>
      <c r="CC394" s="86"/>
      <c r="CE394" s="86"/>
      <c r="CG394" s="86"/>
      <c r="CI394" s="86"/>
      <c r="CK394" s="86"/>
      <c r="CM394" s="86"/>
      <c r="CO394" s="86"/>
      <c r="CQ394" s="86"/>
      <c r="CS394" s="86"/>
      <c r="CU394" s="86"/>
      <c r="CW394" s="86"/>
      <c r="CY394" s="86"/>
      <c r="DA394" s="86"/>
      <c r="DC394" s="86"/>
      <c r="DE394" s="86"/>
      <c r="DG394" s="86"/>
      <c r="DI394" s="86"/>
      <c r="DK394" s="86"/>
      <c r="DM394" s="86"/>
      <c r="DO394" s="86"/>
      <c r="DQ394" s="86"/>
      <c r="DS394" s="86"/>
      <c r="DU394" s="86"/>
      <c r="DV394" s="86"/>
      <c r="DW394" s="86"/>
      <c r="DX394" s="86"/>
      <c r="DZ394" s="87"/>
      <c r="EB394" s="86"/>
      <c r="EC394" s="87"/>
      <c r="ED394" s="88"/>
      <c r="EE394" s="86"/>
      <c r="EF394" s="87"/>
      <c r="EG394" s="86"/>
      <c r="EH394" s="86"/>
      <c r="EI394" s="86"/>
      <c r="EJ394" s="86"/>
      <c r="EK394" s="89"/>
    </row>
    <row r="395" spans="47:141" x14ac:dyDescent="0.2">
      <c r="AU395" s="86"/>
      <c r="AW395" s="86"/>
      <c r="AY395" s="86"/>
      <c r="BA395" s="86"/>
      <c r="BC395" s="86"/>
      <c r="BE395" s="86"/>
      <c r="BG395" s="86"/>
      <c r="BI395" s="86"/>
      <c r="BK395" s="86"/>
      <c r="BM395" s="86"/>
      <c r="BO395" s="86"/>
      <c r="BQ395" s="86"/>
      <c r="BS395" s="86"/>
      <c r="BU395" s="86"/>
      <c r="BW395" s="86"/>
      <c r="BY395" s="86"/>
      <c r="CA395" s="86"/>
      <c r="CC395" s="86"/>
      <c r="CE395" s="86"/>
      <c r="CG395" s="86"/>
      <c r="CI395" s="86"/>
      <c r="CK395" s="86"/>
      <c r="CM395" s="86"/>
      <c r="CO395" s="86"/>
      <c r="CQ395" s="86"/>
      <c r="CS395" s="86"/>
      <c r="CU395" s="86"/>
      <c r="CW395" s="86"/>
      <c r="CY395" s="86"/>
      <c r="DA395" s="86"/>
      <c r="DC395" s="86"/>
      <c r="DE395" s="86"/>
      <c r="DG395" s="86"/>
      <c r="DI395" s="86"/>
      <c r="DK395" s="86"/>
      <c r="DM395" s="86"/>
      <c r="DO395" s="86"/>
      <c r="DQ395" s="86"/>
      <c r="DS395" s="86"/>
      <c r="DU395" s="86"/>
      <c r="DV395" s="86"/>
      <c r="DW395" s="86"/>
      <c r="DX395" s="86"/>
      <c r="DZ395" s="87"/>
      <c r="EB395" s="86"/>
      <c r="EC395" s="87"/>
      <c r="ED395" s="88"/>
      <c r="EE395" s="86"/>
      <c r="EF395" s="87"/>
      <c r="EG395" s="86"/>
      <c r="EH395" s="86"/>
      <c r="EI395" s="86"/>
      <c r="EJ395" s="86"/>
      <c r="EK395" s="89"/>
    </row>
    <row r="396" spans="47:141" x14ac:dyDescent="0.2">
      <c r="AU396" s="86"/>
      <c r="AW396" s="86"/>
      <c r="AY396" s="86"/>
      <c r="BA396" s="86"/>
      <c r="BC396" s="86"/>
      <c r="BE396" s="86"/>
      <c r="BG396" s="86"/>
      <c r="BI396" s="86"/>
      <c r="BK396" s="86"/>
      <c r="BM396" s="86"/>
      <c r="BO396" s="86"/>
      <c r="BQ396" s="86"/>
      <c r="BS396" s="86"/>
      <c r="BU396" s="86"/>
      <c r="BW396" s="86"/>
      <c r="BY396" s="86"/>
      <c r="CA396" s="86"/>
      <c r="CC396" s="86"/>
      <c r="CE396" s="86"/>
      <c r="CG396" s="86"/>
      <c r="CI396" s="86"/>
      <c r="CK396" s="86"/>
      <c r="CM396" s="86"/>
      <c r="CO396" s="86"/>
      <c r="CQ396" s="86"/>
      <c r="CS396" s="86"/>
      <c r="CU396" s="86"/>
      <c r="CW396" s="86"/>
      <c r="CY396" s="86"/>
      <c r="DA396" s="86"/>
      <c r="DC396" s="86"/>
      <c r="DE396" s="86"/>
      <c r="DG396" s="86"/>
      <c r="DI396" s="86"/>
      <c r="DK396" s="86"/>
      <c r="DM396" s="86"/>
      <c r="DO396" s="86"/>
      <c r="DQ396" s="86"/>
      <c r="DS396" s="86"/>
      <c r="DU396" s="86"/>
      <c r="DV396" s="86"/>
      <c r="DW396" s="86"/>
      <c r="DX396" s="86"/>
      <c r="DZ396" s="87"/>
      <c r="EB396" s="86"/>
      <c r="EC396" s="87"/>
      <c r="ED396" s="88"/>
      <c r="EE396" s="86"/>
      <c r="EF396" s="87"/>
      <c r="EG396" s="86"/>
      <c r="EH396" s="86"/>
      <c r="EI396" s="86"/>
      <c r="EJ396" s="86"/>
      <c r="EK396" s="89"/>
    </row>
    <row r="397" spans="47:141" x14ac:dyDescent="0.2">
      <c r="AU397" s="86"/>
      <c r="AW397" s="86"/>
      <c r="AY397" s="86"/>
      <c r="BA397" s="86"/>
      <c r="BC397" s="86"/>
      <c r="BE397" s="86"/>
      <c r="BG397" s="86"/>
      <c r="BI397" s="86"/>
      <c r="BK397" s="86"/>
      <c r="BM397" s="86"/>
      <c r="BO397" s="86"/>
      <c r="BQ397" s="86"/>
      <c r="BS397" s="86"/>
      <c r="BU397" s="86"/>
      <c r="BW397" s="86"/>
      <c r="BY397" s="86"/>
      <c r="CA397" s="86"/>
      <c r="CC397" s="86"/>
      <c r="CE397" s="86"/>
      <c r="CG397" s="86"/>
      <c r="CI397" s="86"/>
      <c r="CK397" s="86"/>
      <c r="CM397" s="86"/>
      <c r="CO397" s="86"/>
      <c r="CQ397" s="86"/>
      <c r="CS397" s="86"/>
      <c r="CU397" s="86"/>
      <c r="CW397" s="86"/>
      <c r="CY397" s="86"/>
      <c r="DA397" s="86"/>
      <c r="DC397" s="86"/>
      <c r="DE397" s="86"/>
      <c r="DG397" s="86"/>
      <c r="DI397" s="86"/>
      <c r="DK397" s="86"/>
      <c r="DM397" s="86"/>
      <c r="DO397" s="86"/>
      <c r="DQ397" s="86"/>
      <c r="DS397" s="86"/>
      <c r="DU397" s="86"/>
      <c r="DV397" s="86"/>
      <c r="DW397" s="86"/>
      <c r="DX397" s="86"/>
      <c r="DZ397" s="87"/>
      <c r="EB397" s="86"/>
      <c r="EC397" s="87"/>
      <c r="ED397" s="88"/>
      <c r="EE397" s="86"/>
      <c r="EF397" s="87"/>
      <c r="EG397" s="86"/>
      <c r="EH397" s="86"/>
      <c r="EI397" s="86"/>
      <c r="EJ397" s="86"/>
      <c r="EK397" s="89"/>
    </row>
    <row r="398" spans="47:141" x14ac:dyDescent="0.2">
      <c r="AU398" s="86"/>
      <c r="AW398" s="86"/>
      <c r="AY398" s="86"/>
      <c r="BA398" s="86"/>
      <c r="BC398" s="86"/>
      <c r="BE398" s="86"/>
      <c r="BG398" s="86"/>
      <c r="BI398" s="86"/>
      <c r="BK398" s="86"/>
      <c r="BM398" s="86"/>
      <c r="BO398" s="86"/>
      <c r="BQ398" s="86"/>
      <c r="BS398" s="86"/>
      <c r="BU398" s="86"/>
      <c r="BW398" s="86"/>
      <c r="BY398" s="86"/>
      <c r="CA398" s="86"/>
      <c r="CC398" s="86"/>
      <c r="CE398" s="86"/>
      <c r="CG398" s="86"/>
      <c r="CI398" s="86"/>
      <c r="CK398" s="86"/>
      <c r="CM398" s="86"/>
      <c r="CO398" s="86"/>
      <c r="CQ398" s="86"/>
      <c r="CS398" s="86"/>
      <c r="CU398" s="86"/>
      <c r="CW398" s="86"/>
      <c r="CY398" s="86"/>
      <c r="DA398" s="86"/>
      <c r="DC398" s="86"/>
      <c r="DE398" s="86"/>
      <c r="DG398" s="86"/>
      <c r="DI398" s="86"/>
      <c r="DK398" s="86"/>
      <c r="DM398" s="86"/>
      <c r="DO398" s="86"/>
      <c r="DQ398" s="86"/>
      <c r="DS398" s="86"/>
      <c r="DU398" s="86"/>
      <c r="DV398" s="86"/>
      <c r="DW398" s="86"/>
      <c r="DX398" s="86"/>
      <c r="DZ398" s="87"/>
      <c r="EB398" s="86"/>
      <c r="EC398" s="87"/>
      <c r="ED398" s="88"/>
      <c r="EE398" s="86"/>
      <c r="EF398" s="87"/>
      <c r="EG398" s="86"/>
      <c r="EH398" s="86"/>
      <c r="EI398" s="86"/>
      <c r="EJ398" s="86"/>
      <c r="EK398" s="89"/>
    </row>
    <row r="399" spans="47:141" x14ac:dyDescent="0.2">
      <c r="AU399" s="86"/>
      <c r="AW399" s="86"/>
      <c r="AY399" s="86"/>
      <c r="BA399" s="86"/>
      <c r="BC399" s="86"/>
      <c r="BE399" s="86"/>
      <c r="BG399" s="86"/>
      <c r="BI399" s="86"/>
      <c r="BK399" s="86"/>
      <c r="BM399" s="86"/>
      <c r="BO399" s="86"/>
      <c r="BQ399" s="86"/>
      <c r="BS399" s="86"/>
      <c r="BU399" s="86"/>
      <c r="BW399" s="86"/>
      <c r="BY399" s="86"/>
      <c r="CA399" s="86"/>
      <c r="CC399" s="86"/>
      <c r="CE399" s="86"/>
      <c r="CG399" s="86"/>
      <c r="CI399" s="86"/>
      <c r="CK399" s="86"/>
      <c r="CM399" s="86"/>
      <c r="CO399" s="86"/>
      <c r="CQ399" s="86"/>
      <c r="CS399" s="86"/>
      <c r="CU399" s="86"/>
      <c r="CW399" s="86"/>
      <c r="CY399" s="86"/>
      <c r="DA399" s="86"/>
      <c r="DC399" s="86"/>
      <c r="DE399" s="86"/>
      <c r="DG399" s="86"/>
      <c r="DI399" s="86"/>
      <c r="DK399" s="86"/>
      <c r="DM399" s="86"/>
      <c r="DO399" s="86"/>
      <c r="DQ399" s="86"/>
      <c r="DS399" s="86"/>
      <c r="DU399" s="86"/>
      <c r="DV399" s="86"/>
      <c r="DW399" s="86"/>
      <c r="DX399" s="86"/>
      <c r="DZ399" s="87"/>
      <c r="EB399" s="86"/>
      <c r="EC399" s="87"/>
      <c r="ED399" s="88"/>
      <c r="EE399" s="86"/>
      <c r="EF399" s="87"/>
      <c r="EG399" s="86"/>
      <c r="EH399" s="86"/>
      <c r="EI399" s="86"/>
      <c r="EJ399" s="86"/>
      <c r="EK399" s="89"/>
    </row>
    <row r="400" spans="47:141" x14ac:dyDescent="0.2">
      <c r="AU400" s="86"/>
      <c r="AW400" s="86"/>
      <c r="AY400" s="86"/>
      <c r="BA400" s="86"/>
      <c r="BC400" s="86"/>
      <c r="BE400" s="86"/>
      <c r="BG400" s="86"/>
      <c r="BI400" s="86"/>
      <c r="BK400" s="86"/>
      <c r="BM400" s="86"/>
      <c r="BO400" s="86"/>
      <c r="BQ400" s="86"/>
      <c r="BS400" s="86"/>
      <c r="BU400" s="86"/>
      <c r="BW400" s="86"/>
      <c r="BY400" s="86"/>
      <c r="CA400" s="86"/>
      <c r="CC400" s="86"/>
      <c r="CE400" s="86"/>
      <c r="CG400" s="86"/>
      <c r="CI400" s="86"/>
      <c r="CK400" s="86"/>
      <c r="CM400" s="86"/>
      <c r="CO400" s="86"/>
      <c r="CQ400" s="86"/>
      <c r="CS400" s="86"/>
      <c r="CU400" s="86"/>
      <c r="CW400" s="86"/>
      <c r="CY400" s="86"/>
      <c r="DA400" s="86"/>
      <c r="DC400" s="86"/>
      <c r="DE400" s="86"/>
      <c r="DG400" s="86"/>
      <c r="DI400" s="86"/>
      <c r="DK400" s="86"/>
      <c r="DM400" s="86"/>
      <c r="DO400" s="86"/>
      <c r="DQ400" s="86"/>
      <c r="DS400" s="86"/>
      <c r="DU400" s="86"/>
      <c r="DV400" s="86"/>
      <c r="DW400" s="86"/>
      <c r="DX400" s="86"/>
      <c r="DZ400" s="87"/>
      <c r="EB400" s="86"/>
      <c r="EC400" s="87"/>
      <c r="ED400" s="88"/>
      <c r="EE400" s="86"/>
      <c r="EF400" s="87"/>
      <c r="EG400" s="86"/>
      <c r="EH400" s="86"/>
      <c r="EI400" s="86"/>
      <c r="EJ400" s="86"/>
      <c r="EK400" s="89"/>
    </row>
    <row r="401" spans="47:141" x14ac:dyDescent="0.2">
      <c r="AU401" s="86"/>
      <c r="AW401" s="86"/>
      <c r="AY401" s="86"/>
      <c r="BA401" s="86"/>
      <c r="BC401" s="86"/>
      <c r="BE401" s="86"/>
      <c r="BG401" s="86"/>
      <c r="BI401" s="86"/>
      <c r="BK401" s="86"/>
      <c r="BM401" s="86"/>
      <c r="BO401" s="86"/>
      <c r="BQ401" s="86"/>
      <c r="BS401" s="86"/>
      <c r="BU401" s="86"/>
      <c r="BW401" s="86"/>
      <c r="BY401" s="86"/>
      <c r="CA401" s="86"/>
      <c r="CC401" s="86"/>
      <c r="CE401" s="86"/>
      <c r="CG401" s="86"/>
      <c r="CI401" s="86"/>
      <c r="CK401" s="86"/>
      <c r="CM401" s="86"/>
      <c r="CO401" s="86"/>
      <c r="CQ401" s="86"/>
      <c r="CS401" s="86"/>
      <c r="CU401" s="86"/>
      <c r="CW401" s="86"/>
      <c r="CY401" s="86"/>
      <c r="DA401" s="86"/>
      <c r="DC401" s="86"/>
      <c r="DE401" s="86"/>
      <c r="DG401" s="86"/>
      <c r="DI401" s="86"/>
      <c r="DK401" s="86"/>
      <c r="DM401" s="86"/>
      <c r="DO401" s="86"/>
      <c r="DQ401" s="86"/>
      <c r="DS401" s="86"/>
      <c r="DU401" s="86"/>
      <c r="DV401" s="86"/>
      <c r="DW401" s="86"/>
      <c r="DX401" s="86"/>
      <c r="DZ401" s="87"/>
      <c r="EB401" s="86"/>
      <c r="EC401" s="87"/>
      <c r="ED401" s="88"/>
      <c r="EE401" s="86"/>
      <c r="EF401" s="87"/>
      <c r="EG401" s="86"/>
      <c r="EH401" s="86"/>
      <c r="EI401" s="86"/>
      <c r="EJ401" s="86"/>
      <c r="EK401" s="89"/>
    </row>
    <row r="402" spans="47:141" x14ac:dyDescent="0.2">
      <c r="AU402" s="86"/>
      <c r="AW402" s="86"/>
      <c r="AY402" s="86"/>
      <c r="BA402" s="86"/>
      <c r="BC402" s="86"/>
      <c r="BE402" s="86"/>
      <c r="BG402" s="86"/>
      <c r="BI402" s="86"/>
      <c r="BK402" s="86"/>
      <c r="BM402" s="86"/>
      <c r="BO402" s="86"/>
      <c r="BQ402" s="86"/>
      <c r="BS402" s="86"/>
      <c r="BU402" s="86"/>
      <c r="BW402" s="86"/>
      <c r="BY402" s="86"/>
      <c r="CA402" s="86"/>
      <c r="CC402" s="86"/>
      <c r="CE402" s="86"/>
      <c r="CG402" s="86"/>
      <c r="CI402" s="86"/>
      <c r="CK402" s="86"/>
      <c r="CM402" s="86"/>
      <c r="CO402" s="86"/>
      <c r="CQ402" s="86"/>
      <c r="CS402" s="86"/>
      <c r="CU402" s="86"/>
      <c r="CW402" s="86"/>
      <c r="CY402" s="86"/>
      <c r="DA402" s="86"/>
      <c r="DC402" s="86"/>
      <c r="DE402" s="86"/>
      <c r="DG402" s="86"/>
      <c r="DI402" s="86"/>
      <c r="DK402" s="86"/>
      <c r="DM402" s="86"/>
      <c r="DO402" s="86"/>
      <c r="DQ402" s="86"/>
      <c r="DS402" s="86"/>
      <c r="DU402" s="86"/>
      <c r="DV402" s="86"/>
      <c r="DW402" s="86"/>
      <c r="DX402" s="86"/>
      <c r="DZ402" s="87"/>
      <c r="EB402" s="86"/>
      <c r="EC402" s="87"/>
      <c r="ED402" s="88"/>
      <c r="EE402" s="86"/>
      <c r="EF402" s="87"/>
      <c r="EG402" s="86"/>
      <c r="EH402" s="86"/>
      <c r="EI402" s="86"/>
      <c r="EJ402" s="86"/>
      <c r="EK402" s="89"/>
    </row>
    <row r="403" spans="47:141" x14ac:dyDescent="0.2">
      <c r="AU403" s="86"/>
      <c r="AW403" s="86"/>
      <c r="AY403" s="86"/>
      <c r="BA403" s="86"/>
      <c r="BC403" s="86"/>
      <c r="BE403" s="86"/>
      <c r="BG403" s="86"/>
      <c r="BI403" s="86"/>
      <c r="BK403" s="86"/>
      <c r="BM403" s="86"/>
      <c r="BO403" s="86"/>
      <c r="BQ403" s="86"/>
      <c r="BS403" s="86"/>
      <c r="BU403" s="86"/>
      <c r="BW403" s="86"/>
      <c r="BY403" s="86"/>
      <c r="CA403" s="86"/>
      <c r="CC403" s="86"/>
      <c r="CE403" s="86"/>
      <c r="CG403" s="86"/>
      <c r="CI403" s="86"/>
      <c r="CK403" s="86"/>
      <c r="CM403" s="86"/>
      <c r="CO403" s="86"/>
      <c r="CQ403" s="86"/>
      <c r="CS403" s="86"/>
      <c r="CU403" s="86"/>
      <c r="CW403" s="86"/>
      <c r="CY403" s="86"/>
      <c r="DA403" s="86"/>
      <c r="DC403" s="86"/>
      <c r="DE403" s="86"/>
      <c r="DG403" s="86"/>
      <c r="DI403" s="86"/>
      <c r="DK403" s="86"/>
      <c r="DM403" s="86"/>
      <c r="DO403" s="86"/>
      <c r="DQ403" s="86"/>
      <c r="DS403" s="86"/>
      <c r="DU403" s="86"/>
      <c r="DV403" s="86"/>
      <c r="DW403" s="86"/>
      <c r="DX403" s="86"/>
      <c r="DZ403" s="87"/>
      <c r="EB403" s="86"/>
      <c r="EC403" s="87"/>
      <c r="ED403" s="88"/>
      <c r="EE403" s="86"/>
      <c r="EF403" s="87"/>
      <c r="EG403" s="86"/>
      <c r="EH403" s="86"/>
      <c r="EI403" s="86"/>
      <c r="EJ403" s="86"/>
      <c r="EK403" s="89"/>
    </row>
    <row r="404" spans="47:141" x14ac:dyDescent="0.2">
      <c r="AU404" s="86"/>
      <c r="AW404" s="86"/>
      <c r="AY404" s="86"/>
      <c r="BA404" s="86"/>
      <c r="BC404" s="86"/>
      <c r="BE404" s="86"/>
      <c r="BG404" s="86"/>
      <c r="BI404" s="86"/>
      <c r="BK404" s="86"/>
      <c r="BM404" s="86"/>
      <c r="BO404" s="86"/>
      <c r="BQ404" s="86"/>
      <c r="BS404" s="86"/>
      <c r="BU404" s="86"/>
      <c r="BW404" s="86"/>
      <c r="BY404" s="86"/>
      <c r="CA404" s="86"/>
      <c r="CC404" s="86"/>
      <c r="CE404" s="86"/>
      <c r="CG404" s="86"/>
      <c r="CI404" s="86"/>
      <c r="CK404" s="86"/>
      <c r="CM404" s="86"/>
      <c r="CO404" s="86"/>
      <c r="CQ404" s="86"/>
      <c r="CS404" s="86"/>
      <c r="CU404" s="86"/>
      <c r="CW404" s="86"/>
      <c r="CY404" s="86"/>
      <c r="DA404" s="86"/>
      <c r="DC404" s="86"/>
      <c r="DE404" s="86"/>
      <c r="DG404" s="86"/>
      <c r="DI404" s="86"/>
      <c r="DK404" s="86"/>
      <c r="DM404" s="86"/>
      <c r="DO404" s="86"/>
      <c r="DQ404" s="86"/>
      <c r="DS404" s="86"/>
      <c r="DU404" s="86"/>
      <c r="DV404" s="86"/>
      <c r="DW404" s="86"/>
      <c r="DX404" s="86"/>
      <c r="DZ404" s="87"/>
      <c r="EB404" s="86"/>
      <c r="EC404" s="87"/>
      <c r="ED404" s="88"/>
      <c r="EE404" s="86"/>
      <c r="EF404" s="87"/>
      <c r="EG404" s="86"/>
      <c r="EH404" s="86"/>
      <c r="EI404" s="86"/>
      <c r="EJ404" s="86"/>
      <c r="EK404" s="89"/>
    </row>
    <row r="405" spans="47:141" x14ac:dyDescent="0.2">
      <c r="AU405" s="86"/>
      <c r="AW405" s="86"/>
      <c r="AY405" s="86"/>
      <c r="BA405" s="86"/>
      <c r="BC405" s="86"/>
      <c r="BE405" s="86"/>
      <c r="BG405" s="86"/>
      <c r="BI405" s="86"/>
      <c r="BK405" s="86"/>
      <c r="BM405" s="86"/>
      <c r="BO405" s="86"/>
      <c r="BQ405" s="86"/>
      <c r="BS405" s="86"/>
      <c r="BU405" s="86"/>
      <c r="BW405" s="86"/>
      <c r="BY405" s="86"/>
      <c r="CA405" s="86"/>
      <c r="CC405" s="86"/>
      <c r="CE405" s="86"/>
      <c r="CG405" s="86"/>
      <c r="CI405" s="86"/>
      <c r="CK405" s="86"/>
      <c r="CM405" s="86"/>
      <c r="CO405" s="86"/>
      <c r="CQ405" s="86"/>
      <c r="CS405" s="86"/>
      <c r="CU405" s="86"/>
      <c r="CW405" s="86"/>
      <c r="CY405" s="86"/>
      <c r="DA405" s="86"/>
      <c r="DC405" s="86"/>
      <c r="DE405" s="86"/>
      <c r="DG405" s="86"/>
      <c r="DI405" s="86"/>
      <c r="DK405" s="86"/>
      <c r="DM405" s="86"/>
      <c r="DO405" s="86"/>
      <c r="DQ405" s="86"/>
      <c r="DS405" s="86"/>
      <c r="DU405" s="86"/>
      <c r="DV405" s="86"/>
      <c r="DW405" s="86"/>
      <c r="DX405" s="86"/>
      <c r="DZ405" s="87"/>
      <c r="EB405" s="86"/>
      <c r="EC405" s="87"/>
      <c r="ED405" s="88"/>
      <c r="EE405" s="86"/>
      <c r="EF405" s="87"/>
      <c r="EG405" s="86"/>
      <c r="EH405" s="86"/>
      <c r="EI405" s="86"/>
      <c r="EJ405" s="86"/>
      <c r="EK405" s="89"/>
    </row>
    <row r="406" spans="47:141" x14ac:dyDescent="0.2">
      <c r="AU406" s="86"/>
      <c r="AW406" s="86"/>
      <c r="AY406" s="86"/>
      <c r="BA406" s="86"/>
      <c r="BC406" s="86"/>
      <c r="BE406" s="86"/>
      <c r="BG406" s="86"/>
      <c r="BI406" s="86"/>
      <c r="BK406" s="86"/>
      <c r="BM406" s="86"/>
      <c r="BO406" s="86"/>
      <c r="BQ406" s="86"/>
      <c r="BS406" s="86"/>
      <c r="BU406" s="86"/>
      <c r="BW406" s="86"/>
      <c r="BY406" s="86"/>
      <c r="CA406" s="86"/>
      <c r="CC406" s="86"/>
      <c r="CE406" s="86"/>
      <c r="CG406" s="86"/>
      <c r="CI406" s="86"/>
      <c r="CK406" s="86"/>
      <c r="CM406" s="86"/>
      <c r="CO406" s="86"/>
      <c r="CQ406" s="86"/>
      <c r="CS406" s="86"/>
      <c r="CU406" s="86"/>
      <c r="CW406" s="86"/>
      <c r="CY406" s="86"/>
      <c r="DA406" s="86"/>
      <c r="DC406" s="86"/>
      <c r="DE406" s="86"/>
      <c r="DG406" s="86"/>
      <c r="DI406" s="86"/>
      <c r="DK406" s="86"/>
      <c r="DM406" s="86"/>
      <c r="DO406" s="86"/>
      <c r="DQ406" s="86"/>
      <c r="DS406" s="86"/>
      <c r="DU406" s="86"/>
      <c r="DV406" s="86"/>
      <c r="DW406" s="86"/>
      <c r="DX406" s="86"/>
      <c r="DZ406" s="87"/>
      <c r="EB406" s="86"/>
      <c r="EC406" s="87"/>
      <c r="ED406" s="88"/>
      <c r="EE406" s="86"/>
      <c r="EF406" s="87"/>
      <c r="EG406" s="86"/>
      <c r="EH406" s="86"/>
      <c r="EI406" s="86"/>
      <c r="EJ406" s="86"/>
      <c r="EK406" s="89"/>
    </row>
    <row r="407" spans="47:141" x14ac:dyDescent="0.2">
      <c r="AU407" s="86"/>
      <c r="AW407" s="86"/>
      <c r="AY407" s="86"/>
      <c r="BA407" s="86"/>
      <c r="BC407" s="86"/>
      <c r="BE407" s="86"/>
      <c r="BG407" s="86"/>
      <c r="BI407" s="86"/>
      <c r="BK407" s="86"/>
      <c r="BM407" s="86"/>
      <c r="BO407" s="86"/>
      <c r="BQ407" s="86"/>
      <c r="BS407" s="86"/>
      <c r="BU407" s="86"/>
      <c r="BW407" s="86"/>
      <c r="BY407" s="86"/>
      <c r="CA407" s="86"/>
      <c r="CC407" s="86"/>
      <c r="CE407" s="86"/>
      <c r="CG407" s="86"/>
      <c r="CI407" s="86"/>
      <c r="CK407" s="86"/>
      <c r="CM407" s="86"/>
      <c r="CO407" s="86"/>
      <c r="CQ407" s="86"/>
      <c r="CS407" s="86"/>
      <c r="CU407" s="86"/>
      <c r="CW407" s="86"/>
      <c r="CY407" s="86"/>
      <c r="DA407" s="86"/>
      <c r="DC407" s="86"/>
      <c r="DE407" s="86"/>
      <c r="DG407" s="86"/>
      <c r="DI407" s="86"/>
      <c r="DK407" s="86"/>
      <c r="DM407" s="86"/>
      <c r="DO407" s="86"/>
      <c r="DQ407" s="86"/>
      <c r="DS407" s="86"/>
      <c r="DU407" s="86"/>
      <c r="DV407" s="86"/>
      <c r="DW407" s="86"/>
      <c r="DX407" s="86"/>
      <c r="DZ407" s="87"/>
      <c r="EB407" s="86"/>
      <c r="EC407" s="87"/>
      <c r="ED407" s="88"/>
      <c r="EE407" s="86"/>
      <c r="EF407" s="87"/>
      <c r="EG407" s="86"/>
      <c r="EH407" s="86"/>
      <c r="EI407" s="86"/>
      <c r="EJ407" s="86"/>
      <c r="EK407" s="89"/>
    </row>
    <row r="408" spans="47:141" x14ac:dyDescent="0.2">
      <c r="AU408" s="86"/>
      <c r="AW408" s="86"/>
      <c r="AY408" s="86"/>
      <c r="BA408" s="86"/>
      <c r="BC408" s="86"/>
      <c r="BE408" s="86"/>
      <c r="BG408" s="86"/>
      <c r="BI408" s="86"/>
      <c r="BK408" s="86"/>
      <c r="BM408" s="86"/>
      <c r="BO408" s="86"/>
      <c r="BQ408" s="86"/>
      <c r="BS408" s="86"/>
      <c r="BU408" s="86"/>
      <c r="BW408" s="86"/>
      <c r="BY408" s="86"/>
      <c r="CA408" s="86"/>
      <c r="CC408" s="86"/>
      <c r="CE408" s="86"/>
      <c r="CG408" s="86"/>
      <c r="CI408" s="86"/>
      <c r="CK408" s="86"/>
      <c r="CM408" s="86"/>
      <c r="CO408" s="86"/>
      <c r="CQ408" s="86"/>
      <c r="CS408" s="86"/>
      <c r="CU408" s="86"/>
      <c r="CW408" s="86"/>
      <c r="CY408" s="86"/>
      <c r="DA408" s="86"/>
      <c r="DC408" s="86"/>
      <c r="DE408" s="86"/>
      <c r="DG408" s="86"/>
      <c r="DI408" s="86"/>
      <c r="DK408" s="86"/>
      <c r="DM408" s="86"/>
      <c r="DO408" s="86"/>
      <c r="DQ408" s="86"/>
      <c r="DS408" s="86"/>
      <c r="DU408" s="86"/>
      <c r="DV408" s="86"/>
      <c r="DW408" s="86"/>
      <c r="DX408" s="86"/>
      <c r="DZ408" s="87"/>
      <c r="EB408" s="86"/>
      <c r="EC408" s="87"/>
      <c r="ED408" s="88"/>
      <c r="EE408" s="86"/>
      <c r="EF408" s="87"/>
      <c r="EG408" s="86"/>
      <c r="EH408" s="86"/>
      <c r="EI408" s="86"/>
      <c r="EJ408" s="86"/>
      <c r="EK408" s="89"/>
    </row>
    <row r="409" spans="47:141" x14ac:dyDescent="0.2">
      <c r="AU409" s="86"/>
      <c r="AW409" s="86"/>
      <c r="AY409" s="86"/>
      <c r="BA409" s="86"/>
      <c r="BC409" s="86"/>
      <c r="BE409" s="86"/>
      <c r="BG409" s="86"/>
      <c r="BI409" s="86"/>
      <c r="BK409" s="86"/>
      <c r="BM409" s="86"/>
      <c r="BO409" s="86"/>
      <c r="BQ409" s="86"/>
      <c r="BS409" s="86"/>
      <c r="BU409" s="86"/>
      <c r="BW409" s="86"/>
      <c r="BY409" s="86"/>
      <c r="CA409" s="86"/>
      <c r="CC409" s="86"/>
      <c r="CE409" s="86"/>
      <c r="CG409" s="86"/>
      <c r="CI409" s="86"/>
      <c r="CK409" s="86"/>
      <c r="CM409" s="86"/>
      <c r="CO409" s="86"/>
      <c r="CQ409" s="86"/>
      <c r="CS409" s="86"/>
      <c r="CU409" s="86"/>
      <c r="CW409" s="86"/>
      <c r="CY409" s="86"/>
      <c r="DA409" s="86"/>
      <c r="DC409" s="86"/>
      <c r="DE409" s="86"/>
      <c r="DG409" s="86"/>
      <c r="DI409" s="86"/>
      <c r="DK409" s="86"/>
      <c r="DM409" s="86"/>
      <c r="DO409" s="86"/>
      <c r="DQ409" s="86"/>
      <c r="DS409" s="86"/>
      <c r="DU409" s="86"/>
      <c r="DV409" s="86"/>
      <c r="DW409" s="86"/>
      <c r="DX409" s="86"/>
      <c r="DZ409" s="87"/>
      <c r="EB409" s="86"/>
      <c r="EC409" s="87"/>
      <c r="ED409" s="88"/>
      <c r="EE409" s="86"/>
      <c r="EF409" s="87"/>
      <c r="EG409" s="86"/>
      <c r="EH409" s="86"/>
      <c r="EI409" s="86"/>
      <c r="EJ409" s="86"/>
      <c r="EK409" s="89"/>
    </row>
    <row r="410" spans="47:141" x14ac:dyDescent="0.2">
      <c r="AU410" s="86"/>
      <c r="AW410" s="86"/>
      <c r="AY410" s="86"/>
      <c r="BA410" s="86"/>
      <c r="BC410" s="86"/>
      <c r="BE410" s="86"/>
      <c r="BG410" s="86"/>
      <c r="BI410" s="86"/>
      <c r="BK410" s="86"/>
      <c r="BM410" s="86"/>
      <c r="BO410" s="86"/>
      <c r="BQ410" s="86"/>
      <c r="BS410" s="86"/>
      <c r="BU410" s="86"/>
      <c r="BW410" s="86"/>
      <c r="BY410" s="86"/>
      <c r="CA410" s="86"/>
      <c r="CC410" s="86"/>
      <c r="CE410" s="86"/>
      <c r="CG410" s="86"/>
      <c r="CI410" s="86"/>
      <c r="CK410" s="86"/>
      <c r="CM410" s="86"/>
      <c r="CO410" s="86"/>
      <c r="CQ410" s="86"/>
      <c r="CS410" s="86"/>
      <c r="CU410" s="86"/>
      <c r="CW410" s="86"/>
      <c r="CY410" s="86"/>
      <c r="DA410" s="86"/>
      <c r="DC410" s="86"/>
      <c r="DE410" s="86"/>
      <c r="DG410" s="86"/>
      <c r="DI410" s="86"/>
      <c r="DK410" s="86"/>
      <c r="DM410" s="86"/>
      <c r="DO410" s="86"/>
      <c r="DQ410" s="86"/>
      <c r="DS410" s="86"/>
      <c r="DU410" s="86"/>
      <c r="DV410" s="86"/>
      <c r="DW410" s="86"/>
      <c r="DX410" s="86"/>
      <c r="DZ410" s="87"/>
      <c r="EB410" s="86"/>
      <c r="EC410" s="87"/>
      <c r="ED410" s="88"/>
      <c r="EE410" s="86"/>
      <c r="EF410" s="87"/>
      <c r="EG410" s="86"/>
      <c r="EH410" s="86"/>
      <c r="EI410" s="86"/>
      <c r="EJ410" s="86"/>
      <c r="EK410" s="89"/>
    </row>
    <row r="411" spans="47:141" x14ac:dyDescent="0.2">
      <c r="AU411" s="86"/>
      <c r="AW411" s="86"/>
      <c r="AY411" s="86"/>
      <c r="BA411" s="86"/>
      <c r="BC411" s="86"/>
      <c r="BE411" s="86"/>
      <c r="BG411" s="86"/>
      <c r="BI411" s="86"/>
      <c r="BK411" s="86"/>
      <c r="BM411" s="86"/>
      <c r="BO411" s="86"/>
      <c r="BQ411" s="86"/>
      <c r="BS411" s="86"/>
      <c r="BU411" s="86"/>
      <c r="BW411" s="86"/>
      <c r="BY411" s="86"/>
      <c r="CA411" s="86"/>
      <c r="CC411" s="86"/>
      <c r="CE411" s="86"/>
      <c r="CG411" s="86"/>
      <c r="CI411" s="86"/>
      <c r="CK411" s="86"/>
      <c r="CM411" s="86"/>
      <c r="CO411" s="86"/>
      <c r="CQ411" s="86"/>
      <c r="CS411" s="86"/>
      <c r="CU411" s="86"/>
      <c r="CW411" s="86"/>
      <c r="CY411" s="86"/>
      <c r="DA411" s="86"/>
      <c r="DC411" s="86"/>
      <c r="DE411" s="86"/>
      <c r="DG411" s="86"/>
      <c r="DI411" s="86"/>
      <c r="DK411" s="86"/>
      <c r="DM411" s="86"/>
      <c r="DO411" s="86"/>
      <c r="DQ411" s="86"/>
      <c r="DS411" s="86"/>
      <c r="DU411" s="86"/>
      <c r="DV411" s="86"/>
      <c r="DW411" s="86"/>
      <c r="DX411" s="86"/>
      <c r="DZ411" s="87"/>
      <c r="EB411" s="86"/>
      <c r="EC411" s="87"/>
      <c r="ED411" s="88"/>
      <c r="EE411" s="86"/>
      <c r="EF411" s="87"/>
      <c r="EG411" s="86"/>
      <c r="EH411" s="86"/>
      <c r="EI411" s="86"/>
      <c r="EJ411" s="86"/>
      <c r="EK411" s="89"/>
    </row>
    <row r="412" spans="47:141" x14ac:dyDescent="0.2">
      <c r="AU412" s="86"/>
      <c r="AW412" s="86"/>
      <c r="AY412" s="86"/>
      <c r="BA412" s="86"/>
      <c r="BC412" s="86"/>
      <c r="BE412" s="86"/>
      <c r="BG412" s="86"/>
      <c r="BI412" s="86"/>
      <c r="BK412" s="86"/>
      <c r="BM412" s="86"/>
      <c r="BO412" s="86"/>
      <c r="BQ412" s="86"/>
      <c r="BS412" s="86"/>
      <c r="BU412" s="86"/>
      <c r="BW412" s="86"/>
      <c r="BY412" s="86"/>
      <c r="CA412" s="86"/>
      <c r="CC412" s="86"/>
      <c r="CE412" s="86"/>
      <c r="CG412" s="86"/>
      <c r="CI412" s="86"/>
      <c r="CK412" s="86"/>
      <c r="CM412" s="86"/>
      <c r="CO412" s="86"/>
      <c r="CQ412" s="86"/>
      <c r="CS412" s="86"/>
      <c r="CU412" s="86"/>
      <c r="CW412" s="86"/>
      <c r="CY412" s="86"/>
      <c r="DA412" s="86"/>
      <c r="DC412" s="86"/>
      <c r="DE412" s="86"/>
      <c r="DG412" s="86"/>
      <c r="DI412" s="86"/>
      <c r="DK412" s="86"/>
      <c r="DM412" s="86"/>
      <c r="DO412" s="86"/>
      <c r="DQ412" s="86"/>
      <c r="DS412" s="86"/>
      <c r="DU412" s="86"/>
      <c r="DV412" s="86"/>
      <c r="DW412" s="86"/>
      <c r="DX412" s="86"/>
      <c r="DZ412" s="87"/>
      <c r="EB412" s="86"/>
      <c r="EC412" s="87"/>
      <c r="ED412" s="88"/>
      <c r="EE412" s="86"/>
      <c r="EF412" s="87"/>
      <c r="EG412" s="86"/>
      <c r="EH412" s="86"/>
      <c r="EI412" s="86"/>
      <c r="EJ412" s="86"/>
      <c r="EK412" s="89"/>
    </row>
    <row r="413" spans="47:141" x14ac:dyDescent="0.2">
      <c r="AU413" s="86"/>
      <c r="AW413" s="86"/>
      <c r="AY413" s="86"/>
      <c r="BA413" s="86"/>
      <c r="BC413" s="86"/>
      <c r="BE413" s="86"/>
      <c r="BG413" s="86"/>
      <c r="BI413" s="86"/>
      <c r="BK413" s="86"/>
      <c r="BM413" s="86"/>
      <c r="BO413" s="86"/>
      <c r="BQ413" s="86"/>
      <c r="BS413" s="86"/>
      <c r="BU413" s="86"/>
      <c r="BW413" s="86"/>
      <c r="BY413" s="86"/>
      <c r="CA413" s="86"/>
      <c r="CC413" s="86"/>
      <c r="CE413" s="86"/>
      <c r="CG413" s="86"/>
      <c r="CI413" s="86"/>
      <c r="CK413" s="86"/>
      <c r="CM413" s="86"/>
      <c r="CO413" s="86"/>
      <c r="CQ413" s="86"/>
      <c r="CS413" s="86"/>
      <c r="CU413" s="86"/>
      <c r="CW413" s="86"/>
      <c r="CY413" s="86"/>
      <c r="DA413" s="86"/>
      <c r="DC413" s="86"/>
      <c r="DE413" s="86"/>
      <c r="DG413" s="86"/>
      <c r="DI413" s="86"/>
      <c r="DK413" s="86"/>
      <c r="DM413" s="86"/>
      <c r="DO413" s="86"/>
      <c r="DQ413" s="86"/>
      <c r="DS413" s="86"/>
      <c r="DU413" s="86"/>
      <c r="DV413" s="86"/>
      <c r="DW413" s="86"/>
      <c r="DX413" s="86"/>
      <c r="DZ413" s="87"/>
      <c r="EB413" s="86"/>
      <c r="EC413" s="87"/>
      <c r="ED413" s="88"/>
      <c r="EE413" s="86"/>
      <c r="EF413" s="87"/>
      <c r="EG413" s="86"/>
      <c r="EH413" s="86"/>
      <c r="EI413" s="86"/>
      <c r="EJ413" s="86"/>
      <c r="EK413" s="89"/>
    </row>
    <row r="414" spans="47:141" x14ac:dyDescent="0.2">
      <c r="AU414" s="86"/>
      <c r="AW414" s="86"/>
      <c r="AY414" s="86"/>
      <c r="BA414" s="86"/>
      <c r="BC414" s="86"/>
      <c r="BE414" s="86"/>
      <c r="BG414" s="86"/>
      <c r="BI414" s="86"/>
      <c r="BK414" s="86"/>
      <c r="BM414" s="86"/>
      <c r="BO414" s="86"/>
      <c r="BQ414" s="86"/>
      <c r="BS414" s="86"/>
      <c r="BU414" s="86"/>
      <c r="BW414" s="86"/>
      <c r="BY414" s="86"/>
      <c r="CA414" s="86"/>
      <c r="CC414" s="86"/>
      <c r="CE414" s="86"/>
      <c r="CG414" s="86"/>
      <c r="CI414" s="86"/>
      <c r="CK414" s="86"/>
      <c r="CM414" s="86"/>
      <c r="CO414" s="86"/>
      <c r="CQ414" s="86"/>
      <c r="CS414" s="86"/>
      <c r="CU414" s="86"/>
      <c r="CW414" s="86"/>
      <c r="CY414" s="86"/>
      <c r="DA414" s="86"/>
      <c r="DC414" s="86"/>
      <c r="DE414" s="86"/>
      <c r="DG414" s="86"/>
      <c r="DI414" s="86"/>
      <c r="DK414" s="86"/>
      <c r="DM414" s="86"/>
      <c r="DO414" s="86"/>
      <c r="DQ414" s="86"/>
      <c r="DS414" s="86"/>
      <c r="DU414" s="86"/>
      <c r="DV414" s="86"/>
      <c r="DW414" s="86"/>
      <c r="DX414" s="86"/>
      <c r="DZ414" s="87"/>
      <c r="EB414" s="86"/>
      <c r="EC414" s="87"/>
      <c r="ED414" s="88"/>
      <c r="EE414" s="86"/>
      <c r="EF414" s="87"/>
      <c r="EG414" s="86"/>
      <c r="EH414" s="86"/>
      <c r="EI414" s="86"/>
      <c r="EJ414" s="86"/>
      <c r="EK414" s="89"/>
    </row>
    <row r="415" spans="47:141" x14ac:dyDescent="0.2">
      <c r="AU415" s="86"/>
      <c r="AW415" s="86"/>
      <c r="AY415" s="86"/>
      <c r="BA415" s="86"/>
      <c r="BC415" s="86"/>
      <c r="BE415" s="86"/>
      <c r="BG415" s="86"/>
      <c r="BI415" s="86"/>
      <c r="BK415" s="86"/>
      <c r="BM415" s="86"/>
      <c r="BO415" s="86"/>
      <c r="BQ415" s="86"/>
      <c r="BS415" s="86"/>
      <c r="BU415" s="86"/>
      <c r="BW415" s="86"/>
      <c r="BY415" s="86"/>
      <c r="CA415" s="86"/>
      <c r="CC415" s="86"/>
      <c r="CE415" s="86"/>
      <c r="CG415" s="86"/>
      <c r="CI415" s="86"/>
      <c r="CK415" s="86"/>
      <c r="CM415" s="86"/>
      <c r="CO415" s="86"/>
      <c r="CQ415" s="86"/>
      <c r="CS415" s="86"/>
      <c r="CU415" s="86"/>
      <c r="CW415" s="86"/>
      <c r="CY415" s="86"/>
      <c r="DA415" s="86"/>
      <c r="DC415" s="86"/>
      <c r="DE415" s="86"/>
      <c r="DG415" s="86"/>
      <c r="DI415" s="86"/>
      <c r="DK415" s="86"/>
      <c r="DM415" s="86"/>
      <c r="DO415" s="86"/>
      <c r="DQ415" s="86"/>
      <c r="DS415" s="86"/>
      <c r="DU415" s="86"/>
      <c r="DV415" s="86"/>
      <c r="DW415" s="86"/>
      <c r="DX415" s="86"/>
      <c r="DZ415" s="87"/>
      <c r="EB415" s="86"/>
      <c r="EC415" s="87"/>
      <c r="ED415" s="88"/>
      <c r="EE415" s="86"/>
      <c r="EF415" s="87"/>
      <c r="EG415" s="86"/>
      <c r="EH415" s="86"/>
      <c r="EI415" s="86"/>
      <c r="EJ415" s="86"/>
      <c r="EK415" s="89"/>
    </row>
    <row r="416" spans="47:141" x14ac:dyDescent="0.2">
      <c r="AU416" s="86"/>
      <c r="AW416" s="86"/>
      <c r="AY416" s="86"/>
      <c r="BA416" s="86"/>
      <c r="BC416" s="86"/>
      <c r="BE416" s="86"/>
      <c r="BG416" s="86"/>
      <c r="BI416" s="86"/>
      <c r="BK416" s="86"/>
      <c r="BM416" s="86"/>
      <c r="BO416" s="86"/>
      <c r="BQ416" s="86"/>
      <c r="BS416" s="86"/>
      <c r="BU416" s="86"/>
      <c r="BW416" s="86"/>
      <c r="BY416" s="86"/>
      <c r="CA416" s="86"/>
      <c r="CC416" s="86"/>
      <c r="CE416" s="86"/>
      <c r="CG416" s="86"/>
      <c r="CI416" s="86"/>
      <c r="CK416" s="86"/>
      <c r="CM416" s="86"/>
      <c r="CO416" s="86"/>
      <c r="CQ416" s="86"/>
      <c r="CS416" s="86"/>
      <c r="CU416" s="86"/>
      <c r="CW416" s="86"/>
      <c r="CY416" s="86"/>
      <c r="DA416" s="86"/>
      <c r="DC416" s="86"/>
      <c r="DE416" s="86"/>
      <c r="DG416" s="86"/>
      <c r="DI416" s="86"/>
      <c r="DK416" s="86"/>
      <c r="DM416" s="86"/>
      <c r="DO416" s="86"/>
      <c r="DQ416" s="86"/>
      <c r="DS416" s="86"/>
      <c r="DU416" s="86"/>
      <c r="DV416" s="86"/>
      <c r="DW416" s="86"/>
      <c r="DX416" s="86"/>
      <c r="DZ416" s="87"/>
      <c r="EB416" s="86"/>
      <c r="EC416" s="87"/>
      <c r="ED416" s="88"/>
      <c r="EE416" s="86"/>
      <c r="EF416" s="87"/>
      <c r="EG416" s="86"/>
      <c r="EH416" s="86"/>
      <c r="EI416" s="86"/>
      <c r="EJ416" s="86"/>
      <c r="EK416" s="89"/>
    </row>
    <row r="417" spans="47:141" x14ac:dyDescent="0.2">
      <c r="AU417" s="86"/>
      <c r="AW417" s="86"/>
      <c r="AY417" s="86"/>
      <c r="BA417" s="86"/>
      <c r="BC417" s="86"/>
      <c r="BE417" s="86"/>
      <c r="BG417" s="86"/>
      <c r="BI417" s="86"/>
      <c r="BK417" s="86"/>
      <c r="BM417" s="86"/>
      <c r="BO417" s="86"/>
      <c r="BQ417" s="86"/>
      <c r="BS417" s="86"/>
      <c r="BU417" s="86"/>
      <c r="BW417" s="86"/>
      <c r="BY417" s="86"/>
      <c r="CA417" s="86"/>
      <c r="CC417" s="86"/>
      <c r="CE417" s="86"/>
      <c r="CG417" s="86"/>
      <c r="CI417" s="86"/>
      <c r="CK417" s="86"/>
      <c r="CM417" s="86"/>
      <c r="CO417" s="86"/>
      <c r="CQ417" s="86"/>
      <c r="CS417" s="86"/>
      <c r="CU417" s="86"/>
      <c r="CW417" s="86"/>
      <c r="CY417" s="86"/>
      <c r="DA417" s="86"/>
      <c r="DC417" s="86"/>
      <c r="DE417" s="86"/>
      <c r="DG417" s="86"/>
      <c r="DI417" s="86"/>
      <c r="DK417" s="86"/>
      <c r="DM417" s="86"/>
      <c r="DO417" s="86"/>
      <c r="DQ417" s="86"/>
      <c r="DS417" s="86"/>
      <c r="DU417" s="86"/>
      <c r="DV417" s="86"/>
      <c r="DW417" s="86"/>
      <c r="DX417" s="86"/>
      <c r="DZ417" s="87"/>
      <c r="EB417" s="86"/>
      <c r="EC417" s="87"/>
      <c r="ED417" s="88"/>
      <c r="EE417" s="86"/>
      <c r="EF417" s="87"/>
      <c r="EG417" s="86"/>
      <c r="EH417" s="86"/>
      <c r="EI417" s="86"/>
      <c r="EJ417" s="86"/>
      <c r="EK417" s="89"/>
    </row>
    <row r="418" spans="47:141" x14ac:dyDescent="0.2">
      <c r="AU418" s="86"/>
      <c r="AW418" s="86"/>
      <c r="AY418" s="86"/>
      <c r="BA418" s="86"/>
      <c r="BC418" s="86"/>
      <c r="BE418" s="86"/>
      <c r="BG418" s="86"/>
      <c r="BI418" s="86"/>
      <c r="BK418" s="86"/>
      <c r="BM418" s="86"/>
      <c r="BO418" s="86"/>
      <c r="BQ418" s="86"/>
      <c r="BS418" s="86"/>
      <c r="BU418" s="86"/>
      <c r="BW418" s="86"/>
      <c r="BY418" s="86"/>
      <c r="CA418" s="86"/>
      <c r="CC418" s="86"/>
      <c r="CE418" s="86"/>
      <c r="CG418" s="86"/>
      <c r="CI418" s="86"/>
      <c r="CK418" s="86"/>
      <c r="CM418" s="86"/>
      <c r="CO418" s="86"/>
      <c r="CQ418" s="86"/>
      <c r="CS418" s="86"/>
      <c r="CU418" s="86"/>
      <c r="CW418" s="86"/>
      <c r="CY418" s="86"/>
      <c r="DA418" s="86"/>
      <c r="DC418" s="86"/>
      <c r="DE418" s="86"/>
      <c r="DG418" s="86"/>
      <c r="DI418" s="86"/>
      <c r="DK418" s="86"/>
      <c r="DM418" s="86"/>
      <c r="DO418" s="86"/>
      <c r="DQ418" s="86"/>
      <c r="DS418" s="86"/>
      <c r="DU418" s="86"/>
      <c r="DV418" s="86"/>
      <c r="DW418" s="86"/>
      <c r="DX418" s="86"/>
      <c r="DZ418" s="87"/>
      <c r="EB418" s="86"/>
      <c r="EC418" s="87"/>
      <c r="ED418" s="88"/>
      <c r="EE418" s="86"/>
      <c r="EF418" s="87"/>
      <c r="EG418" s="86"/>
      <c r="EH418" s="86"/>
      <c r="EI418" s="86"/>
      <c r="EJ418" s="86"/>
      <c r="EK418" s="89"/>
    </row>
    <row r="419" spans="47:141" x14ac:dyDescent="0.2">
      <c r="AU419" s="86"/>
      <c r="AW419" s="86"/>
      <c r="AY419" s="86"/>
      <c r="BA419" s="86"/>
      <c r="BC419" s="86"/>
      <c r="BE419" s="86"/>
      <c r="BG419" s="86"/>
      <c r="BI419" s="86"/>
      <c r="BK419" s="86"/>
      <c r="BM419" s="86"/>
      <c r="BO419" s="86"/>
      <c r="BQ419" s="86"/>
      <c r="BS419" s="86"/>
      <c r="BU419" s="86"/>
      <c r="BW419" s="86"/>
      <c r="BY419" s="86"/>
      <c r="CA419" s="86"/>
      <c r="CC419" s="86"/>
      <c r="CE419" s="86"/>
      <c r="CG419" s="86"/>
      <c r="CI419" s="86"/>
      <c r="CK419" s="86"/>
      <c r="CM419" s="86"/>
      <c r="CO419" s="86"/>
      <c r="CQ419" s="86"/>
      <c r="CS419" s="86"/>
      <c r="CU419" s="86"/>
      <c r="CW419" s="86"/>
      <c r="CY419" s="86"/>
      <c r="DA419" s="86"/>
      <c r="DC419" s="86"/>
      <c r="DE419" s="86"/>
      <c r="DG419" s="86"/>
      <c r="DI419" s="86"/>
      <c r="DK419" s="86"/>
      <c r="DM419" s="86"/>
      <c r="DO419" s="86"/>
      <c r="DQ419" s="86"/>
      <c r="DS419" s="86"/>
      <c r="DU419" s="86"/>
      <c r="DV419" s="86"/>
      <c r="DW419" s="86"/>
      <c r="DX419" s="86"/>
      <c r="DZ419" s="87"/>
      <c r="EB419" s="86"/>
      <c r="EC419" s="87"/>
      <c r="ED419" s="88"/>
      <c r="EE419" s="86"/>
      <c r="EF419" s="87"/>
      <c r="EG419" s="86"/>
      <c r="EH419" s="86"/>
      <c r="EI419" s="86"/>
      <c r="EJ419" s="86"/>
      <c r="EK419" s="89"/>
    </row>
    <row r="420" spans="47:141" x14ac:dyDescent="0.2">
      <c r="AU420" s="86"/>
      <c r="AW420" s="86"/>
      <c r="AY420" s="86"/>
      <c r="BA420" s="86"/>
      <c r="BC420" s="86"/>
      <c r="BE420" s="86"/>
      <c r="BG420" s="86"/>
      <c r="BI420" s="86"/>
      <c r="BK420" s="86"/>
      <c r="BM420" s="86"/>
      <c r="BO420" s="86"/>
      <c r="BQ420" s="86"/>
      <c r="BS420" s="86"/>
      <c r="BU420" s="86"/>
      <c r="BW420" s="86"/>
      <c r="BY420" s="86"/>
      <c r="CA420" s="86"/>
      <c r="CC420" s="86"/>
      <c r="CE420" s="86"/>
      <c r="CG420" s="86"/>
      <c r="CI420" s="86"/>
      <c r="CK420" s="86"/>
      <c r="CM420" s="86"/>
      <c r="CO420" s="86"/>
      <c r="CQ420" s="86"/>
      <c r="CS420" s="86"/>
      <c r="CU420" s="86"/>
      <c r="CW420" s="86"/>
      <c r="CY420" s="86"/>
      <c r="DA420" s="86"/>
      <c r="DC420" s="86"/>
      <c r="DE420" s="86"/>
      <c r="DG420" s="86"/>
      <c r="DI420" s="86"/>
      <c r="DK420" s="86"/>
      <c r="DM420" s="86"/>
      <c r="DO420" s="86"/>
      <c r="DQ420" s="86"/>
      <c r="DS420" s="86"/>
      <c r="DU420" s="86"/>
      <c r="DV420" s="86"/>
      <c r="DW420" s="86"/>
      <c r="DX420" s="86"/>
      <c r="DZ420" s="87"/>
      <c r="EB420" s="86"/>
      <c r="EC420" s="87"/>
      <c r="ED420" s="88"/>
      <c r="EE420" s="86"/>
      <c r="EF420" s="87"/>
      <c r="EG420" s="86"/>
      <c r="EH420" s="86"/>
      <c r="EI420" s="86"/>
      <c r="EJ420" s="86"/>
      <c r="EK420" s="89"/>
    </row>
    <row r="421" spans="47:141" x14ac:dyDescent="0.2">
      <c r="AU421" s="86"/>
      <c r="AW421" s="86"/>
      <c r="AY421" s="86"/>
      <c r="BA421" s="86"/>
      <c r="BC421" s="86"/>
      <c r="BE421" s="86"/>
      <c r="BG421" s="86"/>
      <c r="BI421" s="86"/>
      <c r="BK421" s="86"/>
      <c r="BM421" s="86"/>
      <c r="BO421" s="86"/>
      <c r="BQ421" s="86"/>
      <c r="BS421" s="86"/>
      <c r="BU421" s="86"/>
      <c r="BW421" s="86"/>
      <c r="BY421" s="86"/>
      <c r="CA421" s="86"/>
      <c r="CC421" s="86"/>
      <c r="CE421" s="86"/>
      <c r="CG421" s="86"/>
      <c r="CI421" s="86"/>
      <c r="CK421" s="86"/>
      <c r="CM421" s="86"/>
      <c r="CO421" s="86"/>
      <c r="CQ421" s="86"/>
      <c r="CS421" s="86"/>
      <c r="CU421" s="86"/>
      <c r="CW421" s="86"/>
      <c r="CY421" s="86"/>
      <c r="DA421" s="86"/>
      <c r="DC421" s="86"/>
      <c r="DE421" s="86"/>
      <c r="DG421" s="86"/>
      <c r="DI421" s="86"/>
      <c r="DK421" s="86"/>
      <c r="DM421" s="86"/>
      <c r="DO421" s="86"/>
      <c r="DQ421" s="86"/>
      <c r="DS421" s="86"/>
      <c r="DU421" s="86"/>
      <c r="DV421" s="86"/>
      <c r="DW421" s="86"/>
      <c r="DX421" s="86"/>
      <c r="DZ421" s="87"/>
      <c r="EB421" s="86"/>
      <c r="EC421" s="87"/>
      <c r="ED421" s="88"/>
      <c r="EE421" s="86"/>
      <c r="EF421" s="87"/>
      <c r="EG421" s="86"/>
      <c r="EH421" s="86"/>
      <c r="EI421" s="86"/>
      <c r="EJ421" s="86"/>
      <c r="EK421" s="89"/>
    </row>
    <row r="422" spans="47:141" x14ac:dyDescent="0.2">
      <c r="AU422" s="86"/>
      <c r="AW422" s="86"/>
      <c r="AY422" s="86"/>
      <c r="BA422" s="86"/>
      <c r="BC422" s="86"/>
      <c r="BE422" s="86"/>
      <c r="BG422" s="86"/>
      <c r="BI422" s="86"/>
      <c r="BK422" s="86"/>
      <c r="BM422" s="86"/>
      <c r="BO422" s="86"/>
      <c r="BQ422" s="86"/>
      <c r="BS422" s="86"/>
      <c r="BU422" s="86"/>
      <c r="BW422" s="86"/>
      <c r="BY422" s="86"/>
      <c r="CA422" s="86"/>
      <c r="CC422" s="86"/>
      <c r="CE422" s="86"/>
      <c r="CG422" s="86"/>
      <c r="CI422" s="86"/>
      <c r="CK422" s="86"/>
      <c r="CM422" s="86"/>
      <c r="CO422" s="86"/>
      <c r="CQ422" s="86"/>
      <c r="CS422" s="86"/>
      <c r="CU422" s="86"/>
      <c r="CW422" s="86"/>
      <c r="CY422" s="86"/>
      <c r="DA422" s="86"/>
      <c r="DC422" s="86"/>
      <c r="DE422" s="86"/>
      <c r="DG422" s="86"/>
      <c r="DI422" s="86"/>
      <c r="DK422" s="86"/>
      <c r="DM422" s="86"/>
      <c r="DO422" s="86"/>
      <c r="DQ422" s="86"/>
      <c r="DS422" s="86"/>
      <c r="DU422" s="86"/>
      <c r="DV422" s="86"/>
      <c r="DW422" s="86"/>
      <c r="DX422" s="86"/>
      <c r="DZ422" s="87"/>
      <c r="EB422" s="86"/>
      <c r="EC422" s="87"/>
      <c r="ED422" s="88"/>
      <c r="EE422" s="86"/>
      <c r="EF422" s="87"/>
      <c r="EG422" s="86"/>
      <c r="EH422" s="86"/>
      <c r="EI422" s="86"/>
      <c r="EJ422" s="86"/>
      <c r="EK422" s="89"/>
    </row>
    <row r="423" spans="47:141" x14ac:dyDescent="0.2">
      <c r="AU423" s="86"/>
      <c r="AW423" s="86"/>
      <c r="AY423" s="86"/>
      <c r="BA423" s="86"/>
      <c r="BC423" s="86"/>
      <c r="BE423" s="86"/>
      <c r="BG423" s="86"/>
      <c r="BI423" s="86"/>
      <c r="BK423" s="86"/>
      <c r="BM423" s="86"/>
      <c r="BO423" s="86"/>
      <c r="BQ423" s="86"/>
      <c r="BS423" s="86"/>
      <c r="BU423" s="86"/>
      <c r="BW423" s="86"/>
      <c r="BY423" s="86"/>
      <c r="CA423" s="86"/>
      <c r="CC423" s="86"/>
      <c r="CE423" s="86"/>
      <c r="CG423" s="86"/>
      <c r="CI423" s="86"/>
      <c r="CK423" s="86"/>
      <c r="CM423" s="86"/>
      <c r="CO423" s="86"/>
      <c r="CQ423" s="86"/>
      <c r="CS423" s="86"/>
      <c r="CU423" s="86"/>
      <c r="CW423" s="86"/>
      <c r="CY423" s="86"/>
      <c r="DA423" s="86"/>
      <c r="DC423" s="86"/>
      <c r="DE423" s="86"/>
      <c r="DG423" s="86"/>
      <c r="DI423" s="86"/>
      <c r="DK423" s="86"/>
      <c r="DM423" s="86"/>
      <c r="DO423" s="86"/>
      <c r="DQ423" s="86"/>
      <c r="DS423" s="86"/>
      <c r="DU423" s="86"/>
      <c r="DV423" s="86"/>
      <c r="DW423" s="86"/>
      <c r="DX423" s="86"/>
      <c r="DZ423" s="87"/>
      <c r="EB423" s="86"/>
      <c r="EC423" s="87"/>
      <c r="ED423" s="88"/>
      <c r="EE423" s="86"/>
      <c r="EF423" s="87"/>
      <c r="EG423" s="86"/>
      <c r="EH423" s="86"/>
      <c r="EI423" s="86"/>
      <c r="EJ423" s="86"/>
      <c r="EK423" s="89"/>
    </row>
    <row r="424" spans="47:141" x14ac:dyDescent="0.2">
      <c r="AU424" s="86"/>
      <c r="AW424" s="86"/>
      <c r="AY424" s="86"/>
      <c r="BA424" s="86"/>
      <c r="BC424" s="86"/>
      <c r="BE424" s="86"/>
      <c r="BG424" s="86"/>
      <c r="BI424" s="86"/>
      <c r="BK424" s="86"/>
      <c r="BM424" s="86"/>
      <c r="BO424" s="86"/>
      <c r="BQ424" s="86"/>
      <c r="BS424" s="86"/>
      <c r="BU424" s="86"/>
      <c r="BW424" s="86"/>
      <c r="BY424" s="86"/>
      <c r="CA424" s="86"/>
      <c r="CC424" s="86"/>
      <c r="CE424" s="86"/>
      <c r="CG424" s="86"/>
      <c r="CI424" s="86"/>
      <c r="CK424" s="86"/>
      <c r="CM424" s="86"/>
      <c r="CO424" s="86"/>
      <c r="CQ424" s="86"/>
      <c r="CS424" s="86"/>
      <c r="CU424" s="86"/>
      <c r="CW424" s="86"/>
      <c r="CY424" s="86"/>
      <c r="DA424" s="86"/>
      <c r="DC424" s="86"/>
      <c r="DE424" s="86"/>
      <c r="DG424" s="86"/>
      <c r="DI424" s="86"/>
      <c r="DK424" s="86"/>
      <c r="DM424" s="86"/>
      <c r="DO424" s="86"/>
      <c r="DQ424" s="86"/>
      <c r="DS424" s="86"/>
      <c r="DU424" s="86"/>
      <c r="DV424" s="86"/>
      <c r="DW424" s="86"/>
      <c r="DX424" s="86"/>
      <c r="DZ424" s="87"/>
      <c r="EB424" s="86"/>
      <c r="EC424" s="87"/>
      <c r="ED424" s="88"/>
      <c r="EE424" s="86"/>
      <c r="EF424" s="87"/>
      <c r="EG424" s="86"/>
      <c r="EH424" s="86"/>
      <c r="EI424" s="86"/>
      <c r="EJ424" s="86"/>
      <c r="EK424" s="89"/>
    </row>
    <row r="425" spans="47:141" x14ac:dyDescent="0.2">
      <c r="AU425" s="86"/>
      <c r="AW425" s="86"/>
      <c r="AY425" s="86"/>
      <c r="BA425" s="86"/>
      <c r="BC425" s="86"/>
      <c r="BE425" s="86"/>
      <c r="BG425" s="86"/>
      <c r="BI425" s="86"/>
      <c r="BK425" s="86"/>
      <c r="BM425" s="86"/>
      <c r="BO425" s="86"/>
      <c r="BQ425" s="86"/>
      <c r="BS425" s="86"/>
      <c r="BU425" s="86"/>
      <c r="BW425" s="86"/>
      <c r="BY425" s="86"/>
      <c r="CA425" s="86"/>
      <c r="CC425" s="86"/>
      <c r="CE425" s="86"/>
      <c r="CG425" s="86"/>
      <c r="CI425" s="86"/>
      <c r="CK425" s="86"/>
      <c r="CM425" s="86"/>
      <c r="CO425" s="86"/>
      <c r="CQ425" s="86"/>
      <c r="CS425" s="86"/>
      <c r="CU425" s="86"/>
      <c r="CW425" s="86"/>
      <c r="CY425" s="86"/>
      <c r="DA425" s="86"/>
      <c r="DC425" s="86"/>
      <c r="DE425" s="86"/>
      <c r="DG425" s="86"/>
      <c r="DI425" s="86"/>
      <c r="DK425" s="86"/>
      <c r="DM425" s="86"/>
      <c r="DO425" s="86"/>
      <c r="DQ425" s="86"/>
      <c r="DS425" s="86"/>
      <c r="DU425" s="86"/>
      <c r="DV425" s="86"/>
      <c r="DW425" s="86"/>
      <c r="DX425" s="86"/>
      <c r="DZ425" s="87"/>
      <c r="EB425" s="86"/>
      <c r="EC425" s="87"/>
      <c r="ED425" s="88"/>
      <c r="EE425" s="86"/>
      <c r="EF425" s="87"/>
      <c r="EG425" s="86"/>
      <c r="EH425" s="86"/>
      <c r="EI425" s="86"/>
      <c r="EJ425" s="86"/>
      <c r="EK425" s="89"/>
    </row>
    <row r="426" spans="47:141" x14ac:dyDescent="0.2">
      <c r="AU426" s="86"/>
      <c r="AW426" s="86"/>
      <c r="AY426" s="86"/>
      <c r="BA426" s="86"/>
      <c r="BC426" s="86"/>
      <c r="BE426" s="86"/>
      <c r="BG426" s="86"/>
      <c r="BI426" s="86"/>
      <c r="BK426" s="86"/>
      <c r="BM426" s="86"/>
      <c r="BO426" s="86"/>
      <c r="BQ426" s="86"/>
      <c r="BS426" s="86"/>
      <c r="BU426" s="86"/>
      <c r="BW426" s="86"/>
      <c r="BY426" s="86"/>
      <c r="CA426" s="86"/>
      <c r="CC426" s="86"/>
      <c r="CE426" s="86"/>
      <c r="CG426" s="86"/>
      <c r="CI426" s="86"/>
      <c r="CK426" s="86"/>
      <c r="CM426" s="86"/>
      <c r="CO426" s="86"/>
      <c r="CQ426" s="86"/>
      <c r="CS426" s="86"/>
      <c r="CU426" s="86"/>
      <c r="CW426" s="86"/>
      <c r="CY426" s="86"/>
      <c r="DA426" s="86"/>
      <c r="DC426" s="86"/>
      <c r="DE426" s="86"/>
      <c r="DG426" s="86"/>
      <c r="DI426" s="86"/>
      <c r="DK426" s="86"/>
      <c r="DM426" s="86"/>
      <c r="DO426" s="86"/>
      <c r="DQ426" s="86"/>
      <c r="DS426" s="86"/>
      <c r="DU426" s="86"/>
      <c r="DV426" s="86"/>
      <c r="DW426" s="86"/>
      <c r="DX426" s="86"/>
      <c r="DZ426" s="87"/>
      <c r="EB426" s="86"/>
      <c r="EC426" s="87"/>
      <c r="ED426" s="88"/>
      <c r="EE426" s="86"/>
      <c r="EF426" s="87"/>
      <c r="EG426" s="86"/>
      <c r="EH426" s="86"/>
      <c r="EI426" s="86"/>
      <c r="EJ426" s="86"/>
      <c r="EK426" s="89"/>
    </row>
    <row r="427" spans="47:141" x14ac:dyDescent="0.2">
      <c r="AU427" s="86"/>
      <c r="AW427" s="86"/>
      <c r="AY427" s="86"/>
      <c r="BA427" s="86"/>
      <c r="BC427" s="86"/>
      <c r="BE427" s="86"/>
      <c r="BG427" s="86"/>
      <c r="BI427" s="86"/>
      <c r="BK427" s="86"/>
      <c r="BM427" s="86"/>
      <c r="BO427" s="86"/>
      <c r="BQ427" s="86"/>
      <c r="BS427" s="86"/>
      <c r="BU427" s="86"/>
      <c r="BW427" s="86"/>
      <c r="BY427" s="86"/>
      <c r="CA427" s="86"/>
      <c r="CC427" s="86"/>
      <c r="CE427" s="86"/>
      <c r="CG427" s="86"/>
      <c r="CI427" s="86"/>
      <c r="CK427" s="86"/>
      <c r="CM427" s="86"/>
      <c r="CO427" s="86"/>
      <c r="CQ427" s="86"/>
      <c r="CS427" s="86"/>
      <c r="CU427" s="86"/>
      <c r="CW427" s="86"/>
      <c r="CY427" s="86"/>
      <c r="DA427" s="86"/>
      <c r="DC427" s="86"/>
      <c r="DE427" s="86"/>
      <c r="DG427" s="86"/>
      <c r="DI427" s="86"/>
      <c r="DK427" s="86"/>
      <c r="DM427" s="86"/>
      <c r="DO427" s="86"/>
      <c r="DQ427" s="86"/>
      <c r="DS427" s="86"/>
      <c r="DU427" s="86"/>
      <c r="DV427" s="86"/>
      <c r="DW427" s="86"/>
      <c r="DX427" s="86"/>
      <c r="DZ427" s="87"/>
      <c r="EB427" s="86"/>
      <c r="EC427" s="87"/>
      <c r="ED427" s="88"/>
      <c r="EE427" s="86"/>
      <c r="EF427" s="87"/>
      <c r="EG427" s="86"/>
      <c r="EH427" s="86"/>
      <c r="EI427" s="86"/>
      <c r="EJ427" s="86"/>
      <c r="EK427" s="89"/>
    </row>
    <row r="428" spans="47:141" x14ac:dyDescent="0.2">
      <c r="AU428" s="86"/>
      <c r="AW428" s="86"/>
      <c r="AY428" s="86"/>
      <c r="BA428" s="86"/>
      <c r="BC428" s="86"/>
      <c r="BE428" s="86"/>
      <c r="BG428" s="86"/>
      <c r="BI428" s="86"/>
      <c r="BK428" s="86"/>
      <c r="BM428" s="86"/>
      <c r="BO428" s="86"/>
      <c r="BQ428" s="86"/>
      <c r="BS428" s="86"/>
      <c r="BU428" s="86"/>
      <c r="BW428" s="86"/>
      <c r="BY428" s="86"/>
      <c r="CA428" s="86"/>
      <c r="CC428" s="86"/>
      <c r="CE428" s="86"/>
      <c r="CG428" s="86"/>
      <c r="CI428" s="86"/>
      <c r="CK428" s="86"/>
      <c r="CM428" s="86"/>
      <c r="CO428" s="86"/>
      <c r="CQ428" s="86"/>
      <c r="CS428" s="86"/>
      <c r="CU428" s="86"/>
      <c r="CW428" s="86"/>
      <c r="CY428" s="86"/>
      <c r="DA428" s="86"/>
      <c r="DC428" s="86"/>
      <c r="DE428" s="86"/>
      <c r="DG428" s="86"/>
      <c r="DI428" s="86"/>
      <c r="DK428" s="86"/>
      <c r="DM428" s="86"/>
      <c r="DO428" s="86"/>
      <c r="DQ428" s="86"/>
      <c r="DS428" s="86"/>
      <c r="DU428" s="86"/>
      <c r="DV428" s="86"/>
      <c r="DW428" s="86"/>
      <c r="DX428" s="86"/>
      <c r="DZ428" s="87"/>
      <c r="EB428" s="86"/>
      <c r="EC428" s="87"/>
      <c r="ED428" s="88"/>
      <c r="EE428" s="86"/>
      <c r="EF428" s="87"/>
      <c r="EG428" s="86"/>
      <c r="EH428" s="86"/>
      <c r="EI428" s="86"/>
      <c r="EJ428" s="86"/>
      <c r="EK428" s="89"/>
    </row>
    <row r="429" spans="47:141" x14ac:dyDescent="0.2">
      <c r="AU429" s="86"/>
      <c r="AW429" s="86"/>
      <c r="AY429" s="86"/>
      <c r="BA429" s="86"/>
      <c r="BC429" s="86"/>
      <c r="BE429" s="86"/>
      <c r="BG429" s="86"/>
      <c r="BI429" s="86"/>
      <c r="BK429" s="86"/>
      <c r="BM429" s="86"/>
      <c r="BO429" s="86"/>
      <c r="BQ429" s="86"/>
      <c r="BS429" s="86"/>
      <c r="BU429" s="86"/>
      <c r="BW429" s="86"/>
      <c r="BY429" s="86"/>
      <c r="CA429" s="86"/>
      <c r="CC429" s="86"/>
      <c r="CE429" s="86"/>
      <c r="CG429" s="86"/>
      <c r="CI429" s="86"/>
      <c r="CK429" s="86"/>
      <c r="CM429" s="86"/>
      <c r="CO429" s="86"/>
      <c r="CQ429" s="86"/>
      <c r="CS429" s="86"/>
      <c r="CU429" s="86"/>
      <c r="CW429" s="86"/>
      <c r="CY429" s="86"/>
      <c r="DA429" s="86"/>
      <c r="DC429" s="86"/>
      <c r="DE429" s="86"/>
      <c r="DG429" s="86"/>
      <c r="DI429" s="86"/>
      <c r="DK429" s="86"/>
      <c r="DM429" s="86"/>
      <c r="DO429" s="86"/>
      <c r="DQ429" s="86"/>
      <c r="DS429" s="86"/>
      <c r="DU429" s="86"/>
      <c r="DV429" s="86"/>
      <c r="DW429" s="86"/>
      <c r="DX429" s="86"/>
      <c r="DZ429" s="87"/>
      <c r="EB429" s="86"/>
      <c r="EC429" s="87"/>
      <c r="ED429" s="88"/>
      <c r="EE429" s="86"/>
      <c r="EF429" s="87"/>
      <c r="EG429" s="86"/>
      <c r="EH429" s="86"/>
      <c r="EI429" s="86"/>
      <c r="EJ429" s="86"/>
      <c r="EK429" s="89"/>
    </row>
    <row r="430" spans="47:141" x14ac:dyDescent="0.2">
      <c r="AU430" s="86"/>
      <c r="AW430" s="86"/>
      <c r="AY430" s="86"/>
      <c r="BA430" s="86"/>
      <c r="BC430" s="86"/>
      <c r="BE430" s="86"/>
      <c r="BG430" s="86"/>
      <c r="BI430" s="86"/>
      <c r="BK430" s="86"/>
      <c r="BM430" s="86"/>
      <c r="BO430" s="86"/>
      <c r="BQ430" s="86"/>
      <c r="BS430" s="86"/>
      <c r="BU430" s="86"/>
      <c r="BW430" s="86"/>
      <c r="BY430" s="86"/>
      <c r="CA430" s="86"/>
      <c r="CC430" s="86"/>
      <c r="CE430" s="86"/>
      <c r="CG430" s="86"/>
      <c r="CI430" s="86"/>
      <c r="CK430" s="86"/>
      <c r="CM430" s="86"/>
      <c r="CO430" s="86"/>
      <c r="CQ430" s="86"/>
      <c r="CS430" s="86"/>
      <c r="CU430" s="86"/>
      <c r="CW430" s="86"/>
      <c r="CY430" s="86"/>
      <c r="DA430" s="86"/>
      <c r="DC430" s="86"/>
      <c r="DE430" s="86"/>
      <c r="DG430" s="86"/>
      <c r="DI430" s="86"/>
      <c r="DK430" s="86"/>
      <c r="DM430" s="86"/>
      <c r="DO430" s="86"/>
      <c r="DQ430" s="86"/>
      <c r="DS430" s="86"/>
      <c r="DU430" s="86"/>
      <c r="DV430" s="86"/>
      <c r="DW430" s="86"/>
      <c r="DX430" s="86"/>
      <c r="DZ430" s="87"/>
      <c r="EB430" s="86"/>
      <c r="EC430" s="87"/>
      <c r="ED430" s="88"/>
      <c r="EE430" s="86"/>
      <c r="EF430" s="87"/>
      <c r="EG430" s="86"/>
      <c r="EH430" s="86"/>
      <c r="EI430" s="86"/>
      <c r="EJ430" s="86"/>
      <c r="EK430" s="89"/>
    </row>
    <row r="431" spans="47:141" x14ac:dyDescent="0.2">
      <c r="AU431" s="86"/>
      <c r="AW431" s="86"/>
      <c r="AY431" s="86"/>
      <c r="BA431" s="86"/>
      <c r="BC431" s="86"/>
      <c r="BE431" s="86"/>
      <c r="BG431" s="86"/>
      <c r="BI431" s="86"/>
      <c r="BK431" s="86"/>
      <c r="BM431" s="86"/>
      <c r="BO431" s="86"/>
      <c r="BQ431" s="86"/>
      <c r="BS431" s="86"/>
      <c r="BU431" s="86"/>
      <c r="BW431" s="86"/>
      <c r="BY431" s="86"/>
      <c r="CA431" s="86"/>
      <c r="CC431" s="86"/>
      <c r="CE431" s="86"/>
      <c r="CG431" s="86"/>
      <c r="CI431" s="86"/>
      <c r="CK431" s="86"/>
      <c r="CM431" s="86"/>
      <c r="CO431" s="86"/>
      <c r="CQ431" s="86"/>
      <c r="CS431" s="86"/>
      <c r="CU431" s="86"/>
      <c r="CW431" s="86"/>
      <c r="CY431" s="86"/>
      <c r="DA431" s="86"/>
      <c r="DC431" s="86"/>
      <c r="DE431" s="86"/>
      <c r="DG431" s="86"/>
      <c r="DI431" s="86"/>
      <c r="DK431" s="86"/>
      <c r="DM431" s="86"/>
      <c r="DO431" s="86"/>
      <c r="DQ431" s="86"/>
      <c r="DS431" s="86"/>
      <c r="DU431" s="86"/>
      <c r="DV431" s="86"/>
      <c r="DW431" s="86"/>
      <c r="DX431" s="86"/>
      <c r="DZ431" s="87"/>
      <c r="EB431" s="86"/>
      <c r="EC431" s="87"/>
      <c r="ED431" s="88"/>
      <c r="EE431" s="86"/>
      <c r="EF431" s="87"/>
      <c r="EG431" s="86"/>
      <c r="EH431" s="86"/>
      <c r="EI431" s="86"/>
      <c r="EJ431" s="86"/>
      <c r="EK431" s="89"/>
    </row>
    <row r="432" spans="47:141" x14ac:dyDescent="0.2">
      <c r="AU432" s="86"/>
      <c r="AW432" s="86"/>
      <c r="AY432" s="86"/>
      <c r="BA432" s="86"/>
      <c r="BC432" s="86"/>
      <c r="BE432" s="86"/>
      <c r="BG432" s="86"/>
      <c r="BI432" s="86"/>
      <c r="BK432" s="86"/>
      <c r="BM432" s="86"/>
      <c r="BO432" s="86"/>
      <c r="BQ432" s="86"/>
      <c r="BS432" s="86"/>
      <c r="BU432" s="86"/>
      <c r="BW432" s="86"/>
      <c r="BY432" s="86"/>
      <c r="CA432" s="86"/>
      <c r="CC432" s="86"/>
      <c r="CE432" s="86"/>
      <c r="CG432" s="86"/>
      <c r="CI432" s="86"/>
      <c r="CK432" s="86"/>
      <c r="CM432" s="86"/>
      <c r="CO432" s="86"/>
      <c r="CQ432" s="86"/>
      <c r="CS432" s="86"/>
      <c r="CU432" s="86"/>
      <c r="CW432" s="86"/>
      <c r="CY432" s="86"/>
      <c r="DA432" s="86"/>
      <c r="DC432" s="86"/>
      <c r="DE432" s="86"/>
      <c r="DG432" s="86"/>
      <c r="DI432" s="86"/>
      <c r="DK432" s="86"/>
      <c r="DM432" s="86"/>
      <c r="DO432" s="86"/>
      <c r="DQ432" s="86"/>
      <c r="DS432" s="86"/>
      <c r="DU432" s="86"/>
      <c r="DV432" s="86"/>
      <c r="DW432" s="86"/>
      <c r="DX432" s="86"/>
      <c r="DZ432" s="87"/>
      <c r="EB432" s="86"/>
      <c r="EC432" s="87"/>
      <c r="ED432" s="88"/>
      <c r="EE432" s="86"/>
      <c r="EF432" s="87"/>
      <c r="EG432" s="86"/>
      <c r="EH432" s="86"/>
      <c r="EI432" s="86"/>
      <c r="EJ432" s="86"/>
      <c r="EK432" s="89"/>
    </row>
    <row r="433" spans="47:141" x14ac:dyDescent="0.2">
      <c r="AU433" s="86"/>
      <c r="AW433" s="86"/>
      <c r="AY433" s="86"/>
      <c r="BA433" s="86"/>
      <c r="BC433" s="86"/>
      <c r="BE433" s="86"/>
      <c r="BG433" s="86"/>
      <c r="BI433" s="86"/>
      <c r="BK433" s="86"/>
      <c r="BM433" s="86"/>
      <c r="BO433" s="86"/>
      <c r="BQ433" s="86"/>
      <c r="BS433" s="86"/>
      <c r="BU433" s="86"/>
      <c r="BW433" s="86"/>
      <c r="BY433" s="86"/>
      <c r="CA433" s="86"/>
      <c r="CC433" s="86"/>
      <c r="CE433" s="86"/>
      <c r="CG433" s="86"/>
      <c r="CI433" s="86"/>
      <c r="CK433" s="86"/>
      <c r="CM433" s="86"/>
      <c r="CO433" s="86"/>
      <c r="CQ433" s="86"/>
      <c r="CS433" s="86"/>
      <c r="CU433" s="86"/>
      <c r="CW433" s="86"/>
      <c r="CY433" s="86"/>
      <c r="DA433" s="86"/>
      <c r="DC433" s="86"/>
      <c r="DE433" s="86"/>
      <c r="DG433" s="86"/>
      <c r="DI433" s="86"/>
      <c r="DK433" s="86"/>
      <c r="DM433" s="86"/>
      <c r="DO433" s="86"/>
      <c r="DQ433" s="86"/>
      <c r="DS433" s="86"/>
      <c r="DU433" s="86"/>
      <c r="DV433" s="86"/>
      <c r="DW433" s="86"/>
      <c r="DX433" s="86"/>
      <c r="DZ433" s="87"/>
      <c r="EB433" s="86"/>
      <c r="EC433" s="87"/>
      <c r="ED433" s="88"/>
      <c r="EE433" s="86"/>
      <c r="EF433" s="87"/>
      <c r="EG433" s="86"/>
      <c r="EH433" s="86"/>
      <c r="EI433" s="86"/>
      <c r="EJ433" s="86"/>
      <c r="EK433" s="89"/>
    </row>
    <row r="434" spans="47:141" x14ac:dyDescent="0.2">
      <c r="AU434" s="86"/>
      <c r="AW434" s="86"/>
      <c r="AY434" s="86"/>
      <c r="BA434" s="86"/>
      <c r="BC434" s="86"/>
      <c r="BE434" s="86"/>
      <c r="BG434" s="86"/>
      <c r="BI434" s="86"/>
      <c r="BK434" s="86"/>
      <c r="BM434" s="86"/>
      <c r="BO434" s="86"/>
      <c r="BQ434" s="86"/>
      <c r="BS434" s="86"/>
      <c r="BU434" s="86"/>
      <c r="BW434" s="86"/>
      <c r="BY434" s="86"/>
      <c r="CA434" s="86"/>
      <c r="CC434" s="86"/>
      <c r="CE434" s="86"/>
      <c r="CG434" s="86"/>
      <c r="CI434" s="86"/>
      <c r="CK434" s="86"/>
      <c r="CM434" s="86"/>
      <c r="CO434" s="86"/>
      <c r="CQ434" s="86"/>
      <c r="CS434" s="86"/>
      <c r="CU434" s="86"/>
      <c r="CW434" s="86"/>
      <c r="CY434" s="86"/>
      <c r="DA434" s="86"/>
      <c r="DC434" s="86"/>
      <c r="DE434" s="86"/>
      <c r="DG434" s="86"/>
      <c r="DI434" s="86"/>
      <c r="DK434" s="86"/>
      <c r="DM434" s="86"/>
      <c r="DO434" s="86"/>
      <c r="DQ434" s="86"/>
      <c r="DS434" s="86"/>
      <c r="DU434" s="86"/>
      <c r="DV434" s="86"/>
      <c r="DW434" s="86"/>
      <c r="DX434" s="86"/>
      <c r="DZ434" s="87"/>
      <c r="EB434" s="86"/>
      <c r="EC434" s="87"/>
      <c r="ED434" s="88"/>
      <c r="EE434" s="86"/>
      <c r="EF434" s="87"/>
      <c r="EG434" s="86"/>
      <c r="EH434" s="86"/>
      <c r="EI434" s="86"/>
      <c r="EJ434" s="86"/>
      <c r="EK434" s="89"/>
    </row>
    <row r="435" spans="47:141" x14ac:dyDescent="0.2">
      <c r="AU435" s="86"/>
      <c r="AW435" s="86"/>
      <c r="AY435" s="86"/>
      <c r="BA435" s="86"/>
      <c r="BC435" s="86"/>
      <c r="BE435" s="86"/>
      <c r="BG435" s="86"/>
      <c r="BI435" s="86"/>
      <c r="BK435" s="86"/>
      <c r="BM435" s="86"/>
      <c r="BO435" s="86"/>
      <c r="BQ435" s="86"/>
      <c r="BS435" s="86"/>
      <c r="BU435" s="86"/>
      <c r="BW435" s="86"/>
      <c r="BY435" s="86"/>
      <c r="CA435" s="86"/>
      <c r="CC435" s="86"/>
      <c r="CE435" s="86"/>
      <c r="CG435" s="86"/>
      <c r="CI435" s="86"/>
      <c r="CK435" s="86"/>
      <c r="CM435" s="86"/>
      <c r="CO435" s="86"/>
      <c r="CQ435" s="86"/>
      <c r="CS435" s="86"/>
      <c r="CU435" s="86"/>
      <c r="CW435" s="86"/>
      <c r="CY435" s="86"/>
      <c r="DA435" s="86"/>
      <c r="DC435" s="86"/>
      <c r="DE435" s="86"/>
      <c r="DG435" s="86"/>
      <c r="DI435" s="86"/>
      <c r="DK435" s="86"/>
      <c r="DM435" s="86"/>
      <c r="DO435" s="86"/>
      <c r="DQ435" s="86"/>
      <c r="DS435" s="86"/>
      <c r="DU435" s="86"/>
      <c r="DV435" s="86"/>
      <c r="DW435" s="86"/>
      <c r="DX435" s="86"/>
      <c r="DZ435" s="87"/>
      <c r="EB435" s="86"/>
      <c r="EC435" s="87"/>
      <c r="ED435" s="88"/>
      <c r="EE435" s="86"/>
      <c r="EF435" s="87"/>
      <c r="EG435" s="86"/>
      <c r="EH435" s="86"/>
      <c r="EI435" s="86"/>
      <c r="EJ435" s="86"/>
      <c r="EK435" s="89"/>
    </row>
    <row r="436" spans="47:141" x14ac:dyDescent="0.2">
      <c r="AU436" s="86"/>
      <c r="AW436" s="86"/>
      <c r="AY436" s="86"/>
      <c r="BA436" s="86"/>
      <c r="BC436" s="86"/>
      <c r="BE436" s="86"/>
      <c r="BG436" s="86"/>
      <c r="BI436" s="86"/>
      <c r="BK436" s="86"/>
      <c r="BM436" s="86"/>
      <c r="BO436" s="86"/>
      <c r="BQ436" s="86"/>
      <c r="BS436" s="86"/>
      <c r="BU436" s="86"/>
      <c r="BW436" s="86"/>
      <c r="BY436" s="86"/>
      <c r="CA436" s="86"/>
      <c r="CC436" s="86"/>
      <c r="CE436" s="86"/>
      <c r="CG436" s="86"/>
      <c r="CI436" s="86"/>
      <c r="CK436" s="86"/>
      <c r="CM436" s="86"/>
      <c r="CO436" s="86"/>
      <c r="CQ436" s="86"/>
      <c r="CS436" s="86"/>
      <c r="CU436" s="86"/>
      <c r="CW436" s="86"/>
      <c r="CY436" s="86"/>
      <c r="DA436" s="86"/>
      <c r="DC436" s="86"/>
      <c r="DE436" s="86"/>
      <c r="DG436" s="86"/>
      <c r="DI436" s="86"/>
      <c r="DK436" s="86"/>
      <c r="DM436" s="86"/>
      <c r="DO436" s="86"/>
      <c r="DQ436" s="86"/>
      <c r="DS436" s="86"/>
      <c r="DU436" s="86"/>
      <c r="DV436" s="86"/>
      <c r="DW436" s="86"/>
      <c r="DX436" s="86"/>
      <c r="DZ436" s="87"/>
      <c r="EB436" s="86"/>
      <c r="EC436" s="87"/>
      <c r="ED436" s="88"/>
      <c r="EE436" s="86"/>
      <c r="EF436" s="87"/>
      <c r="EG436" s="86"/>
      <c r="EH436" s="86"/>
      <c r="EI436" s="86"/>
      <c r="EJ436" s="86"/>
      <c r="EK436" s="89"/>
    </row>
    <row r="437" spans="47:141" x14ac:dyDescent="0.2">
      <c r="AU437" s="86"/>
      <c r="AW437" s="86"/>
      <c r="AY437" s="86"/>
      <c r="BA437" s="86"/>
      <c r="BC437" s="86"/>
      <c r="BE437" s="86"/>
      <c r="BG437" s="86"/>
      <c r="BI437" s="86"/>
      <c r="BK437" s="86"/>
      <c r="BM437" s="86"/>
      <c r="BO437" s="86"/>
      <c r="BQ437" s="86"/>
      <c r="BS437" s="86"/>
      <c r="BU437" s="86"/>
      <c r="BW437" s="86"/>
      <c r="BY437" s="86"/>
      <c r="CA437" s="86"/>
      <c r="CC437" s="86"/>
      <c r="CE437" s="86"/>
      <c r="CG437" s="86"/>
      <c r="CI437" s="86"/>
      <c r="CK437" s="86"/>
      <c r="CM437" s="86"/>
      <c r="CO437" s="86"/>
      <c r="CQ437" s="86"/>
      <c r="CS437" s="86"/>
      <c r="CU437" s="86"/>
      <c r="CW437" s="86"/>
      <c r="CY437" s="86"/>
      <c r="DA437" s="86"/>
      <c r="DC437" s="86"/>
      <c r="DE437" s="86"/>
      <c r="DG437" s="86"/>
      <c r="DI437" s="86"/>
      <c r="DK437" s="86"/>
      <c r="DM437" s="86"/>
      <c r="DO437" s="86"/>
      <c r="DQ437" s="86"/>
      <c r="DS437" s="86"/>
      <c r="DU437" s="86"/>
      <c r="DV437" s="86"/>
      <c r="DW437" s="86"/>
      <c r="DX437" s="86"/>
      <c r="DZ437" s="87"/>
      <c r="EB437" s="86"/>
      <c r="EC437" s="87"/>
      <c r="ED437" s="88"/>
      <c r="EE437" s="86"/>
      <c r="EF437" s="87"/>
      <c r="EG437" s="86"/>
      <c r="EH437" s="86"/>
      <c r="EI437" s="86"/>
      <c r="EJ437" s="86"/>
      <c r="EK437" s="89"/>
    </row>
    <row r="438" spans="47:141" x14ac:dyDescent="0.2">
      <c r="AU438" s="86"/>
      <c r="AW438" s="86"/>
      <c r="AY438" s="86"/>
      <c r="BA438" s="86"/>
      <c r="BC438" s="86"/>
      <c r="BE438" s="86"/>
      <c r="BG438" s="86"/>
      <c r="BI438" s="86"/>
      <c r="BK438" s="86"/>
      <c r="BM438" s="86"/>
      <c r="BO438" s="86"/>
      <c r="BQ438" s="86"/>
      <c r="BS438" s="86"/>
      <c r="BU438" s="86"/>
      <c r="BW438" s="86"/>
      <c r="BY438" s="86"/>
      <c r="CA438" s="86"/>
      <c r="CC438" s="86"/>
      <c r="CE438" s="86"/>
      <c r="CG438" s="86"/>
      <c r="CI438" s="86"/>
      <c r="CK438" s="86"/>
      <c r="CM438" s="86"/>
      <c r="CO438" s="86"/>
      <c r="CQ438" s="86"/>
      <c r="CS438" s="86"/>
      <c r="CU438" s="86"/>
      <c r="CW438" s="86"/>
      <c r="CY438" s="86"/>
      <c r="DA438" s="86"/>
      <c r="DC438" s="86"/>
      <c r="DE438" s="86"/>
      <c r="DG438" s="86"/>
      <c r="DI438" s="86"/>
      <c r="DK438" s="86"/>
      <c r="DM438" s="86"/>
      <c r="DO438" s="86"/>
      <c r="DQ438" s="86"/>
      <c r="DS438" s="86"/>
      <c r="DU438" s="86"/>
      <c r="DV438" s="86"/>
      <c r="DW438" s="86"/>
      <c r="DX438" s="86"/>
      <c r="DZ438" s="87"/>
      <c r="EB438" s="86"/>
      <c r="EC438" s="87"/>
      <c r="ED438" s="88"/>
      <c r="EE438" s="86"/>
      <c r="EF438" s="87"/>
      <c r="EG438" s="86"/>
      <c r="EH438" s="86"/>
      <c r="EI438" s="86"/>
      <c r="EJ438" s="86"/>
      <c r="EK438" s="89"/>
    </row>
    <row r="439" spans="47:141" x14ac:dyDescent="0.2">
      <c r="AU439" s="86"/>
      <c r="AW439" s="86"/>
      <c r="AY439" s="86"/>
      <c r="BA439" s="86"/>
      <c r="BC439" s="86"/>
      <c r="BE439" s="86"/>
      <c r="BG439" s="86"/>
      <c r="BI439" s="86"/>
      <c r="BK439" s="86"/>
      <c r="BM439" s="86"/>
      <c r="BO439" s="86"/>
      <c r="BQ439" s="86"/>
      <c r="BS439" s="86"/>
      <c r="BU439" s="86"/>
      <c r="BW439" s="86"/>
      <c r="BY439" s="86"/>
      <c r="CA439" s="86"/>
      <c r="CC439" s="86"/>
      <c r="CE439" s="86"/>
      <c r="CG439" s="86"/>
      <c r="CI439" s="86"/>
      <c r="CK439" s="86"/>
      <c r="CM439" s="86"/>
      <c r="CO439" s="86"/>
      <c r="CQ439" s="86"/>
      <c r="CS439" s="86"/>
      <c r="CU439" s="86"/>
      <c r="CW439" s="86"/>
      <c r="CY439" s="86"/>
      <c r="DA439" s="86"/>
      <c r="DC439" s="86"/>
      <c r="DE439" s="86"/>
      <c r="DG439" s="86"/>
      <c r="DI439" s="86"/>
      <c r="DK439" s="86"/>
      <c r="DM439" s="86"/>
      <c r="DO439" s="86"/>
      <c r="DQ439" s="86"/>
      <c r="DS439" s="86"/>
      <c r="DU439" s="86"/>
      <c r="DV439" s="86"/>
      <c r="DW439" s="86"/>
      <c r="DX439" s="86"/>
      <c r="DZ439" s="87"/>
      <c r="EB439" s="86"/>
      <c r="EC439" s="87"/>
      <c r="ED439" s="88"/>
      <c r="EE439" s="86"/>
      <c r="EF439" s="87"/>
      <c r="EG439" s="86"/>
      <c r="EH439" s="86"/>
      <c r="EI439" s="86"/>
      <c r="EJ439" s="86"/>
      <c r="EK439" s="89"/>
    </row>
    <row r="440" spans="47:141" x14ac:dyDescent="0.2">
      <c r="AU440" s="86"/>
      <c r="AW440" s="86"/>
      <c r="AY440" s="86"/>
      <c r="BA440" s="86"/>
      <c r="BC440" s="86"/>
      <c r="BE440" s="86"/>
      <c r="BG440" s="86"/>
      <c r="BI440" s="86"/>
      <c r="BK440" s="86"/>
      <c r="BM440" s="86"/>
      <c r="BO440" s="86"/>
      <c r="BQ440" s="86"/>
      <c r="BS440" s="86"/>
      <c r="BU440" s="86"/>
      <c r="BW440" s="86"/>
      <c r="BY440" s="86"/>
      <c r="CA440" s="86"/>
      <c r="CC440" s="86"/>
      <c r="CE440" s="86"/>
      <c r="CG440" s="86"/>
      <c r="CI440" s="86"/>
      <c r="CK440" s="86"/>
      <c r="CM440" s="86"/>
      <c r="CO440" s="86"/>
      <c r="CQ440" s="86"/>
      <c r="CS440" s="86"/>
      <c r="CU440" s="86"/>
      <c r="CW440" s="86"/>
      <c r="CY440" s="86"/>
      <c r="DA440" s="86"/>
      <c r="DC440" s="86"/>
      <c r="DE440" s="86"/>
      <c r="DG440" s="86"/>
      <c r="DI440" s="86"/>
      <c r="DK440" s="86"/>
      <c r="DM440" s="86"/>
      <c r="DO440" s="86"/>
      <c r="DQ440" s="86"/>
      <c r="DS440" s="86"/>
      <c r="DU440" s="86"/>
      <c r="DV440" s="86"/>
      <c r="DW440" s="86"/>
      <c r="DX440" s="86"/>
      <c r="DZ440" s="87"/>
      <c r="EB440" s="86"/>
      <c r="EC440" s="87"/>
      <c r="ED440" s="88"/>
      <c r="EE440" s="86"/>
      <c r="EF440" s="87"/>
      <c r="EG440" s="86"/>
      <c r="EH440" s="86"/>
      <c r="EI440" s="86"/>
      <c r="EJ440" s="86"/>
      <c r="EK440" s="89"/>
    </row>
    <row r="441" spans="47:141" x14ac:dyDescent="0.2">
      <c r="AU441" s="86"/>
      <c r="AW441" s="86"/>
      <c r="AY441" s="86"/>
      <c r="BA441" s="86"/>
      <c r="BC441" s="86"/>
      <c r="BE441" s="86"/>
      <c r="BG441" s="86"/>
      <c r="BI441" s="86"/>
      <c r="BK441" s="86"/>
      <c r="BM441" s="86"/>
      <c r="BO441" s="86"/>
      <c r="BQ441" s="86"/>
      <c r="BS441" s="86"/>
      <c r="BU441" s="86"/>
      <c r="BW441" s="86"/>
      <c r="BY441" s="86"/>
      <c r="CA441" s="86"/>
      <c r="CC441" s="86"/>
      <c r="CE441" s="86"/>
      <c r="CG441" s="86"/>
      <c r="CI441" s="86"/>
      <c r="CK441" s="86"/>
      <c r="CM441" s="86"/>
      <c r="CO441" s="86"/>
      <c r="CQ441" s="86"/>
      <c r="CS441" s="86"/>
      <c r="CU441" s="86"/>
      <c r="CW441" s="86"/>
      <c r="CY441" s="86"/>
      <c r="DA441" s="86"/>
      <c r="DC441" s="86"/>
      <c r="DE441" s="86"/>
      <c r="DG441" s="86"/>
      <c r="DI441" s="86"/>
      <c r="DK441" s="86"/>
      <c r="DM441" s="86"/>
      <c r="DO441" s="86"/>
      <c r="DQ441" s="86"/>
      <c r="DS441" s="86"/>
      <c r="DU441" s="86"/>
      <c r="DV441" s="86"/>
      <c r="DW441" s="86"/>
      <c r="DX441" s="86"/>
      <c r="DZ441" s="87"/>
      <c r="EB441" s="86"/>
      <c r="EC441" s="87"/>
      <c r="ED441" s="88"/>
      <c r="EE441" s="86"/>
      <c r="EF441" s="87"/>
      <c r="EG441" s="86"/>
      <c r="EH441" s="86"/>
      <c r="EI441" s="86"/>
      <c r="EJ441" s="86"/>
      <c r="EK441" s="89"/>
    </row>
    <row r="442" spans="47:141" x14ac:dyDescent="0.2">
      <c r="AU442" s="86"/>
      <c r="AW442" s="86"/>
      <c r="AY442" s="86"/>
      <c r="BA442" s="86"/>
      <c r="BC442" s="86"/>
      <c r="BE442" s="86"/>
      <c r="BG442" s="86"/>
      <c r="BI442" s="86"/>
      <c r="BK442" s="86"/>
      <c r="BM442" s="86"/>
      <c r="BO442" s="86"/>
      <c r="BQ442" s="86"/>
      <c r="BS442" s="86"/>
      <c r="BU442" s="86"/>
      <c r="BW442" s="86"/>
      <c r="BY442" s="86"/>
      <c r="CA442" s="86"/>
      <c r="CC442" s="86"/>
      <c r="CE442" s="86"/>
      <c r="CG442" s="86"/>
      <c r="CI442" s="86"/>
      <c r="CK442" s="86"/>
      <c r="CM442" s="86"/>
      <c r="CO442" s="86"/>
      <c r="CQ442" s="86"/>
      <c r="CS442" s="86"/>
      <c r="CU442" s="86"/>
      <c r="CW442" s="86"/>
      <c r="CY442" s="86"/>
      <c r="DA442" s="86"/>
      <c r="DC442" s="86"/>
      <c r="DE442" s="86"/>
      <c r="DG442" s="86"/>
      <c r="DI442" s="86"/>
      <c r="DK442" s="86"/>
      <c r="DM442" s="86"/>
      <c r="DO442" s="86"/>
      <c r="DQ442" s="86"/>
      <c r="DS442" s="86"/>
      <c r="DU442" s="86"/>
      <c r="DV442" s="86"/>
      <c r="DW442" s="86"/>
      <c r="DX442" s="86"/>
      <c r="DZ442" s="87"/>
      <c r="EB442" s="86"/>
      <c r="EC442" s="87"/>
      <c r="ED442" s="88"/>
      <c r="EE442" s="86"/>
      <c r="EF442" s="87"/>
      <c r="EG442" s="86"/>
      <c r="EH442" s="86"/>
      <c r="EI442" s="86"/>
      <c r="EJ442" s="86"/>
      <c r="EK442" s="89"/>
    </row>
    <row r="443" spans="47:141" x14ac:dyDescent="0.2">
      <c r="AU443" s="86"/>
      <c r="AW443" s="86"/>
      <c r="AY443" s="86"/>
      <c r="BA443" s="86"/>
      <c r="BC443" s="86"/>
      <c r="BE443" s="86"/>
      <c r="BG443" s="86"/>
      <c r="BI443" s="86"/>
      <c r="BK443" s="86"/>
      <c r="BM443" s="86"/>
      <c r="BO443" s="86"/>
      <c r="BQ443" s="86"/>
      <c r="BS443" s="86"/>
      <c r="BU443" s="86"/>
      <c r="BW443" s="86"/>
      <c r="BY443" s="86"/>
      <c r="CA443" s="86"/>
      <c r="CC443" s="86"/>
      <c r="CE443" s="86"/>
      <c r="CG443" s="86"/>
      <c r="CI443" s="86"/>
      <c r="CK443" s="86"/>
      <c r="CM443" s="86"/>
      <c r="CO443" s="86"/>
      <c r="CQ443" s="86"/>
      <c r="CS443" s="86"/>
      <c r="CU443" s="86"/>
      <c r="CW443" s="86"/>
      <c r="CY443" s="86"/>
      <c r="DA443" s="86"/>
      <c r="DC443" s="86"/>
      <c r="DE443" s="86"/>
      <c r="DG443" s="86"/>
      <c r="DI443" s="86"/>
      <c r="DK443" s="86"/>
      <c r="DM443" s="86"/>
      <c r="DO443" s="86"/>
      <c r="DQ443" s="86"/>
      <c r="DS443" s="86"/>
      <c r="DU443" s="86"/>
      <c r="DV443" s="86"/>
      <c r="DW443" s="86"/>
      <c r="DX443" s="86"/>
      <c r="DZ443" s="87"/>
      <c r="EB443" s="86"/>
      <c r="EC443" s="87"/>
      <c r="ED443" s="88"/>
      <c r="EE443" s="86"/>
      <c r="EF443" s="87"/>
      <c r="EG443" s="86"/>
      <c r="EH443" s="86"/>
      <c r="EI443" s="86"/>
      <c r="EJ443" s="86"/>
      <c r="EK443" s="89"/>
    </row>
    <row r="444" spans="47:141" x14ac:dyDescent="0.2">
      <c r="AU444" s="86"/>
      <c r="AW444" s="86"/>
      <c r="AY444" s="86"/>
      <c r="BA444" s="86"/>
      <c r="BC444" s="86"/>
      <c r="BE444" s="86"/>
      <c r="BG444" s="86"/>
      <c r="BI444" s="86"/>
      <c r="BK444" s="86"/>
      <c r="BM444" s="86"/>
      <c r="BO444" s="86"/>
      <c r="BQ444" s="86"/>
      <c r="BS444" s="86"/>
      <c r="BU444" s="86"/>
      <c r="BW444" s="86"/>
      <c r="BY444" s="86"/>
      <c r="CA444" s="86"/>
      <c r="CC444" s="86"/>
      <c r="CE444" s="86"/>
      <c r="CG444" s="86"/>
      <c r="CI444" s="86"/>
      <c r="CK444" s="86"/>
      <c r="CM444" s="86"/>
      <c r="CO444" s="86"/>
      <c r="CQ444" s="86"/>
      <c r="CS444" s="86"/>
      <c r="CU444" s="86"/>
      <c r="CW444" s="86"/>
      <c r="CY444" s="86"/>
      <c r="DA444" s="86"/>
      <c r="DC444" s="86"/>
      <c r="DE444" s="86"/>
      <c r="DG444" s="86"/>
      <c r="DI444" s="86"/>
      <c r="DK444" s="86"/>
      <c r="DM444" s="86"/>
      <c r="DO444" s="86"/>
      <c r="DQ444" s="86"/>
      <c r="DS444" s="86"/>
      <c r="DU444" s="86"/>
      <c r="DV444" s="86"/>
      <c r="DW444" s="86"/>
      <c r="DX444" s="86"/>
      <c r="DZ444" s="87"/>
      <c r="EB444" s="86"/>
      <c r="EC444" s="87"/>
      <c r="ED444" s="88"/>
      <c r="EE444" s="86"/>
      <c r="EF444" s="87"/>
      <c r="EG444" s="86"/>
      <c r="EH444" s="86"/>
      <c r="EI444" s="86"/>
      <c r="EJ444" s="86"/>
      <c r="EK444" s="89"/>
    </row>
    <row r="445" spans="47:141" x14ac:dyDescent="0.2">
      <c r="AU445" s="86"/>
      <c r="AW445" s="86"/>
      <c r="AY445" s="86"/>
      <c r="BA445" s="86"/>
      <c r="BC445" s="86"/>
      <c r="BE445" s="86"/>
      <c r="BG445" s="86"/>
      <c r="BI445" s="86"/>
      <c r="BK445" s="86"/>
      <c r="BM445" s="86"/>
      <c r="BO445" s="86"/>
      <c r="BQ445" s="86"/>
      <c r="BS445" s="86"/>
      <c r="BU445" s="86"/>
      <c r="BW445" s="86"/>
      <c r="BY445" s="86"/>
      <c r="CA445" s="86"/>
      <c r="CC445" s="86"/>
      <c r="CE445" s="86"/>
      <c r="CG445" s="86"/>
      <c r="CI445" s="86"/>
      <c r="CK445" s="86"/>
      <c r="CM445" s="86"/>
      <c r="CO445" s="86"/>
      <c r="CQ445" s="86"/>
      <c r="CS445" s="86"/>
      <c r="CU445" s="86"/>
      <c r="CW445" s="86"/>
      <c r="CY445" s="86"/>
      <c r="DA445" s="86"/>
      <c r="DC445" s="86"/>
      <c r="DE445" s="86"/>
      <c r="DG445" s="86"/>
      <c r="DI445" s="86"/>
      <c r="DK445" s="86"/>
      <c r="DM445" s="86"/>
      <c r="DO445" s="86"/>
      <c r="DQ445" s="86"/>
      <c r="DS445" s="86"/>
      <c r="DU445" s="86"/>
      <c r="DV445" s="86"/>
      <c r="DW445" s="86"/>
      <c r="DX445" s="86"/>
      <c r="DZ445" s="87"/>
      <c r="EB445" s="86"/>
      <c r="EC445" s="87"/>
      <c r="ED445" s="88"/>
      <c r="EE445" s="86"/>
      <c r="EF445" s="87"/>
      <c r="EG445" s="86"/>
      <c r="EH445" s="86"/>
      <c r="EI445" s="86"/>
      <c r="EJ445" s="86"/>
      <c r="EK445" s="89"/>
    </row>
    <row r="446" spans="47:141" x14ac:dyDescent="0.2">
      <c r="AU446" s="86"/>
      <c r="AW446" s="86"/>
      <c r="AY446" s="86"/>
      <c r="BA446" s="86"/>
      <c r="BC446" s="86"/>
      <c r="BE446" s="86"/>
      <c r="BG446" s="86"/>
      <c r="BI446" s="86"/>
      <c r="BK446" s="86"/>
      <c r="BM446" s="86"/>
      <c r="BO446" s="86"/>
      <c r="BQ446" s="86"/>
      <c r="BS446" s="86"/>
      <c r="BU446" s="86"/>
      <c r="BW446" s="86"/>
      <c r="BY446" s="86"/>
      <c r="CA446" s="86"/>
      <c r="CC446" s="86"/>
      <c r="CE446" s="86"/>
      <c r="CG446" s="86"/>
      <c r="CI446" s="86"/>
      <c r="CK446" s="86"/>
      <c r="CM446" s="86"/>
      <c r="CO446" s="86"/>
      <c r="CQ446" s="86"/>
      <c r="CS446" s="86"/>
      <c r="CU446" s="86"/>
      <c r="CW446" s="86"/>
      <c r="CY446" s="86"/>
      <c r="DA446" s="86"/>
      <c r="DC446" s="86"/>
      <c r="DE446" s="86"/>
      <c r="DG446" s="86"/>
      <c r="DI446" s="86"/>
      <c r="DK446" s="86"/>
      <c r="DM446" s="86"/>
      <c r="DO446" s="86"/>
      <c r="DQ446" s="86"/>
      <c r="DS446" s="86"/>
      <c r="DU446" s="86"/>
      <c r="DV446" s="86"/>
      <c r="DW446" s="86"/>
      <c r="DX446" s="86"/>
      <c r="DZ446" s="87"/>
      <c r="EB446" s="86"/>
      <c r="EC446" s="87"/>
      <c r="ED446" s="88"/>
      <c r="EE446" s="86"/>
      <c r="EF446" s="87"/>
      <c r="EG446" s="86"/>
      <c r="EH446" s="86"/>
      <c r="EI446" s="86"/>
      <c r="EJ446" s="86"/>
      <c r="EK446" s="89"/>
    </row>
    <row r="447" spans="47:141" x14ac:dyDescent="0.2">
      <c r="AU447" s="86"/>
      <c r="AW447" s="86"/>
      <c r="AY447" s="86"/>
      <c r="BA447" s="86"/>
      <c r="BC447" s="86"/>
      <c r="BE447" s="86"/>
      <c r="BG447" s="86"/>
      <c r="BI447" s="86"/>
      <c r="BK447" s="86"/>
      <c r="BM447" s="86"/>
      <c r="BO447" s="86"/>
      <c r="BQ447" s="86"/>
      <c r="BS447" s="86"/>
      <c r="BU447" s="86"/>
      <c r="BW447" s="86"/>
      <c r="BY447" s="86"/>
      <c r="CA447" s="86"/>
      <c r="CC447" s="86"/>
      <c r="CE447" s="86"/>
      <c r="CG447" s="86"/>
      <c r="CI447" s="86"/>
      <c r="CK447" s="86"/>
      <c r="CM447" s="86"/>
      <c r="CO447" s="86"/>
      <c r="CQ447" s="86"/>
      <c r="CS447" s="86"/>
      <c r="CU447" s="86"/>
      <c r="CW447" s="86"/>
      <c r="CY447" s="86"/>
      <c r="DA447" s="86"/>
      <c r="DC447" s="86"/>
      <c r="DE447" s="86"/>
      <c r="DG447" s="86"/>
      <c r="DI447" s="86"/>
      <c r="DK447" s="86"/>
      <c r="DM447" s="86"/>
      <c r="DO447" s="86"/>
      <c r="DQ447" s="86"/>
      <c r="DS447" s="86"/>
      <c r="DU447" s="86"/>
      <c r="DV447" s="86"/>
      <c r="DW447" s="86"/>
      <c r="DX447" s="86"/>
      <c r="DZ447" s="87"/>
      <c r="EB447" s="86"/>
      <c r="EC447" s="87"/>
      <c r="ED447" s="88"/>
      <c r="EE447" s="86"/>
      <c r="EF447" s="87"/>
      <c r="EG447" s="86"/>
      <c r="EH447" s="86"/>
      <c r="EI447" s="86"/>
      <c r="EJ447" s="86"/>
      <c r="EK447" s="89"/>
    </row>
    <row r="448" spans="47:141" x14ac:dyDescent="0.2">
      <c r="AU448" s="86"/>
      <c r="AW448" s="86"/>
      <c r="AY448" s="86"/>
      <c r="BA448" s="86"/>
      <c r="BC448" s="86"/>
      <c r="BE448" s="86"/>
      <c r="BG448" s="86"/>
      <c r="BI448" s="86"/>
      <c r="BK448" s="86"/>
      <c r="BM448" s="86"/>
      <c r="BO448" s="86"/>
      <c r="BQ448" s="86"/>
      <c r="BS448" s="86"/>
      <c r="BU448" s="86"/>
      <c r="BW448" s="86"/>
      <c r="BY448" s="86"/>
      <c r="CA448" s="86"/>
      <c r="CC448" s="86"/>
      <c r="CE448" s="86"/>
      <c r="CG448" s="86"/>
      <c r="CI448" s="86"/>
      <c r="CK448" s="86"/>
      <c r="CM448" s="86"/>
      <c r="CO448" s="86"/>
      <c r="CQ448" s="86"/>
      <c r="CS448" s="86"/>
      <c r="CU448" s="86"/>
      <c r="CW448" s="86"/>
      <c r="CY448" s="86"/>
      <c r="DA448" s="86"/>
      <c r="DC448" s="86"/>
      <c r="DE448" s="86"/>
      <c r="DG448" s="86"/>
      <c r="DI448" s="86"/>
      <c r="DK448" s="86"/>
      <c r="DM448" s="86"/>
      <c r="DO448" s="86"/>
      <c r="DQ448" s="86"/>
      <c r="DS448" s="86"/>
      <c r="DU448" s="86"/>
      <c r="DV448" s="86"/>
      <c r="DW448" s="86"/>
      <c r="DX448" s="86"/>
      <c r="DZ448" s="87"/>
      <c r="EB448" s="86"/>
      <c r="EC448" s="87"/>
      <c r="ED448" s="88"/>
      <c r="EE448" s="86"/>
      <c r="EF448" s="87"/>
      <c r="EG448" s="86"/>
      <c r="EH448" s="86"/>
      <c r="EI448" s="86"/>
      <c r="EJ448" s="86"/>
      <c r="EK448" s="89"/>
    </row>
    <row r="449" spans="47:141" x14ac:dyDescent="0.2">
      <c r="AU449" s="86"/>
      <c r="AW449" s="86"/>
      <c r="AY449" s="86"/>
      <c r="BA449" s="86"/>
      <c r="BC449" s="86"/>
      <c r="BE449" s="86"/>
      <c r="BG449" s="86"/>
      <c r="BI449" s="86"/>
      <c r="BK449" s="86"/>
      <c r="BM449" s="86"/>
      <c r="BO449" s="86"/>
      <c r="BQ449" s="86"/>
      <c r="BS449" s="86"/>
      <c r="BU449" s="86"/>
      <c r="BW449" s="86"/>
      <c r="BY449" s="86"/>
      <c r="CA449" s="86"/>
      <c r="CC449" s="86"/>
      <c r="CE449" s="86"/>
      <c r="CG449" s="86"/>
      <c r="CI449" s="86"/>
      <c r="CK449" s="86"/>
      <c r="CM449" s="86"/>
      <c r="CO449" s="86"/>
      <c r="CQ449" s="86"/>
      <c r="CS449" s="86"/>
      <c r="CU449" s="86"/>
      <c r="CW449" s="86"/>
      <c r="CY449" s="86"/>
      <c r="DA449" s="86"/>
      <c r="DC449" s="86"/>
      <c r="DE449" s="86"/>
      <c r="DG449" s="86"/>
      <c r="DI449" s="86"/>
      <c r="DK449" s="86"/>
      <c r="DM449" s="86"/>
      <c r="DO449" s="86"/>
      <c r="DQ449" s="86"/>
      <c r="DS449" s="86"/>
      <c r="DU449" s="86"/>
      <c r="DV449" s="86"/>
      <c r="DW449" s="86"/>
      <c r="DX449" s="86"/>
      <c r="DZ449" s="87"/>
      <c r="EB449" s="86"/>
      <c r="EC449" s="87"/>
      <c r="ED449" s="88"/>
      <c r="EE449" s="86"/>
      <c r="EF449" s="87"/>
      <c r="EG449" s="86"/>
      <c r="EH449" s="86"/>
      <c r="EI449" s="86"/>
      <c r="EJ449" s="86"/>
      <c r="EK449" s="89"/>
    </row>
    <row r="450" spans="47:141" x14ac:dyDescent="0.2">
      <c r="AU450" s="86"/>
      <c r="AW450" s="86"/>
      <c r="AY450" s="86"/>
      <c r="BA450" s="86"/>
      <c r="BC450" s="86"/>
      <c r="BE450" s="86"/>
      <c r="BG450" s="86"/>
      <c r="BI450" s="86"/>
      <c r="BK450" s="86"/>
      <c r="BM450" s="86"/>
      <c r="BO450" s="86"/>
      <c r="BQ450" s="86"/>
      <c r="BS450" s="86"/>
      <c r="BU450" s="86"/>
      <c r="BW450" s="86"/>
      <c r="BY450" s="86"/>
      <c r="CA450" s="86"/>
      <c r="CC450" s="86"/>
      <c r="CE450" s="86"/>
      <c r="CG450" s="86"/>
      <c r="CI450" s="86"/>
      <c r="CK450" s="86"/>
      <c r="CM450" s="86"/>
      <c r="CO450" s="86"/>
      <c r="CQ450" s="86"/>
      <c r="CS450" s="86"/>
      <c r="CU450" s="86"/>
      <c r="CW450" s="86"/>
      <c r="CY450" s="86"/>
      <c r="DA450" s="86"/>
      <c r="DC450" s="86"/>
      <c r="DE450" s="86"/>
      <c r="DG450" s="86"/>
      <c r="DI450" s="86"/>
      <c r="DK450" s="86"/>
      <c r="DM450" s="86"/>
      <c r="DO450" s="86"/>
      <c r="DQ450" s="86"/>
      <c r="DS450" s="86"/>
      <c r="DU450" s="86"/>
      <c r="DV450" s="86"/>
      <c r="DW450" s="86"/>
      <c r="DX450" s="86"/>
      <c r="DZ450" s="87"/>
      <c r="EB450" s="86"/>
      <c r="EC450" s="87"/>
      <c r="ED450" s="88"/>
      <c r="EE450" s="86"/>
      <c r="EF450" s="87"/>
      <c r="EG450" s="86"/>
      <c r="EH450" s="86"/>
      <c r="EI450" s="86"/>
      <c r="EJ450" s="86"/>
      <c r="EK450" s="89"/>
    </row>
    <row r="451" spans="47:141" x14ac:dyDescent="0.2">
      <c r="AU451" s="86"/>
      <c r="AW451" s="86"/>
      <c r="AY451" s="86"/>
      <c r="BA451" s="86"/>
      <c r="BC451" s="86"/>
      <c r="BE451" s="86"/>
      <c r="BG451" s="86"/>
      <c r="BI451" s="86"/>
      <c r="BK451" s="86"/>
      <c r="BM451" s="86"/>
      <c r="BO451" s="86"/>
      <c r="BQ451" s="86"/>
      <c r="BS451" s="86"/>
      <c r="BU451" s="86"/>
      <c r="BW451" s="86"/>
      <c r="BY451" s="86"/>
      <c r="CA451" s="86"/>
      <c r="CC451" s="86"/>
      <c r="CE451" s="86"/>
      <c r="CG451" s="86"/>
      <c r="CI451" s="86"/>
      <c r="CK451" s="86"/>
      <c r="CM451" s="86"/>
      <c r="CO451" s="86"/>
      <c r="CQ451" s="86"/>
      <c r="CS451" s="86"/>
      <c r="CU451" s="86"/>
      <c r="CW451" s="86"/>
      <c r="CY451" s="86"/>
      <c r="DA451" s="86"/>
      <c r="DC451" s="86"/>
      <c r="DE451" s="86"/>
      <c r="DG451" s="86"/>
      <c r="DI451" s="86"/>
      <c r="DK451" s="86"/>
      <c r="DM451" s="86"/>
      <c r="DO451" s="86"/>
      <c r="DQ451" s="86"/>
      <c r="DS451" s="86"/>
      <c r="DU451" s="86"/>
      <c r="DV451" s="86"/>
      <c r="DW451" s="86"/>
      <c r="DX451" s="86"/>
      <c r="DZ451" s="87"/>
      <c r="EB451" s="86"/>
      <c r="EC451" s="87"/>
      <c r="ED451" s="88"/>
      <c r="EE451" s="86"/>
      <c r="EF451" s="87"/>
      <c r="EG451" s="86"/>
      <c r="EH451" s="86"/>
      <c r="EI451" s="86"/>
      <c r="EJ451" s="86"/>
      <c r="EK451" s="89"/>
    </row>
    <row r="452" spans="47:141" x14ac:dyDescent="0.2">
      <c r="AU452" s="86"/>
      <c r="AW452" s="86"/>
      <c r="AY452" s="86"/>
      <c r="BA452" s="86"/>
      <c r="BC452" s="86"/>
      <c r="BE452" s="86"/>
      <c r="BG452" s="86"/>
      <c r="BI452" s="86"/>
      <c r="BK452" s="86"/>
      <c r="BM452" s="86"/>
      <c r="BO452" s="86"/>
      <c r="BQ452" s="86"/>
      <c r="BS452" s="86"/>
      <c r="BU452" s="86"/>
      <c r="BW452" s="86"/>
      <c r="BY452" s="86"/>
      <c r="CA452" s="86"/>
      <c r="CC452" s="86"/>
      <c r="CE452" s="86"/>
      <c r="CG452" s="86"/>
      <c r="CI452" s="86"/>
      <c r="CK452" s="86"/>
      <c r="CM452" s="86"/>
      <c r="CO452" s="86"/>
      <c r="CQ452" s="86"/>
      <c r="CS452" s="86"/>
      <c r="CU452" s="86"/>
      <c r="CW452" s="86"/>
      <c r="CY452" s="86"/>
      <c r="DA452" s="86"/>
      <c r="DC452" s="86"/>
      <c r="DE452" s="86"/>
      <c r="DG452" s="86"/>
      <c r="DI452" s="86"/>
      <c r="DK452" s="86"/>
      <c r="DM452" s="86"/>
      <c r="DO452" s="86"/>
      <c r="DQ452" s="86"/>
      <c r="DS452" s="86"/>
      <c r="DU452" s="86"/>
      <c r="DV452" s="86"/>
      <c r="DW452" s="86"/>
      <c r="DX452" s="86"/>
      <c r="DZ452" s="87"/>
      <c r="EB452" s="86"/>
      <c r="EC452" s="87"/>
      <c r="ED452" s="88"/>
      <c r="EE452" s="86"/>
      <c r="EF452" s="87"/>
      <c r="EG452" s="86"/>
      <c r="EH452" s="86"/>
      <c r="EI452" s="86"/>
      <c r="EJ452" s="86"/>
      <c r="EK452" s="89"/>
    </row>
    <row r="453" spans="47:141" x14ac:dyDescent="0.2">
      <c r="AU453" s="86"/>
      <c r="AW453" s="86"/>
      <c r="AY453" s="86"/>
      <c r="BA453" s="86"/>
      <c r="BC453" s="86"/>
      <c r="BE453" s="86"/>
      <c r="BG453" s="86"/>
      <c r="BI453" s="86"/>
      <c r="BK453" s="86"/>
      <c r="BM453" s="86"/>
      <c r="BO453" s="86"/>
      <c r="BQ453" s="86"/>
      <c r="BS453" s="86"/>
      <c r="BU453" s="86"/>
      <c r="BW453" s="86"/>
      <c r="BY453" s="86"/>
      <c r="CA453" s="86"/>
      <c r="CC453" s="86"/>
      <c r="CE453" s="86"/>
      <c r="CG453" s="86"/>
      <c r="CI453" s="86"/>
      <c r="CK453" s="86"/>
      <c r="CM453" s="86"/>
      <c r="CO453" s="86"/>
      <c r="CQ453" s="86"/>
      <c r="CS453" s="86"/>
      <c r="CU453" s="86"/>
      <c r="CW453" s="86"/>
      <c r="CY453" s="86"/>
      <c r="DA453" s="86"/>
      <c r="DC453" s="86"/>
      <c r="DE453" s="86"/>
      <c r="DG453" s="86"/>
      <c r="DI453" s="86"/>
      <c r="DK453" s="86"/>
      <c r="DM453" s="86"/>
      <c r="DO453" s="86"/>
      <c r="DQ453" s="86"/>
      <c r="DS453" s="86"/>
      <c r="DU453" s="86"/>
      <c r="DV453" s="86"/>
      <c r="DW453" s="86"/>
      <c r="DX453" s="86"/>
      <c r="DZ453" s="87"/>
      <c r="EB453" s="86"/>
      <c r="EC453" s="87"/>
      <c r="ED453" s="88"/>
      <c r="EE453" s="86"/>
      <c r="EF453" s="87"/>
      <c r="EG453" s="86"/>
      <c r="EH453" s="86"/>
      <c r="EI453" s="86"/>
      <c r="EJ453" s="86"/>
      <c r="EK453" s="89"/>
    </row>
    <row r="454" spans="47:141" x14ac:dyDescent="0.2">
      <c r="AU454" s="86"/>
      <c r="AW454" s="86"/>
      <c r="AY454" s="86"/>
      <c r="BA454" s="86"/>
      <c r="BC454" s="86"/>
      <c r="BE454" s="86"/>
      <c r="BG454" s="86"/>
      <c r="BI454" s="86"/>
      <c r="BK454" s="86"/>
      <c r="BM454" s="86"/>
      <c r="BO454" s="86"/>
      <c r="BQ454" s="86"/>
      <c r="BS454" s="86"/>
      <c r="BU454" s="86"/>
      <c r="BW454" s="86"/>
      <c r="BY454" s="86"/>
      <c r="CA454" s="86"/>
      <c r="CC454" s="86"/>
      <c r="CE454" s="86"/>
      <c r="CG454" s="86"/>
      <c r="CI454" s="86"/>
      <c r="CK454" s="86"/>
      <c r="CM454" s="86"/>
      <c r="CO454" s="86"/>
      <c r="CQ454" s="86"/>
      <c r="CS454" s="86"/>
      <c r="CU454" s="86"/>
      <c r="CW454" s="86"/>
      <c r="CY454" s="86"/>
      <c r="DA454" s="86"/>
      <c r="DC454" s="86"/>
      <c r="DE454" s="86"/>
      <c r="DG454" s="86"/>
      <c r="DI454" s="86"/>
      <c r="DK454" s="86"/>
      <c r="DM454" s="86"/>
      <c r="DO454" s="86"/>
      <c r="DQ454" s="86"/>
      <c r="DS454" s="86"/>
      <c r="DU454" s="86"/>
      <c r="DV454" s="86"/>
      <c r="DW454" s="86"/>
      <c r="DX454" s="86"/>
      <c r="DZ454" s="87"/>
      <c r="EB454" s="86"/>
      <c r="EC454" s="87"/>
      <c r="ED454" s="88"/>
      <c r="EE454" s="86"/>
      <c r="EF454" s="87"/>
      <c r="EG454" s="86"/>
      <c r="EH454" s="86"/>
      <c r="EI454" s="86"/>
      <c r="EJ454" s="86"/>
      <c r="EK454" s="89"/>
    </row>
    <row r="455" spans="47:141" x14ac:dyDescent="0.2">
      <c r="AU455" s="86"/>
      <c r="AW455" s="86"/>
      <c r="AY455" s="86"/>
      <c r="BA455" s="86"/>
      <c r="BC455" s="86"/>
      <c r="BE455" s="86"/>
      <c r="BG455" s="86"/>
      <c r="BI455" s="86"/>
      <c r="BK455" s="86"/>
      <c r="BM455" s="86"/>
      <c r="BO455" s="86"/>
      <c r="BQ455" s="86"/>
      <c r="BS455" s="86"/>
      <c r="BU455" s="86"/>
      <c r="BW455" s="86"/>
      <c r="BY455" s="86"/>
      <c r="CA455" s="86"/>
      <c r="CC455" s="86"/>
      <c r="CE455" s="86"/>
      <c r="CG455" s="86"/>
      <c r="CI455" s="86"/>
      <c r="CK455" s="86"/>
      <c r="CM455" s="86"/>
      <c r="CO455" s="86"/>
      <c r="CQ455" s="86"/>
      <c r="CS455" s="86"/>
      <c r="CU455" s="86"/>
      <c r="CW455" s="86"/>
      <c r="CY455" s="86"/>
      <c r="DA455" s="86"/>
      <c r="DC455" s="86"/>
      <c r="DE455" s="86"/>
      <c r="DG455" s="86"/>
      <c r="DI455" s="86"/>
      <c r="DK455" s="86"/>
      <c r="DM455" s="86"/>
      <c r="DO455" s="86"/>
      <c r="DQ455" s="86"/>
      <c r="DS455" s="86"/>
      <c r="DU455" s="86"/>
      <c r="DV455" s="86"/>
      <c r="DW455" s="86"/>
      <c r="DX455" s="86"/>
      <c r="DZ455" s="87"/>
      <c r="EB455" s="86"/>
      <c r="EC455" s="87"/>
      <c r="ED455" s="88"/>
      <c r="EE455" s="86"/>
      <c r="EF455" s="87"/>
      <c r="EG455" s="86"/>
      <c r="EH455" s="86"/>
      <c r="EI455" s="86"/>
      <c r="EJ455" s="86"/>
      <c r="EK455" s="89"/>
    </row>
    <row r="456" spans="47:141" x14ac:dyDescent="0.2">
      <c r="AU456" s="86"/>
      <c r="AW456" s="86"/>
      <c r="AY456" s="86"/>
      <c r="BA456" s="86"/>
      <c r="BC456" s="86"/>
      <c r="BE456" s="86"/>
      <c r="BG456" s="86"/>
      <c r="BI456" s="86"/>
      <c r="BK456" s="86"/>
      <c r="BM456" s="86"/>
      <c r="BO456" s="86"/>
      <c r="BQ456" s="86"/>
      <c r="BS456" s="86"/>
      <c r="BU456" s="86"/>
      <c r="BW456" s="86"/>
      <c r="BY456" s="86"/>
      <c r="CA456" s="86"/>
      <c r="CC456" s="86"/>
      <c r="CE456" s="86"/>
      <c r="CG456" s="86"/>
      <c r="CI456" s="86"/>
      <c r="CK456" s="86"/>
      <c r="CM456" s="86"/>
      <c r="CO456" s="86"/>
      <c r="CQ456" s="86"/>
      <c r="CS456" s="86"/>
      <c r="CU456" s="86"/>
      <c r="CW456" s="86"/>
      <c r="CY456" s="86"/>
      <c r="DA456" s="86"/>
      <c r="DC456" s="86"/>
      <c r="DE456" s="86"/>
      <c r="DG456" s="86"/>
      <c r="DI456" s="86"/>
      <c r="DK456" s="86"/>
      <c r="DM456" s="86"/>
      <c r="DO456" s="86"/>
      <c r="DQ456" s="86"/>
      <c r="DS456" s="86"/>
      <c r="DU456" s="86"/>
      <c r="DV456" s="86"/>
      <c r="DW456" s="86"/>
      <c r="DX456" s="86"/>
      <c r="DZ456" s="87"/>
      <c r="EB456" s="86"/>
      <c r="EC456" s="87"/>
      <c r="ED456" s="88"/>
      <c r="EE456" s="86"/>
      <c r="EF456" s="87"/>
      <c r="EG456" s="86"/>
      <c r="EH456" s="86"/>
      <c r="EI456" s="86"/>
      <c r="EJ456" s="86"/>
      <c r="EK456" s="89"/>
    </row>
    <row r="457" spans="47:141" x14ac:dyDescent="0.2">
      <c r="AU457" s="86"/>
      <c r="AW457" s="86"/>
      <c r="AY457" s="86"/>
      <c r="BA457" s="86"/>
      <c r="BC457" s="86"/>
      <c r="BE457" s="86"/>
      <c r="BG457" s="86"/>
      <c r="BI457" s="86"/>
      <c r="BK457" s="86"/>
      <c r="BM457" s="86"/>
      <c r="BO457" s="86"/>
      <c r="BQ457" s="86"/>
      <c r="BS457" s="86"/>
      <c r="BU457" s="86"/>
      <c r="BW457" s="86"/>
      <c r="BY457" s="86"/>
      <c r="CA457" s="86"/>
      <c r="CC457" s="86"/>
      <c r="CE457" s="86"/>
      <c r="CG457" s="86"/>
      <c r="CI457" s="86"/>
      <c r="CK457" s="86"/>
      <c r="CM457" s="86"/>
      <c r="CO457" s="86"/>
      <c r="CQ457" s="86"/>
      <c r="CS457" s="86"/>
      <c r="CU457" s="86"/>
      <c r="CW457" s="86"/>
      <c r="CY457" s="86"/>
      <c r="DA457" s="86"/>
      <c r="DC457" s="86"/>
      <c r="DE457" s="86"/>
      <c r="DG457" s="86"/>
      <c r="DI457" s="86"/>
      <c r="DK457" s="86"/>
      <c r="DM457" s="86"/>
      <c r="DO457" s="86"/>
      <c r="DQ457" s="86"/>
      <c r="DS457" s="86"/>
      <c r="DU457" s="86"/>
      <c r="DV457" s="86"/>
      <c r="DW457" s="86"/>
      <c r="DX457" s="86"/>
      <c r="DZ457" s="87"/>
      <c r="EB457" s="86"/>
      <c r="EC457" s="87"/>
      <c r="ED457" s="88"/>
      <c r="EE457" s="86"/>
      <c r="EF457" s="87"/>
      <c r="EG457" s="86"/>
      <c r="EH457" s="86"/>
      <c r="EI457" s="86"/>
      <c r="EJ457" s="86"/>
      <c r="EK457" s="89"/>
    </row>
    <row r="458" spans="47:141" x14ac:dyDescent="0.2">
      <c r="AU458" s="86"/>
      <c r="AW458" s="86"/>
      <c r="AY458" s="86"/>
      <c r="BA458" s="86"/>
      <c r="BC458" s="86"/>
      <c r="BE458" s="86"/>
      <c r="BG458" s="86"/>
      <c r="BI458" s="86"/>
      <c r="BK458" s="86"/>
      <c r="BM458" s="86"/>
      <c r="BO458" s="86"/>
      <c r="BQ458" s="86"/>
      <c r="BS458" s="86"/>
      <c r="BU458" s="86"/>
      <c r="BW458" s="86"/>
      <c r="BY458" s="86"/>
      <c r="CA458" s="86"/>
      <c r="CC458" s="86"/>
      <c r="CE458" s="86"/>
      <c r="CG458" s="86"/>
      <c r="CI458" s="86"/>
      <c r="CK458" s="86"/>
      <c r="CM458" s="86"/>
      <c r="CO458" s="86"/>
      <c r="CQ458" s="86"/>
      <c r="CS458" s="86"/>
      <c r="CU458" s="86"/>
      <c r="CW458" s="86"/>
      <c r="CY458" s="86"/>
      <c r="DA458" s="86"/>
      <c r="DC458" s="86"/>
      <c r="DE458" s="86"/>
      <c r="DG458" s="86"/>
      <c r="DI458" s="86"/>
      <c r="DK458" s="86"/>
      <c r="DM458" s="86"/>
      <c r="DO458" s="86"/>
      <c r="DQ458" s="86"/>
      <c r="DS458" s="86"/>
      <c r="DU458" s="86"/>
      <c r="DV458" s="86"/>
      <c r="DW458" s="86"/>
      <c r="DX458" s="86"/>
      <c r="DZ458" s="87"/>
      <c r="EB458" s="86"/>
      <c r="EC458" s="87"/>
      <c r="ED458" s="88"/>
      <c r="EE458" s="86"/>
      <c r="EF458" s="87"/>
      <c r="EG458" s="86"/>
      <c r="EH458" s="86"/>
      <c r="EI458" s="86"/>
      <c r="EJ458" s="86"/>
      <c r="EK458" s="89"/>
    </row>
    <row r="459" spans="47:141" x14ac:dyDescent="0.2">
      <c r="AU459" s="86"/>
      <c r="AW459" s="86"/>
      <c r="AY459" s="86"/>
      <c r="BA459" s="86"/>
      <c r="BC459" s="86"/>
      <c r="BE459" s="86"/>
      <c r="BG459" s="86"/>
      <c r="BI459" s="86"/>
      <c r="BK459" s="86"/>
      <c r="BM459" s="86"/>
      <c r="BO459" s="86"/>
      <c r="BQ459" s="86"/>
      <c r="BS459" s="86"/>
      <c r="BU459" s="86"/>
      <c r="BW459" s="86"/>
      <c r="BY459" s="86"/>
      <c r="CA459" s="86"/>
      <c r="CC459" s="86"/>
      <c r="CE459" s="86"/>
      <c r="CG459" s="86"/>
      <c r="CI459" s="86"/>
      <c r="CK459" s="86"/>
      <c r="CM459" s="86"/>
      <c r="CO459" s="86"/>
      <c r="CQ459" s="86"/>
      <c r="CS459" s="86"/>
      <c r="CU459" s="86"/>
      <c r="CW459" s="86"/>
      <c r="CY459" s="86"/>
      <c r="DA459" s="86"/>
      <c r="DC459" s="86"/>
      <c r="DE459" s="86"/>
      <c r="DG459" s="86"/>
      <c r="DI459" s="86"/>
      <c r="DK459" s="86"/>
      <c r="DM459" s="86"/>
      <c r="DO459" s="86"/>
      <c r="DQ459" s="86"/>
      <c r="DS459" s="86"/>
      <c r="DU459" s="86"/>
      <c r="DV459" s="86"/>
      <c r="DW459" s="86"/>
      <c r="DX459" s="86"/>
      <c r="DZ459" s="87"/>
      <c r="EB459" s="86"/>
      <c r="EC459" s="87"/>
      <c r="ED459" s="88"/>
      <c r="EE459" s="86"/>
      <c r="EF459" s="87"/>
      <c r="EG459" s="86"/>
      <c r="EH459" s="86"/>
      <c r="EI459" s="86"/>
      <c r="EJ459" s="86"/>
      <c r="EK459" s="89"/>
    </row>
    <row r="460" spans="47:141" x14ac:dyDescent="0.2">
      <c r="AU460" s="86"/>
      <c r="AW460" s="86"/>
      <c r="AY460" s="86"/>
      <c r="BA460" s="86"/>
      <c r="BC460" s="86"/>
      <c r="BE460" s="86"/>
      <c r="BG460" s="86"/>
      <c r="BI460" s="86"/>
      <c r="BK460" s="86"/>
      <c r="BM460" s="86"/>
      <c r="BO460" s="86"/>
      <c r="BQ460" s="86"/>
      <c r="BS460" s="86"/>
      <c r="BU460" s="86"/>
      <c r="BW460" s="86"/>
      <c r="BY460" s="86"/>
      <c r="CA460" s="86"/>
      <c r="CC460" s="86"/>
      <c r="CE460" s="86"/>
      <c r="CG460" s="86"/>
      <c r="CI460" s="86"/>
      <c r="CK460" s="86"/>
      <c r="CM460" s="86"/>
      <c r="CO460" s="86"/>
      <c r="CQ460" s="86"/>
      <c r="CS460" s="86"/>
      <c r="CU460" s="86"/>
      <c r="CW460" s="86"/>
      <c r="CY460" s="86"/>
      <c r="DA460" s="86"/>
      <c r="DC460" s="86"/>
      <c r="DE460" s="86"/>
      <c r="DG460" s="86"/>
      <c r="DI460" s="86"/>
      <c r="DK460" s="86"/>
      <c r="DM460" s="86"/>
      <c r="DO460" s="86"/>
      <c r="DQ460" s="86"/>
      <c r="DS460" s="86"/>
      <c r="DU460" s="86"/>
      <c r="DV460" s="86"/>
      <c r="DW460" s="86"/>
      <c r="DX460" s="86"/>
      <c r="DZ460" s="87"/>
      <c r="EB460" s="86"/>
      <c r="EC460" s="87"/>
      <c r="ED460" s="88"/>
      <c r="EE460" s="86"/>
      <c r="EF460" s="87"/>
      <c r="EG460" s="86"/>
      <c r="EH460" s="86"/>
      <c r="EI460" s="86"/>
      <c r="EJ460" s="86"/>
      <c r="EK460" s="89"/>
    </row>
    <row r="461" spans="47:141" x14ac:dyDescent="0.2">
      <c r="AU461" s="86"/>
      <c r="AW461" s="86"/>
      <c r="AY461" s="86"/>
      <c r="BA461" s="86"/>
      <c r="BC461" s="86"/>
      <c r="BE461" s="86"/>
      <c r="BG461" s="86"/>
      <c r="BI461" s="86"/>
      <c r="BK461" s="86"/>
      <c r="BM461" s="86"/>
      <c r="BO461" s="86"/>
      <c r="BQ461" s="86"/>
      <c r="BS461" s="86"/>
      <c r="BU461" s="86"/>
      <c r="BW461" s="86"/>
      <c r="BY461" s="86"/>
      <c r="CA461" s="86"/>
      <c r="CC461" s="86"/>
      <c r="CE461" s="86"/>
      <c r="CG461" s="86"/>
      <c r="CI461" s="86"/>
      <c r="CK461" s="86"/>
      <c r="CM461" s="86"/>
      <c r="CO461" s="86"/>
      <c r="CQ461" s="86"/>
      <c r="CS461" s="86"/>
      <c r="CU461" s="86"/>
      <c r="CW461" s="86"/>
      <c r="CY461" s="86"/>
      <c r="DA461" s="86"/>
      <c r="DC461" s="86"/>
      <c r="DE461" s="86"/>
      <c r="DG461" s="86"/>
      <c r="DI461" s="86"/>
      <c r="DK461" s="86"/>
      <c r="DM461" s="86"/>
      <c r="DO461" s="86"/>
      <c r="DQ461" s="86"/>
      <c r="DS461" s="86"/>
      <c r="DU461" s="86"/>
      <c r="DV461" s="86"/>
      <c r="DW461" s="86"/>
      <c r="DX461" s="86"/>
      <c r="DZ461" s="87"/>
      <c r="EB461" s="86"/>
      <c r="EC461" s="87"/>
      <c r="ED461" s="88"/>
      <c r="EE461" s="86"/>
      <c r="EF461" s="87"/>
      <c r="EG461" s="86"/>
      <c r="EH461" s="86"/>
      <c r="EI461" s="86"/>
      <c r="EJ461" s="86"/>
      <c r="EK461" s="89"/>
    </row>
    <row r="462" spans="47:141" x14ac:dyDescent="0.2">
      <c r="AU462" s="86"/>
      <c r="AW462" s="86"/>
      <c r="AY462" s="86"/>
      <c r="BA462" s="86"/>
      <c r="BC462" s="86"/>
      <c r="BE462" s="86"/>
      <c r="BG462" s="86"/>
      <c r="BI462" s="86"/>
      <c r="BK462" s="86"/>
      <c r="BM462" s="86"/>
      <c r="BO462" s="86"/>
      <c r="BQ462" s="86"/>
      <c r="BS462" s="86"/>
      <c r="BU462" s="86"/>
      <c r="BW462" s="86"/>
      <c r="BY462" s="86"/>
      <c r="CA462" s="86"/>
      <c r="CC462" s="86"/>
      <c r="CE462" s="86"/>
      <c r="CG462" s="86"/>
      <c r="CI462" s="86"/>
      <c r="CK462" s="86"/>
      <c r="CM462" s="86"/>
      <c r="CO462" s="86"/>
      <c r="CQ462" s="86"/>
      <c r="CS462" s="86"/>
      <c r="CU462" s="86"/>
      <c r="CW462" s="86"/>
      <c r="CY462" s="86"/>
      <c r="DA462" s="86"/>
      <c r="DC462" s="86"/>
      <c r="DE462" s="86"/>
      <c r="DG462" s="86"/>
      <c r="DI462" s="86"/>
      <c r="DK462" s="86"/>
      <c r="DM462" s="86"/>
      <c r="DO462" s="86"/>
      <c r="DQ462" s="86"/>
      <c r="DS462" s="86"/>
      <c r="DU462" s="86"/>
      <c r="DV462" s="86"/>
      <c r="DW462" s="86"/>
      <c r="DX462" s="86"/>
      <c r="DZ462" s="87"/>
      <c r="EB462" s="86"/>
      <c r="EC462" s="87"/>
      <c r="ED462" s="88"/>
      <c r="EE462" s="86"/>
      <c r="EF462" s="87"/>
      <c r="EG462" s="86"/>
      <c r="EH462" s="86"/>
      <c r="EI462" s="86"/>
      <c r="EJ462" s="86"/>
      <c r="EK462" s="89"/>
    </row>
    <row r="463" spans="47:141" x14ac:dyDescent="0.2">
      <c r="AU463" s="86"/>
      <c r="AW463" s="86"/>
      <c r="AY463" s="86"/>
      <c r="BA463" s="86"/>
      <c r="BC463" s="86"/>
      <c r="BE463" s="86"/>
      <c r="BG463" s="86"/>
      <c r="BI463" s="86"/>
      <c r="BK463" s="86"/>
      <c r="BM463" s="86"/>
      <c r="BO463" s="86"/>
      <c r="BQ463" s="86"/>
      <c r="BS463" s="86"/>
      <c r="BU463" s="86"/>
      <c r="BW463" s="86"/>
      <c r="BY463" s="86"/>
      <c r="CA463" s="86"/>
      <c r="CC463" s="86"/>
      <c r="CE463" s="86"/>
      <c r="CG463" s="86"/>
      <c r="CI463" s="86"/>
      <c r="CK463" s="86"/>
      <c r="CM463" s="86"/>
      <c r="CO463" s="86"/>
      <c r="CQ463" s="86"/>
      <c r="CS463" s="86"/>
      <c r="CU463" s="86"/>
      <c r="CW463" s="86"/>
      <c r="CY463" s="86"/>
      <c r="DA463" s="86"/>
      <c r="DC463" s="86"/>
      <c r="DE463" s="86"/>
      <c r="DG463" s="86"/>
      <c r="DI463" s="86"/>
      <c r="DK463" s="86"/>
      <c r="DM463" s="86"/>
      <c r="DO463" s="86"/>
      <c r="DQ463" s="86"/>
      <c r="DS463" s="86"/>
      <c r="DU463" s="86"/>
      <c r="DV463" s="86"/>
      <c r="DW463" s="86"/>
      <c r="DX463" s="86"/>
      <c r="DZ463" s="87"/>
      <c r="EB463" s="86"/>
      <c r="EC463" s="87"/>
      <c r="ED463" s="88"/>
      <c r="EE463" s="86"/>
      <c r="EF463" s="87"/>
      <c r="EG463" s="86"/>
      <c r="EH463" s="86"/>
      <c r="EI463" s="86"/>
      <c r="EJ463" s="86"/>
      <c r="EK463" s="89"/>
    </row>
    <row r="464" spans="47:141" x14ac:dyDescent="0.2">
      <c r="AU464" s="86"/>
      <c r="AW464" s="86"/>
      <c r="AY464" s="86"/>
      <c r="BA464" s="86"/>
      <c r="BC464" s="86"/>
      <c r="BE464" s="86"/>
      <c r="BG464" s="86"/>
      <c r="BI464" s="86"/>
      <c r="BK464" s="86"/>
      <c r="BM464" s="86"/>
      <c r="BO464" s="86"/>
      <c r="BQ464" s="86"/>
      <c r="BS464" s="86"/>
      <c r="BU464" s="86"/>
      <c r="BW464" s="86"/>
      <c r="BY464" s="86"/>
      <c r="CA464" s="86"/>
      <c r="CC464" s="86"/>
      <c r="CE464" s="86"/>
      <c r="CG464" s="86"/>
      <c r="CI464" s="86"/>
      <c r="CK464" s="86"/>
      <c r="CM464" s="86"/>
      <c r="CO464" s="86"/>
      <c r="CQ464" s="86"/>
      <c r="CS464" s="86"/>
      <c r="CU464" s="86"/>
      <c r="CW464" s="86"/>
      <c r="CY464" s="86"/>
      <c r="DA464" s="86"/>
      <c r="DC464" s="86"/>
      <c r="DE464" s="86"/>
      <c r="DG464" s="86"/>
      <c r="DI464" s="86"/>
      <c r="DK464" s="86"/>
      <c r="DM464" s="86"/>
      <c r="DO464" s="86"/>
      <c r="DQ464" s="86"/>
      <c r="DS464" s="86"/>
      <c r="DU464" s="86"/>
      <c r="DV464" s="86"/>
      <c r="DW464" s="86"/>
      <c r="DX464" s="86"/>
      <c r="DZ464" s="87"/>
      <c r="EB464" s="86"/>
      <c r="EC464" s="87"/>
      <c r="ED464" s="88"/>
      <c r="EE464" s="86"/>
      <c r="EF464" s="87"/>
      <c r="EG464" s="86"/>
      <c r="EH464" s="86"/>
      <c r="EI464" s="86"/>
      <c r="EJ464" s="86"/>
      <c r="EK464" s="89"/>
    </row>
    <row r="465" spans="47:141" x14ac:dyDescent="0.2">
      <c r="AU465" s="86"/>
      <c r="AW465" s="86"/>
      <c r="AY465" s="86"/>
      <c r="BA465" s="86"/>
      <c r="BC465" s="86"/>
      <c r="BE465" s="86"/>
      <c r="BG465" s="86"/>
      <c r="BI465" s="86"/>
      <c r="BK465" s="86"/>
      <c r="BM465" s="86"/>
      <c r="BO465" s="86"/>
      <c r="BQ465" s="86"/>
      <c r="BS465" s="86"/>
      <c r="BU465" s="86"/>
      <c r="BW465" s="86"/>
      <c r="BY465" s="86"/>
      <c r="CA465" s="86"/>
      <c r="CC465" s="86"/>
      <c r="CE465" s="86"/>
      <c r="CG465" s="86"/>
      <c r="CI465" s="86"/>
      <c r="CK465" s="86"/>
      <c r="CM465" s="86"/>
      <c r="CO465" s="86"/>
      <c r="CQ465" s="86"/>
      <c r="CS465" s="86"/>
      <c r="CU465" s="86"/>
      <c r="CW465" s="86"/>
      <c r="CY465" s="86"/>
      <c r="DA465" s="86"/>
      <c r="DC465" s="86"/>
      <c r="DE465" s="86"/>
      <c r="DG465" s="86"/>
      <c r="DI465" s="86"/>
      <c r="DK465" s="86"/>
      <c r="DM465" s="86"/>
      <c r="DO465" s="86"/>
      <c r="DQ465" s="86"/>
      <c r="DS465" s="86"/>
      <c r="DU465" s="86"/>
      <c r="DV465" s="86"/>
      <c r="DW465" s="86"/>
      <c r="DX465" s="86"/>
      <c r="DZ465" s="87"/>
      <c r="EB465" s="86"/>
      <c r="EC465" s="87"/>
      <c r="ED465" s="88"/>
      <c r="EE465" s="86"/>
      <c r="EF465" s="87"/>
      <c r="EG465" s="86"/>
      <c r="EH465" s="86"/>
      <c r="EI465" s="86"/>
      <c r="EJ465" s="86"/>
      <c r="EK465" s="89"/>
    </row>
    <row r="466" spans="47:141" x14ac:dyDescent="0.2">
      <c r="AU466" s="86"/>
      <c r="AW466" s="86"/>
      <c r="AY466" s="86"/>
      <c r="BA466" s="86"/>
      <c r="BC466" s="86"/>
      <c r="BE466" s="86"/>
      <c r="BG466" s="86"/>
      <c r="BI466" s="86"/>
      <c r="BK466" s="86"/>
      <c r="BM466" s="86"/>
      <c r="BO466" s="86"/>
      <c r="BQ466" s="86"/>
      <c r="BS466" s="86"/>
      <c r="BU466" s="86"/>
      <c r="BW466" s="86"/>
      <c r="BY466" s="86"/>
      <c r="CA466" s="86"/>
      <c r="CC466" s="86"/>
      <c r="CE466" s="86"/>
      <c r="CG466" s="86"/>
      <c r="CI466" s="86"/>
      <c r="CK466" s="86"/>
      <c r="CM466" s="86"/>
      <c r="CO466" s="86"/>
      <c r="CQ466" s="86"/>
      <c r="CS466" s="86"/>
      <c r="CU466" s="86"/>
      <c r="CW466" s="86"/>
      <c r="CY466" s="86"/>
      <c r="DA466" s="86"/>
      <c r="DC466" s="86"/>
      <c r="DE466" s="86"/>
      <c r="DG466" s="86"/>
      <c r="DI466" s="86"/>
      <c r="DK466" s="86"/>
      <c r="DM466" s="86"/>
      <c r="DO466" s="86"/>
      <c r="DQ466" s="86"/>
      <c r="DS466" s="86"/>
      <c r="DU466" s="86"/>
      <c r="DV466" s="86"/>
      <c r="DW466" s="86"/>
      <c r="DX466" s="86"/>
      <c r="DZ466" s="87"/>
      <c r="EB466" s="86"/>
      <c r="EC466" s="87"/>
      <c r="ED466" s="88"/>
      <c r="EE466" s="86"/>
      <c r="EF466" s="87"/>
      <c r="EG466" s="86"/>
      <c r="EH466" s="86"/>
      <c r="EI466" s="86"/>
      <c r="EJ466" s="86"/>
      <c r="EK466" s="89"/>
    </row>
    <row r="467" spans="47:141" x14ac:dyDescent="0.2">
      <c r="AU467" s="86"/>
      <c r="AW467" s="86"/>
      <c r="AY467" s="86"/>
      <c r="BA467" s="86"/>
      <c r="BC467" s="86"/>
      <c r="BE467" s="86"/>
      <c r="BG467" s="86"/>
      <c r="BI467" s="86"/>
      <c r="BK467" s="86"/>
      <c r="BM467" s="86"/>
      <c r="BO467" s="86"/>
      <c r="BQ467" s="86"/>
      <c r="BS467" s="86"/>
      <c r="BU467" s="86"/>
      <c r="BW467" s="86"/>
      <c r="BY467" s="86"/>
      <c r="CA467" s="86"/>
      <c r="CC467" s="86"/>
      <c r="CE467" s="86"/>
      <c r="CG467" s="86"/>
      <c r="CI467" s="86"/>
      <c r="CK467" s="86"/>
      <c r="CM467" s="86"/>
      <c r="CO467" s="86"/>
      <c r="CQ467" s="86"/>
      <c r="CS467" s="86"/>
      <c r="CU467" s="86"/>
      <c r="CW467" s="86"/>
      <c r="CY467" s="86"/>
      <c r="DA467" s="86"/>
      <c r="DC467" s="86"/>
      <c r="DE467" s="86"/>
      <c r="DG467" s="86"/>
      <c r="DI467" s="86"/>
      <c r="DK467" s="86"/>
      <c r="DM467" s="86"/>
      <c r="DO467" s="86"/>
      <c r="DQ467" s="86"/>
      <c r="DS467" s="86"/>
      <c r="DU467" s="86"/>
      <c r="DV467" s="86"/>
      <c r="DW467" s="86"/>
      <c r="DX467" s="86"/>
      <c r="DZ467" s="87"/>
      <c r="EB467" s="86"/>
      <c r="EC467" s="87"/>
      <c r="ED467" s="88"/>
      <c r="EE467" s="86"/>
      <c r="EF467" s="87"/>
      <c r="EG467" s="86"/>
      <c r="EH467" s="86"/>
      <c r="EI467" s="86"/>
      <c r="EJ467" s="86"/>
      <c r="EK467" s="89"/>
    </row>
    <row r="468" spans="47:141" x14ac:dyDescent="0.2">
      <c r="AU468" s="86"/>
      <c r="AW468" s="86"/>
      <c r="AY468" s="86"/>
      <c r="BA468" s="86"/>
      <c r="BC468" s="86"/>
      <c r="BE468" s="86"/>
      <c r="BG468" s="86"/>
      <c r="BI468" s="86"/>
      <c r="BK468" s="86"/>
      <c r="BM468" s="86"/>
      <c r="BO468" s="86"/>
      <c r="BQ468" s="86"/>
      <c r="BS468" s="86"/>
      <c r="BU468" s="86"/>
      <c r="BW468" s="86"/>
      <c r="BY468" s="86"/>
      <c r="CA468" s="86"/>
      <c r="CC468" s="86"/>
      <c r="CE468" s="86"/>
      <c r="CG468" s="86"/>
      <c r="CI468" s="86"/>
      <c r="CK468" s="86"/>
      <c r="CM468" s="86"/>
      <c r="CO468" s="86"/>
      <c r="CQ468" s="86"/>
      <c r="CS468" s="86"/>
      <c r="CU468" s="86"/>
      <c r="CW468" s="86"/>
      <c r="CY468" s="86"/>
      <c r="DA468" s="86"/>
      <c r="DC468" s="86"/>
      <c r="DE468" s="86"/>
      <c r="DG468" s="86"/>
      <c r="DI468" s="86"/>
      <c r="DK468" s="86"/>
      <c r="DM468" s="86"/>
      <c r="DO468" s="86"/>
      <c r="DQ468" s="86"/>
      <c r="DS468" s="86"/>
      <c r="DU468" s="86"/>
      <c r="DV468" s="86"/>
      <c r="DW468" s="86"/>
      <c r="DX468" s="86"/>
      <c r="DZ468" s="87"/>
      <c r="EB468" s="86"/>
      <c r="EC468" s="87"/>
      <c r="ED468" s="88"/>
      <c r="EE468" s="86"/>
      <c r="EF468" s="87"/>
      <c r="EG468" s="86"/>
      <c r="EH468" s="86"/>
      <c r="EI468" s="86"/>
      <c r="EJ468" s="86"/>
      <c r="EK468" s="89"/>
    </row>
    <row r="469" spans="47:141" x14ac:dyDescent="0.2">
      <c r="AU469" s="86"/>
      <c r="AW469" s="86"/>
      <c r="AY469" s="86"/>
      <c r="BA469" s="86"/>
      <c r="BC469" s="86"/>
      <c r="BE469" s="86"/>
      <c r="BG469" s="86"/>
      <c r="BI469" s="86"/>
      <c r="BK469" s="86"/>
      <c r="BM469" s="86"/>
      <c r="BO469" s="86"/>
      <c r="BQ469" s="86"/>
      <c r="BS469" s="86"/>
      <c r="BU469" s="86"/>
      <c r="BW469" s="86"/>
      <c r="BY469" s="86"/>
      <c r="CA469" s="86"/>
      <c r="CC469" s="86"/>
      <c r="CE469" s="86"/>
      <c r="CG469" s="86"/>
      <c r="CI469" s="86"/>
      <c r="CK469" s="86"/>
      <c r="CM469" s="86"/>
      <c r="CO469" s="86"/>
      <c r="CQ469" s="86"/>
      <c r="CS469" s="86"/>
      <c r="CU469" s="86"/>
      <c r="CW469" s="86"/>
      <c r="CY469" s="86"/>
      <c r="DA469" s="86"/>
      <c r="DC469" s="86"/>
      <c r="DE469" s="86"/>
      <c r="DG469" s="86"/>
      <c r="DI469" s="86"/>
      <c r="DK469" s="86"/>
      <c r="DM469" s="86"/>
      <c r="DO469" s="86"/>
      <c r="DQ469" s="86"/>
      <c r="DS469" s="86"/>
      <c r="DU469" s="86"/>
      <c r="DV469" s="86"/>
      <c r="DW469" s="86"/>
      <c r="DX469" s="86"/>
      <c r="DZ469" s="87"/>
      <c r="EB469" s="86"/>
      <c r="EC469" s="87"/>
      <c r="ED469" s="88"/>
      <c r="EE469" s="86"/>
      <c r="EF469" s="87"/>
      <c r="EG469" s="86"/>
      <c r="EH469" s="86"/>
      <c r="EI469" s="86"/>
      <c r="EJ469" s="86"/>
      <c r="EK469" s="89"/>
    </row>
    <row r="470" spans="47:141" x14ac:dyDescent="0.2">
      <c r="AU470" s="86"/>
      <c r="AW470" s="86"/>
      <c r="AY470" s="86"/>
      <c r="BA470" s="86"/>
      <c r="BC470" s="86"/>
      <c r="BE470" s="86"/>
      <c r="BG470" s="86"/>
      <c r="BI470" s="86"/>
      <c r="BK470" s="86"/>
      <c r="BM470" s="86"/>
      <c r="BO470" s="86"/>
      <c r="BQ470" s="86"/>
      <c r="BS470" s="86"/>
      <c r="BU470" s="86"/>
      <c r="BW470" s="86"/>
      <c r="BY470" s="86"/>
      <c r="CA470" s="86"/>
      <c r="CC470" s="86"/>
      <c r="CE470" s="86"/>
      <c r="CG470" s="86"/>
      <c r="CI470" s="86"/>
      <c r="CK470" s="86"/>
      <c r="CM470" s="86"/>
      <c r="CO470" s="86"/>
      <c r="CQ470" s="86"/>
      <c r="CS470" s="86"/>
      <c r="CU470" s="86"/>
      <c r="CW470" s="86"/>
      <c r="CY470" s="86"/>
      <c r="DA470" s="86"/>
      <c r="DC470" s="86"/>
      <c r="DE470" s="86"/>
      <c r="DG470" s="86"/>
      <c r="DI470" s="86"/>
      <c r="DK470" s="86"/>
      <c r="DM470" s="86"/>
      <c r="DO470" s="86"/>
      <c r="DQ470" s="86"/>
      <c r="DS470" s="86"/>
      <c r="DU470" s="86"/>
      <c r="DV470" s="86"/>
      <c r="DW470" s="86"/>
      <c r="DX470" s="86"/>
      <c r="DZ470" s="87"/>
      <c r="EB470" s="86"/>
      <c r="EC470" s="87"/>
      <c r="ED470" s="88"/>
      <c r="EE470" s="86"/>
      <c r="EF470" s="87"/>
      <c r="EG470" s="86"/>
      <c r="EH470" s="86"/>
      <c r="EI470" s="86"/>
      <c r="EJ470" s="86"/>
      <c r="EK470" s="89"/>
    </row>
    <row r="471" spans="47:141" x14ac:dyDescent="0.2">
      <c r="AU471" s="86"/>
      <c r="AW471" s="86"/>
      <c r="AY471" s="86"/>
      <c r="BA471" s="86"/>
      <c r="BC471" s="86"/>
      <c r="BE471" s="86"/>
      <c r="BG471" s="86"/>
      <c r="BI471" s="86"/>
      <c r="BK471" s="86"/>
      <c r="BM471" s="86"/>
      <c r="BO471" s="86"/>
      <c r="BQ471" s="86"/>
      <c r="BS471" s="86"/>
      <c r="BU471" s="86"/>
      <c r="BW471" s="86"/>
      <c r="BY471" s="86"/>
      <c r="CA471" s="86"/>
      <c r="CC471" s="86"/>
      <c r="CE471" s="86"/>
      <c r="CG471" s="86"/>
      <c r="CI471" s="86"/>
      <c r="CK471" s="86"/>
      <c r="CM471" s="86"/>
      <c r="CO471" s="86"/>
      <c r="CQ471" s="86"/>
      <c r="CS471" s="86"/>
      <c r="CU471" s="86"/>
      <c r="CW471" s="86"/>
      <c r="CY471" s="86"/>
      <c r="DA471" s="86"/>
      <c r="DC471" s="86"/>
      <c r="DE471" s="86"/>
      <c r="DG471" s="86"/>
      <c r="DI471" s="86"/>
      <c r="DK471" s="86"/>
      <c r="DM471" s="86"/>
      <c r="DO471" s="86"/>
      <c r="DQ471" s="86"/>
      <c r="DS471" s="86"/>
      <c r="DU471" s="86"/>
      <c r="DV471" s="86"/>
      <c r="DW471" s="86"/>
      <c r="DX471" s="86"/>
      <c r="DZ471" s="87"/>
      <c r="EB471" s="86"/>
      <c r="EC471" s="87"/>
      <c r="ED471" s="88"/>
      <c r="EE471" s="86"/>
      <c r="EF471" s="87"/>
      <c r="EG471" s="86"/>
      <c r="EH471" s="86"/>
      <c r="EI471" s="86"/>
      <c r="EJ471" s="86"/>
      <c r="EK471" s="89"/>
    </row>
    <row r="472" spans="47:141" x14ac:dyDescent="0.2">
      <c r="AU472" s="86"/>
      <c r="AW472" s="86"/>
      <c r="AY472" s="86"/>
      <c r="BA472" s="86"/>
      <c r="BC472" s="86"/>
      <c r="BE472" s="86"/>
      <c r="BG472" s="86"/>
      <c r="BI472" s="86"/>
      <c r="BK472" s="86"/>
      <c r="BM472" s="86"/>
      <c r="BO472" s="86"/>
      <c r="BQ472" s="86"/>
      <c r="BS472" s="86"/>
      <c r="BU472" s="86"/>
      <c r="BW472" s="86"/>
      <c r="BY472" s="86"/>
      <c r="CA472" s="86"/>
      <c r="CC472" s="86"/>
      <c r="CE472" s="86"/>
      <c r="CG472" s="86"/>
      <c r="CI472" s="86"/>
      <c r="CK472" s="86"/>
      <c r="CM472" s="86"/>
      <c r="CO472" s="86"/>
      <c r="CQ472" s="86"/>
      <c r="CS472" s="86"/>
      <c r="CU472" s="86"/>
      <c r="CW472" s="86"/>
      <c r="CY472" s="86"/>
      <c r="DA472" s="86"/>
      <c r="DC472" s="86"/>
      <c r="DE472" s="86"/>
      <c r="DG472" s="86"/>
      <c r="DI472" s="86"/>
      <c r="DK472" s="86"/>
      <c r="DM472" s="86"/>
      <c r="DO472" s="86"/>
      <c r="DQ472" s="86"/>
      <c r="DS472" s="86"/>
      <c r="DU472" s="86"/>
      <c r="DV472" s="86"/>
      <c r="DW472" s="86"/>
      <c r="DX472" s="86"/>
      <c r="DZ472" s="87"/>
      <c r="EB472" s="86"/>
      <c r="EC472" s="87"/>
      <c r="ED472" s="88"/>
      <c r="EE472" s="86"/>
      <c r="EF472" s="87"/>
      <c r="EG472" s="86"/>
      <c r="EH472" s="86"/>
      <c r="EI472" s="86"/>
      <c r="EJ472" s="86"/>
      <c r="EK472" s="89"/>
    </row>
    <row r="473" spans="47:141" x14ac:dyDescent="0.2">
      <c r="AU473" s="86"/>
      <c r="AW473" s="86"/>
      <c r="AY473" s="86"/>
      <c r="BA473" s="86"/>
      <c r="BC473" s="86"/>
      <c r="BE473" s="86"/>
      <c r="BG473" s="86"/>
      <c r="BI473" s="86"/>
      <c r="BK473" s="86"/>
      <c r="BM473" s="86"/>
      <c r="BO473" s="86"/>
      <c r="BQ473" s="86"/>
      <c r="BS473" s="86"/>
      <c r="BU473" s="86"/>
      <c r="BW473" s="86"/>
      <c r="BY473" s="86"/>
      <c r="CA473" s="86"/>
      <c r="CC473" s="86"/>
      <c r="CE473" s="86"/>
      <c r="CG473" s="86"/>
      <c r="CI473" s="86"/>
      <c r="CK473" s="86"/>
      <c r="CM473" s="86"/>
      <c r="CO473" s="86"/>
      <c r="CQ473" s="86"/>
      <c r="CS473" s="86"/>
      <c r="CU473" s="86"/>
      <c r="CW473" s="86"/>
      <c r="CY473" s="86"/>
      <c r="DA473" s="86"/>
      <c r="DC473" s="86"/>
      <c r="DE473" s="86"/>
      <c r="DG473" s="86"/>
      <c r="DI473" s="86"/>
      <c r="DK473" s="86"/>
      <c r="DM473" s="86"/>
      <c r="DO473" s="86"/>
      <c r="DQ473" s="86"/>
      <c r="DS473" s="86"/>
      <c r="DU473" s="86"/>
      <c r="DV473" s="86"/>
      <c r="DW473" s="86"/>
      <c r="DX473" s="86"/>
      <c r="DZ473" s="87"/>
      <c r="EB473" s="86"/>
      <c r="EC473" s="87"/>
      <c r="ED473" s="88"/>
      <c r="EE473" s="86"/>
      <c r="EF473" s="87"/>
      <c r="EG473" s="86"/>
      <c r="EH473" s="86"/>
      <c r="EI473" s="86"/>
      <c r="EJ473" s="86"/>
      <c r="EK473" s="89"/>
    </row>
    <row r="474" spans="47:141" x14ac:dyDescent="0.2">
      <c r="AU474" s="86"/>
      <c r="AW474" s="86"/>
      <c r="AY474" s="86"/>
      <c r="BA474" s="86"/>
      <c r="BC474" s="86"/>
      <c r="BE474" s="86"/>
      <c r="BG474" s="86"/>
      <c r="BI474" s="86"/>
      <c r="BK474" s="86"/>
      <c r="BM474" s="86"/>
      <c r="BO474" s="86"/>
      <c r="BQ474" s="86"/>
      <c r="BS474" s="86"/>
      <c r="BU474" s="86"/>
      <c r="BW474" s="86"/>
      <c r="BY474" s="86"/>
      <c r="CA474" s="86"/>
      <c r="CC474" s="86"/>
      <c r="CE474" s="86"/>
      <c r="CG474" s="86"/>
      <c r="CI474" s="86"/>
      <c r="CK474" s="86"/>
      <c r="CM474" s="86"/>
      <c r="CO474" s="86"/>
      <c r="CQ474" s="86"/>
      <c r="CS474" s="86"/>
      <c r="CU474" s="86"/>
      <c r="CW474" s="86"/>
      <c r="CY474" s="86"/>
      <c r="DA474" s="86"/>
      <c r="DC474" s="86"/>
      <c r="DE474" s="86"/>
      <c r="DG474" s="86"/>
      <c r="DI474" s="86"/>
      <c r="DK474" s="86"/>
      <c r="DM474" s="86"/>
      <c r="DO474" s="86"/>
      <c r="DQ474" s="86"/>
      <c r="DS474" s="86"/>
      <c r="DU474" s="86"/>
      <c r="DV474" s="86"/>
      <c r="DW474" s="86"/>
      <c r="DX474" s="86"/>
      <c r="DZ474" s="87"/>
      <c r="EB474" s="86"/>
      <c r="EC474" s="87"/>
      <c r="ED474" s="88"/>
      <c r="EE474" s="86"/>
      <c r="EF474" s="87"/>
      <c r="EG474" s="86"/>
      <c r="EH474" s="86"/>
      <c r="EI474" s="86"/>
      <c r="EJ474" s="86"/>
      <c r="EK474" s="89"/>
    </row>
    <row r="475" spans="47:141" x14ac:dyDescent="0.2">
      <c r="AU475" s="86"/>
      <c r="AW475" s="86"/>
      <c r="AY475" s="86"/>
      <c r="BA475" s="86"/>
      <c r="BC475" s="86"/>
      <c r="BE475" s="86"/>
      <c r="BG475" s="86"/>
      <c r="BI475" s="86"/>
      <c r="BK475" s="86"/>
      <c r="BM475" s="86"/>
      <c r="BO475" s="86"/>
      <c r="BQ475" s="86"/>
      <c r="BS475" s="86"/>
      <c r="BU475" s="86"/>
      <c r="BW475" s="86"/>
      <c r="BY475" s="86"/>
      <c r="CA475" s="86"/>
      <c r="CC475" s="86"/>
      <c r="CE475" s="86"/>
      <c r="CG475" s="86"/>
      <c r="CI475" s="86"/>
      <c r="CK475" s="86"/>
      <c r="CM475" s="86"/>
      <c r="CO475" s="86"/>
      <c r="CQ475" s="86"/>
      <c r="CS475" s="86"/>
      <c r="CU475" s="86"/>
      <c r="CW475" s="86"/>
      <c r="CY475" s="86"/>
      <c r="DA475" s="86"/>
      <c r="DC475" s="86"/>
      <c r="DE475" s="86"/>
      <c r="DG475" s="86"/>
      <c r="DI475" s="86"/>
      <c r="DK475" s="86"/>
      <c r="DM475" s="86"/>
      <c r="DO475" s="86"/>
      <c r="DQ475" s="86"/>
      <c r="DS475" s="86"/>
      <c r="DU475" s="86"/>
      <c r="DV475" s="86"/>
      <c r="DW475" s="86"/>
      <c r="DX475" s="86"/>
      <c r="DZ475" s="87"/>
      <c r="EB475" s="86"/>
      <c r="EC475" s="87"/>
      <c r="ED475" s="88"/>
      <c r="EE475" s="86"/>
      <c r="EF475" s="87"/>
      <c r="EG475" s="86"/>
      <c r="EH475" s="86"/>
      <c r="EI475" s="86"/>
      <c r="EJ475" s="86"/>
      <c r="EK475" s="89"/>
    </row>
    <row r="476" spans="47:141" x14ac:dyDescent="0.2">
      <c r="AU476" s="86"/>
      <c r="AW476" s="86"/>
      <c r="AY476" s="86"/>
      <c r="BA476" s="86"/>
      <c r="BC476" s="86"/>
      <c r="BE476" s="86"/>
      <c r="BG476" s="86"/>
      <c r="BI476" s="86"/>
      <c r="BK476" s="86"/>
      <c r="BM476" s="86"/>
      <c r="BO476" s="86"/>
      <c r="BQ476" s="86"/>
      <c r="BS476" s="86"/>
      <c r="BU476" s="86"/>
      <c r="BW476" s="86"/>
      <c r="BY476" s="86"/>
      <c r="CA476" s="86"/>
      <c r="CC476" s="86"/>
      <c r="CE476" s="86"/>
      <c r="CG476" s="86"/>
      <c r="CI476" s="86"/>
      <c r="CK476" s="86"/>
      <c r="CM476" s="86"/>
      <c r="CO476" s="86"/>
      <c r="CQ476" s="86"/>
      <c r="CS476" s="86"/>
      <c r="CU476" s="86"/>
      <c r="CW476" s="86"/>
      <c r="CY476" s="86"/>
      <c r="DA476" s="86"/>
      <c r="DC476" s="86"/>
      <c r="DE476" s="86"/>
      <c r="DG476" s="86"/>
      <c r="DI476" s="86"/>
      <c r="DK476" s="86"/>
      <c r="DM476" s="86"/>
      <c r="DO476" s="86"/>
      <c r="DQ476" s="86"/>
      <c r="DS476" s="86"/>
      <c r="DU476" s="86"/>
      <c r="DV476" s="86"/>
      <c r="DW476" s="86"/>
      <c r="DX476" s="86"/>
      <c r="DZ476" s="87"/>
      <c r="EB476" s="86"/>
      <c r="EC476" s="87"/>
      <c r="ED476" s="88"/>
      <c r="EE476" s="86"/>
      <c r="EF476" s="87"/>
      <c r="EG476" s="86"/>
      <c r="EH476" s="86"/>
      <c r="EI476" s="86"/>
      <c r="EJ476" s="86"/>
      <c r="EK476" s="89"/>
    </row>
    <row r="477" spans="47:141" x14ac:dyDescent="0.2">
      <c r="AU477" s="86"/>
      <c r="AW477" s="86"/>
      <c r="AY477" s="86"/>
      <c r="BA477" s="86"/>
      <c r="BC477" s="86"/>
      <c r="BE477" s="86"/>
      <c r="BG477" s="86"/>
      <c r="BI477" s="86"/>
      <c r="BK477" s="86"/>
      <c r="BM477" s="86"/>
      <c r="BO477" s="86"/>
      <c r="BQ477" s="86"/>
      <c r="BS477" s="86"/>
      <c r="BU477" s="86"/>
      <c r="BW477" s="86"/>
      <c r="BY477" s="86"/>
      <c r="CA477" s="86"/>
      <c r="CC477" s="86"/>
      <c r="CE477" s="86"/>
      <c r="CG477" s="86"/>
      <c r="CI477" s="86"/>
      <c r="CK477" s="86"/>
      <c r="CM477" s="86"/>
      <c r="CO477" s="86"/>
      <c r="CQ477" s="86"/>
      <c r="CS477" s="86"/>
      <c r="CU477" s="86"/>
      <c r="CW477" s="86"/>
      <c r="CY477" s="86"/>
      <c r="DA477" s="86"/>
      <c r="DC477" s="86"/>
      <c r="DE477" s="86"/>
      <c r="DG477" s="86"/>
      <c r="DI477" s="86"/>
      <c r="DK477" s="86"/>
      <c r="DM477" s="86"/>
      <c r="DO477" s="86"/>
      <c r="DQ477" s="86"/>
      <c r="DS477" s="86"/>
      <c r="DU477" s="86"/>
      <c r="DV477" s="86"/>
      <c r="DW477" s="86"/>
      <c r="DX477" s="86"/>
      <c r="DZ477" s="87"/>
      <c r="EB477" s="86"/>
      <c r="EC477" s="87"/>
      <c r="ED477" s="88"/>
      <c r="EE477" s="86"/>
      <c r="EF477" s="87"/>
      <c r="EG477" s="86"/>
      <c r="EH477" s="86"/>
      <c r="EI477" s="86"/>
      <c r="EJ477" s="86"/>
      <c r="EK477" s="89"/>
    </row>
    <row r="478" spans="47:141" x14ac:dyDescent="0.2">
      <c r="AU478" s="86"/>
      <c r="AW478" s="86"/>
      <c r="AY478" s="86"/>
      <c r="BA478" s="86"/>
      <c r="BC478" s="86"/>
      <c r="BE478" s="86"/>
      <c r="BG478" s="86"/>
      <c r="BI478" s="86"/>
      <c r="BK478" s="86"/>
      <c r="BM478" s="86"/>
      <c r="BO478" s="86"/>
      <c r="BQ478" s="86"/>
      <c r="BS478" s="86"/>
      <c r="BU478" s="86"/>
      <c r="BW478" s="86"/>
      <c r="BY478" s="86"/>
      <c r="CA478" s="86"/>
      <c r="CC478" s="86"/>
      <c r="CE478" s="86"/>
      <c r="CG478" s="86"/>
      <c r="CI478" s="86"/>
      <c r="CK478" s="86"/>
      <c r="CM478" s="86"/>
      <c r="CO478" s="86"/>
      <c r="CQ478" s="86"/>
      <c r="CS478" s="86"/>
      <c r="CU478" s="86"/>
      <c r="CW478" s="86"/>
      <c r="CY478" s="86"/>
      <c r="DA478" s="86"/>
      <c r="DC478" s="86"/>
      <c r="DE478" s="86"/>
      <c r="DG478" s="86"/>
      <c r="DI478" s="86"/>
      <c r="DK478" s="86"/>
      <c r="DM478" s="86"/>
      <c r="DO478" s="86"/>
      <c r="DQ478" s="86"/>
      <c r="DS478" s="86"/>
      <c r="DU478" s="86"/>
      <c r="DV478" s="86"/>
      <c r="DW478" s="86"/>
      <c r="DX478" s="86"/>
      <c r="DZ478" s="87"/>
      <c r="EB478" s="86"/>
      <c r="EC478" s="87"/>
      <c r="ED478" s="88"/>
      <c r="EE478" s="86"/>
      <c r="EF478" s="87"/>
      <c r="EG478" s="86"/>
      <c r="EH478" s="86"/>
      <c r="EI478" s="86"/>
      <c r="EJ478" s="86"/>
      <c r="EK478" s="89"/>
    </row>
    <row r="479" spans="47:141" x14ac:dyDescent="0.2">
      <c r="AU479" s="86"/>
      <c r="AW479" s="86"/>
      <c r="AY479" s="86"/>
      <c r="BA479" s="86"/>
      <c r="BC479" s="86"/>
      <c r="BE479" s="86"/>
      <c r="BG479" s="86"/>
      <c r="BI479" s="86"/>
      <c r="BK479" s="86"/>
      <c r="BM479" s="86"/>
      <c r="BO479" s="86"/>
      <c r="BQ479" s="86"/>
      <c r="BS479" s="86"/>
      <c r="BU479" s="86"/>
      <c r="BW479" s="86"/>
      <c r="BY479" s="86"/>
      <c r="CA479" s="86"/>
      <c r="CC479" s="86"/>
      <c r="CE479" s="86"/>
      <c r="CG479" s="86"/>
      <c r="CI479" s="86"/>
      <c r="CK479" s="86"/>
      <c r="CM479" s="86"/>
      <c r="CO479" s="86"/>
      <c r="CQ479" s="86"/>
      <c r="CS479" s="86"/>
      <c r="CU479" s="86"/>
      <c r="CW479" s="86"/>
      <c r="CY479" s="86"/>
      <c r="DA479" s="86"/>
      <c r="DC479" s="86"/>
      <c r="DE479" s="86"/>
      <c r="DG479" s="86"/>
      <c r="DI479" s="86"/>
      <c r="DK479" s="86"/>
      <c r="DM479" s="86"/>
      <c r="DO479" s="86"/>
      <c r="DQ479" s="86"/>
      <c r="DS479" s="86"/>
      <c r="DU479" s="86"/>
      <c r="DV479" s="86"/>
      <c r="DW479" s="86"/>
      <c r="DX479" s="86"/>
      <c r="DZ479" s="87"/>
      <c r="EB479" s="86"/>
      <c r="EC479" s="87"/>
      <c r="ED479" s="88"/>
      <c r="EE479" s="86"/>
      <c r="EF479" s="87"/>
      <c r="EG479" s="86"/>
      <c r="EH479" s="86"/>
      <c r="EI479" s="86"/>
      <c r="EJ479" s="86"/>
      <c r="EK479" s="89"/>
    </row>
    <row r="480" spans="47:141" x14ac:dyDescent="0.2">
      <c r="AU480" s="86"/>
      <c r="AW480" s="86"/>
      <c r="AY480" s="86"/>
      <c r="BA480" s="86"/>
      <c r="BC480" s="86"/>
      <c r="BE480" s="86"/>
      <c r="BG480" s="86"/>
      <c r="BI480" s="86"/>
      <c r="BK480" s="86"/>
      <c r="BM480" s="86"/>
      <c r="BO480" s="86"/>
      <c r="BQ480" s="86"/>
      <c r="BS480" s="86"/>
      <c r="BU480" s="86"/>
      <c r="BW480" s="86"/>
      <c r="BY480" s="86"/>
      <c r="CA480" s="86"/>
      <c r="CC480" s="86"/>
      <c r="CE480" s="86"/>
      <c r="CG480" s="86"/>
      <c r="CI480" s="86"/>
      <c r="CK480" s="86"/>
      <c r="CM480" s="86"/>
      <c r="CO480" s="86"/>
      <c r="CQ480" s="86"/>
      <c r="CS480" s="86"/>
      <c r="CU480" s="86"/>
      <c r="CW480" s="86"/>
      <c r="CY480" s="86"/>
      <c r="DA480" s="86"/>
      <c r="DC480" s="86"/>
      <c r="DE480" s="86"/>
      <c r="DG480" s="86"/>
      <c r="DI480" s="86"/>
      <c r="DK480" s="86"/>
      <c r="DM480" s="86"/>
      <c r="DO480" s="86"/>
      <c r="DQ480" s="86"/>
      <c r="DS480" s="86"/>
      <c r="DU480" s="86"/>
      <c r="DV480" s="86"/>
      <c r="DW480" s="86"/>
      <c r="DX480" s="86"/>
      <c r="DZ480" s="87"/>
      <c r="EB480" s="86"/>
      <c r="EC480" s="87"/>
      <c r="ED480" s="88"/>
      <c r="EE480" s="86"/>
      <c r="EF480" s="87"/>
      <c r="EG480" s="86"/>
      <c r="EH480" s="86"/>
      <c r="EI480" s="86"/>
      <c r="EJ480" s="86"/>
      <c r="EK480" s="89"/>
    </row>
    <row r="481" spans="47:141" x14ac:dyDescent="0.2">
      <c r="AU481" s="86"/>
      <c r="AW481" s="86"/>
      <c r="AY481" s="86"/>
      <c r="BA481" s="86"/>
      <c r="BC481" s="86"/>
      <c r="BE481" s="86"/>
      <c r="BG481" s="86"/>
      <c r="BI481" s="86"/>
      <c r="BK481" s="86"/>
      <c r="BM481" s="86"/>
      <c r="BO481" s="86"/>
      <c r="BQ481" s="86"/>
      <c r="BS481" s="86"/>
      <c r="BU481" s="86"/>
      <c r="BW481" s="86"/>
      <c r="BY481" s="86"/>
      <c r="CA481" s="86"/>
      <c r="CC481" s="86"/>
      <c r="CE481" s="86"/>
      <c r="CG481" s="86"/>
      <c r="CI481" s="86"/>
      <c r="CK481" s="86"/>
      <c r="CM481" s="86"/>
      <c r="CO481" s="86"/>
      <c r="CQ481" s="86"/>
      <c r="CS481" s="86"/>
      <c r="CU481" s="86"/>
      <c r="CW481" s="86"/>
      <c r="CY481" s="86"/>
      <c r="DA481" s="86"/>
      <c r="DC481" s="86"/>
      <c r="DE481" s="86"/>
      <c r="DG481" s="86"/>
      <c r="DI481" s="86"/>
      <c r="DK481" s="86"/>
      <c r="DM481" s="86"/>
      <c r="DO481" s="86"/>
      <c r="DQ481" s="86"/>
      <c r="DS481" s="86"/>
      <c r="DU481" s="86"/>
      <c r="DV481" s="86"/>
      <c r="DW481" s="86"/>
      <c r="DX481" s="86"/>
      <c r="DZ481" s="87"/>
      <c r="EB481" s="86"/>
      <c r="EC481" s="87"/>
      <c r="ED481" s="88"/>
      <c r="EE481" s="86"/>
      <c r="EF481" s="87"/>
      <c r="EG481" s="86"/>
      <c r="EH481" s="86"/>
      <c r="EI481" s="86"/>
      <c r="EJ481" s="86"/>
      <c r="EK481" s="89"/>
    </row>
    <row r="482" spans="47:141" x14ac:dyDescent="0.2">
      <c r="AU482" s="86"/>
      <c r="AW482" s="86"/>
      <c r="AY482" s="86"/>
      <c r="BA482" s="86"/>
      <c r="BC482" s="86"/>
      <c r="BE482" s="86"/>
      <c r="BG482" s="86"/>
      <c r="BI482" s="86"/>
      <c r="BK482" s="86"/>
      <c r="BM482" s="86"/>
      <c r="BO482" s="86"/>
      <c r="BQ482" s="86"/>
      <c r="BS482" s="86"/>
      <c r="BU482" s="86"/>
      <c r="BW482" s="86"/>
      <c r="BY482" s="86"/>
      <c r="CA482" s="86"/>
      <c r="CC482" s="86"/>
      <c r="CE482" s="86"/>
      <c r="CG482" s="86"/>
      <c r="CI482" s="86"/>
      <c r="CK482" s="86"/>
      <c r="CM482" s="86"/>
      <c r="CO482" s="86"/>
      <c r="CQ482" s="86"/>
      <c r="CS482" s="86"/>
      <c r="CU482" s="86"/>
      <c r="CW482" s="86"/>
      <c r="CY482" s="86"/>
      <c r="DA482" s="86"/>
      <c r="DC482" s="86"/>
      <c r="DE482" s="86"/>
      <c r="DG482" s="86"/>
      <c r="DI482" s="86"/>
      <c r="DK482" s="86"/>
      <c r="DM482" s="86"/>
      <c r="DO482" s="86"/>
      <c r="DQ482" s="86"/>
      <c r="DS482" s="86"/>
      <c r="DU482" s="86"/>
      <c r="DV482" s="86"/>
      <c r="DW482" s="86"/>
      <c r="DX482" s="86"/>
      <c r="DZ482" s="87"/>
      <c r="EB482" s="86"/>
      <c r="EC482" s="87"/>
      <c r="ED482" s="88"/>
      <c r="EE482" s="86"/>
      <c r="EF482" s="87"/>
      <c r="EG482" s="86"/>
      <c r="EH482" s="86"/>
      <c r="EI482" s="86"/>
      <c r="EJ482" s="86"/>
      <c r="EK482" s="89"/>
    </row>
    <row r="483" spans="47:141" x14ac:dyDescent="0.2">
      <c r="AU483" s="86"/>
      <c r="AW483" s="86"/>
      <c r="AY483" s="86"/>
      <c r="BA483" s="86"/>
      <c r="BC483" s="86"/>
      <c r="BE483" s="86"/>
      <c r="BG483" s="86"/>
      <c r="BI483" s="86"/>
      <c r="BK483" s="86"/>
      <c r="BM483" s="86"/>
      <c r="BO483" s="86"/>
      <c r="BQ483" s="86"/>
      <c r="BS483" s="86"/>
      <c r="BU483" s="86"/>
      <c r="BW483" s="86"/>
      <c r="BY483" s="86"/>
      <c r="CA483" s="86"/>
      <c r="CC483" s="86"/>
      <c r="CE483" s="86"/>
      <c r="CG483" s="86"/>
      <c r="CI483" s="86"/>
      <c r="CK483" s="86"/>
      <c r="CM483" s="86"/>
      <c r="CO483" s="86"/>
      <c r="CQ483" s="86"/>
      <c r="CS483" s="86"/>
      <c r="CU483" s="86"/>
      <c r="CW483" s="86"/>
      <c r="CY483" s="86"/>
      <c r="DA483" s="86"/>
      <c r="DC483" s="86"/>
      <c r="DE483" s="86"/>
      <c r="DG483" s="86"/>
      <c r="DI483" s="86"/>
      <c r="DK483" s="86"/>
      <c r="DM483" s="86"/>
      <c r="DO483" s="86"/>
      <c r="DQ483" s="86"/>
      <c r="DS483" s="86"/>
      <c r="DU483" s="86"/>
      <c r="DV483" s="86"/>
      <c r="DW483" s="86"/>
      <c r="DX483" s="86"/>
      <c r="DZ483" s="87"/>
      <c r="EB483" s="86"/>
      <c r="EC483" s="87"/>
      <c r="ED483" s="88"/>
      <c r="EE483" s="86"/>
      <c r="EF483" s="87"/>
      <c r="EG483" s="86"/>
      <c r="EH483" s="86"/>
      <c r="EI483" s="86"/>
      <c r="EJ483" s="86"/>
      <c r="EK483" s="89"/>
    </row>
    <row r="484" spans="47:141" x14ac:dyDescent="0.2">
      <c r="AU484" s="86"/>
      <c r="AW484" s="86"/>
      <c r="AY484" s="86"/>
      <c r="BA484" s="86"/>
      <c r="BC484" s="86"/>
      <c r="BE484" s="86"/>
      <c r="BG484" s="86"/>
      <c r="BI484" s="86"/>
      <c r="BK484" s="86"/>
      <c r="BM484" s="86"/>
      <c r="BO484" s="86"/>
      <c r="BQ484" s="86"/>
      <c r="BS484" s="86"/>
      <c r="BU484" s="86"/>
      <c r="BW484" s="86"/>
      <c r="BY484" s="86"/>
      <c r="CA484" s="86"/>
      <c r="CC484" s="86"/>
      <c r="CE484" s="86"/>
      <c r="CG484" s="86"/>
      <c r="CI484" s="86"/>
      <c r="CK484" s="86"/>
      <c r="CM484" s="86"/>
      <c r="CO484" s="86"/>
      <c r="CQ484" s="86"/>
      <c r="CS484" s="86"/>
      <c r="CU484" s="86"/>
      <c r="CW484" s="86"/>
      <c r="CY484" s="86"/>
      <c r="DA484" s="86"/>
      <c r="DC484" s="86"/>
      <c r="DE484" s="86"/>
      <c r="DG484" s="86"/>
      <c r="DI484" s="86"/>
      <c r="DK484" s="86"/>
      <c r="DM484" s="86"/>
      <c r="DO484" s="86"/>
      <c r="DQ484" s="86"/>
      <c r="DS484" s="86"/>
      <c r="DU484" s="86"/>
      <c r="DV484" s="86"/>
      <c r="DW484" s="86"/>
      <c r="DX484" s="86"/>
      <c r="DZ484" s="87"/>
      <c r="EB484" s="86"/>
      <c r="EC484" s="87"/>
      <c r="ED484" s="88"/>
      <c r="EE484" s="86"/>
      <c r="EF484" s="87"/>
      <c r="EG484" s="86"/>
      <c r="EH484" s="86"/>
      <c r="EI484" s="86"/>
      <c r="EJ484" s="86"/>
      <c r="EK484" s="89"/>
    </row>
    <row r="485" spans="47:141" x14ac:dyDescent="0.2">
      <c r="AU485" s="86"/>
      <c r="AW485" s="86"/>
      <c r="AY485" s="86"/>
      <c r="BA485" s="86"/>
      <c r="BC485" s="86"/>
      <c r="BE485" s="86"/>
      <c r="BG485" s="86"/>
      <c r="BI485" s="86"/>
      <c r="BK485" s="86"/>
      <c r="BM485" s="86"/>
      <c r="BO485" s="86"/>
      <c r="BQ485" s="86"/>
      <c r="BS485" s="86"/>
      <c r="BU485" s="86"/>
      <c r="BW485" s="86"/>
      <c r="BY485" s="86"/>
      <c r="CA485" s="86"/>
      <c r="CC485" s="86"/>
      <c r="CE485" s="86"/>
      <c r="CG485" s="86"/>
      <c r="CI485" s="86"/>
      <c r="CK485" s="86"/>
      <c r="CM485" s="86"/>
      <c r="CO485" s="86"/>
      <c r="CQ485" s="86"/>
      <c r="CS485" s="86"/>
      <c r="CU485" s="86"/>
      <c r="CW485" s="86"/>
      <c r="CY485" s="86"/>
      <c r="DA485" s="86"/>
      <c r="DC485" s="86"/>
      <c r="DE485" s="86"/>
      <c r="DG485" s="86"/>
      <c r="DI485" s="86"/>
      <c r="DK485" s="86"/>
      <c r="DM485" s="86"/>
      <c r="DO485" s="86"/>
      <c r="DQ485" s="86"/>
      <c r="DS485" s="86"/>
      <c r="DU485" s="86"/>
      <c r="DV485" s="86"/>
      <c r="DW485" s="86"/>
      <c r="DX485" s="86"/>
      <c r="DZ485" s="87"/>
      <c r="EB485" s="86"/>
      <c r="EC485" s="87"/>
      <c r="ED485" s="88"/>
      <c r="EE485" s="86"/>
      <c r="EF485" s="87"/>
      <c r="EG485" s="86"/>
      <c r="EH485" s="86"/>
      <c r="EI485" s="86"/>
      <c r="EJ485" s="86"/>
      <c r="EK485" s="89"/>
    </row>
    <row r="486" spans="47:141" x14ac:dyDescent="0.2">
      <c r="AU486" s="86"/>
      <c r="AW486" s="86"/>
      <c r="AY486" s="86"/>
      <c r="BA486" s="86"/>
      <c r="BC486" s="86"/>
      <c r="BE486" s="86"/>
      <c r="BG486" s="86"/>
      <c r="BI486" s="86"/>
      <c r="BK486" s="86"/>
      <c r="BM486" s="86"/>
      <c r="BO486" s="86"/>
      <c r="BQ486" s="86"/>
      <c r="BS486" s="86"/>
      <c r="BU486" s="86"/>
      <c r="BW486" s="86"/>
      <c r="BY486" s="86"/>
      <c r="CA486" s="86"/>
      <c r="CC486" s="86"/>
      <c r="CE486" s="86"/>
      <c r="CG486" s="86"/>
      <c r="CI486" s="86"/>
      <c r="CK486" s="86"/>
      <c r="CM486" s="86"/>
      <c r="CO486" s="86"/>
      <c r="CQ486" s="86"/>
      <c r="CS486" s="86"/>
      <c r="CU486" s="86"/>
      <c r="CW486" s="86"/>
      <c r="CY486" s="86"/>
      <c r="DA486" s="86"/>
      <c r="DC486" s="86"/>
      <c r="DE486" s="86"/>
      <c r="DG486" s="86"/>
      <c r="DI486" s="86"/>
      <c r="DK486" s="86"/>
      <c r="DM486" s="86"/>
      <c r="DO486" s="86"/>
      <c r="DQ486" s="86"/>
      <c r="DS486" s="86"/>
      <c r="DU486" s="86"/>
      <c r="DV486" s="86"/>
      <c r="DW486" s="86"/>
      <c r="DX486" s="86"/>
      <c r="DZ486" s="87"/>
      <c r="EB486" s="86"/>
      <c r="EC486" s="87"/>
      <c r="ED486" s="88"/>
      <c r="EE486" s="86"/>
      <c r="EF486" s="87"/>
      <c r="EG486" s="86"/>
      <c r="EH486" s="86"/>
      <c r="EI486" s="86"/>
      <c r="EJ486" s="86"/>
      <c r="EK486" s="89"/>
    </row>
    <row r="487" spans="47:141" x14ac:dyDescent="0.2">
      <c r="AU487" s="86"/>
      <c r="AW487" s="86"/>
      <c r="AY487" s="86"/>
      <c r="BA487" s="86"/>
      <c r="BC487" s="86"/>
      <c r="BE487" s="86"/>
      <c r="BG487" s="86"/>
      <c r="BI487" s="86"/>
      <c r="BK487" s="86"/>
      <c r="BM487" s="86"/>
      <c r="BO487" s="86"/>
      <c r="BQ487" s="86"/>
      <c r="BS487" s="86"/>
      <c r="BU487" s="86"/>
      <c r="BW487" s="86"/>
      <c r="BY487" s="86"/>
      <c r="CA487" s="86"/>
      <c r="CC487" s="86"/>
      <c r="CE487" s="86"/>
      <c r="CG487" s="86"/>
      <c r="CI487" s="86"/>
      <c r="CK487" s="86"/>
      <c r="CM487" s="86"/>
      <c r="CO487" s="86"/>
      <c r="CQ487" s="86"/>
      <c r="CS487" s="86"/>
      <c r="CU487" s="86"/>
      <c r="CW487" s="86"/>
      <c r="CY487" s="86"/>
      <c r="DA487" s="86"/>
      <c r="DC487" s="86"/>
      <c r="DE487" s="86"/>
      <c r="DG487" s="86"/>
      <c r="DI487" s="86"/>
      <c r="DK487" s="86"/>
      <c r="DM487" s="86"/>
      <c r="DO487" s="86"/>
      <c r="DQ487" s="86"/>
      <c r="DS487" s="86"/>
      <c r="DU487" s="86"/>
      <c r="DV487" s="86"/>
      <c r="DW487" s="86"/>
      <c r="DX487" s="86"/>
      <c r="DZ487" s="87"/>
      <c r="EB487" s="86"/>
      <c r="EC487" s="87"/>
      <c r="ED487" s="88"/>
      <c r="EE487" s="86"/>
      <c r="EF487" s="87"/>
      <c r="EG487" s="86"/>
      <c r="EH487" s="86"/>
      <c r="EI487" s="86"/>
      <c r="EJ487" s="86"/>
      <c r="EK487" s="89"/>
    </row>
    <row r="488" spans="47:141" x14ac:dyDescent="0.2">
      <c r="AU488" s="86"/>
      <c r="AW488" s="86"/>
      <c r="AY488" s="86"/>
      <c r="BA488" s="86"/>
      <c r="BC488" s="86"/>
      <c r="BE488" s="86"/>
      <c r="BG488" s="86"/>
      <c r="BI488" s="86"/>
      <c r="BK488" s="86"/>
      <c r="BM488" s="86"/>
      <c r="BO488" s="86"/>
      <c r="BQ488" s="86"/>
      <c r="BS488" s="86"/>
      <c r="BU488" s="86"/>
      <c r="BW488" s="86"/>
      <c r="BY488" s="86"/>
      <c r="CA488" s="86"/>
      <c r="CC488" s="86"/>
      <c r="CE488" s="86"/>
      <c r="CG488" s="86"/>
      <c r="CI488" s="86"/>
      <c r="CK488" s="86"/>
      <c r="CM488" s="86"/>
      <c r="CO488" s="86"/>
      <c r="CQ488" s="86"/>
      <c r="CS488" s="86"/>
      <c r="CU488" s="86"/>
      <c r="CW488" s="86"/>
      <c r="CY488" s="86"/>
      <c r="DA488" s="86"/>
      <c r="DC488" s="86"/>
      <c r="DE488" s="86"/>
      <c r="DG488" s="86"/>
      <c r="DI488" s="86"/>
      <c r="DK488" s="86"/>
      <c r="DM488" s="86"/>
      <c r="DO488" s="86"/>
      <c r="DQ488" s="86"/>
      <c r="DS488" s="86"/>
      <c r="DU488" s="86"/>
      <c r="DV488" s="86"/>
      <c r="DW488" s="86"/>
      <c r="DX488" s="86"/>
      <c r="DZ488" s="87"/>
      <c r="EB488" s="86"/>
      <c r="EC488" s="87"/>
      <c r="ED488" s="88"/>
      <c r="EE488" s="86"/>
      <c r="EF488" s="87"/>
      <c r="EG488" s="86"/>
      <c r="EH488" s="86"/>
      <c r="EI488" s="86"/>
      <c r="EJ488" s="86"/>
      <c r="EK488" s="89"/>
    </row>
    <row r="489" spans="47:141" x14ac:dyDescent="0.2">
      <c r="AU489" s="86"/>
      <c r="AW489" s="86"/>
      <c r="AY489" s="86"/>
      <c r="BA489" s="86"/>
      <c r="BC489" s="86"/>
      <c r="BE489" s="86"/>
      <c r="BG489" s="86"/>
      <c r="BI489" s="86"/>
      <c r="BK489" s="86"/>
      <c r="BM489" s="86"/>
      <c r="BO489" s="86"/>
      <c r="BQ489" s="86"/>
      <c r="BS489" s="86"/>
      <c r="BU489" s="86"/>
      <c r="BW489" s="86"/>
      <c r="BY489" s="86"/>
      <c r="CA489" s="86"/>
      <c r="CC489" s="86"/>
      <c r="CE489" s="86"/>
      <c r="CG489" s="86"/>
      <c r="CI489" s="86"/>
      <c r="CK489" s="86"/>
      <c r="CM489" s="86"/>
      <c r="CO489" s="86"/>
      <c r="CQ489" s="86"/>
      <c r="CS489" s="86"/>
      <c r="CU489" s="86"/>
      <c r="CW489" s="86"/>
      <c r="CY489" s="86"/>
      <c r="DA489" s="86"/>
      <c r="DC489" s="86"/>
      <c r="DE489" s="86"/>
      <c r="DG489" s="86"/>
      <c r="DI489" s="86"/>
      <c r="DK489" s="86"/>
      <c r="DM489" s="86"/>
      <c r="DO489" s="86"/>
      <c r="DQ489" s="86"/>
      <c r="DS489" s="86"/>
      <c r="DU489" s="86"/>
      <c r="DV489" s="86"/>
      <c r="DW489" s="86"/>
      <c r="DX489" s="86"/>
      <c r="DZ489" s="87"/>
      <c r="EB489" s="86"/>
      <c r="EC489" s="87"/>
      <c r="ED489" s="88"/>
      <c r="EE489" s="86"/>
      <c r="EF489" s="87"/>
      <c r="EG489" s="86"/>
      <c r="EH489" s="86"/>
      <c r="EI489" s="86"/>
      <c r="EJ489" s="86"/>
      <c r="EK489" s="89"/>
    </row>
    <row r="490" spans="47:141" x14ac:dyDescent="0.2">
      <c r="AU490" s="86"/>
      <c r="AW490" s="86"/>
      <c r="AY490" s="86"/>
      <c r="BA490" s="86"/>
      <c r="BC490" s="86"/>
      <c r="BE490" s="86"/>
      <c r="BG490" s="86"/>
      <c r="BI490" s="86"/>
      <c r="BK490" s="86"/>
      <c r="BM490" s="86"/>
      <c r="BO490" s="86"/>
      <c r="BQ490" s="86"/>
      <c r="BS490" s="86"/>
      <c r="BU490" s="86"/>
      <c r="BW490" s="86"/>
      <c r="BY490" s="86"/>
      <c r="CA490" s="86"/>
      <c r="CC490" s="86"/>
      <c r="CE490" s="86"/>
      <c r="CG490" s="86"/>
      <c r="CI490" s="86"/>
      <c r="CK490" s="86"/>
      <c r="CM490" s="86"/>
      <c r="CO490" s="86"/>
      <c r="CQ490" s="86"/>
      <c r="CS490" s="86"/>
      <c r="CU490" s="86"/>
      <c r="CW490" s="86"/>
      <c r="CY490" s="86"/>
      <c r="DA490" s="86"/>
      <c r="DC490" s="86"/>
      <c r="DE490" s="86"/>
      <c r="DG490" s="86"/>
      <c r="DI490" s="86"/>
      <c r="DK490" s="86"/>
      <c r="DM490" s="86"/>
      <c r="DO490" s="86"/>
      <c r="DQ490" s="86"/>
      <c r="DS490" s="86"/>
      <c r="DU490" s="86"/>
      <c r="DV490" s="86"/>
      <c r="DW490" s="86"/>
      <c r="DX490" s="86"/>
      <c r="DZ490" s="87"/>
      <c r="EB490" s="86"/>
      <c r="EC490" s="87"/>
      <c r="ED490" s="88"/>
      <c r="EE490" s="86"/>
      <c r="EF490" s="87"/>
      <c r="EG490" s="86"/>
      <c r="EH490" s="86"/>
      <c r="EI490" s="86"/>
      <c r="EJ490" s="86"/>
      <c r="EK490" s="89"/>
    </row>
    <row r="491" spans="47:141" x14ac:dyDescent="0.2">
      <c r="AU491" s="86"/>
      <c r="AW491" s="86"/>
      <c r="AY491" s="86"/>
      <c r="BA491" s="86"/>
      <c r="BC491" s="86"/>
      <c r="BE491" s="86"/>
      <c r="BG491" s="86"/>
      <c r="BI491" s="86"/>
      <c r="BK491" s="86"/>
      <c r="BM491" s="86"/>
      <c r="BO491" s="86"/>
      <c r="BQ491" s="86"/>
      <c r="BS491" s="86"/>
      <c r="BU491" s="86"/>
      <c r="BW491" s="86"/>
      <c r="BY491" s="86"/>
      <c r="CA491" s="86"/>
      <c r="CC491" s="86"/>
      <c r="CE491" s="86"/>
      <c r="CG491" s="86"/>
      <c r="CI491" s="86"/>
      <c r="CK491" s="86"/>
      <c r="CM491" s="86"/>
      <c r="CO491" s="86"/>
      <c r="CQ491" s="86"/>
      <c r="CS491" s="86"/>
      <c r="CU491" s="86"/>
      <c r="CW491" s="86"/>
      <c r="CY491" s="86"/>
      <c r="DA491" s="86"/>
      <c r="DC491" s="86"/>
      <c r="DE491" s="86"/>
      <c r="DG491" s="86"/>
      <c r="DI491" s="86"/>
      <c r="DK491" s="86"/>
      <c r="DM491" s="86"/>
      <c r="DO491" s="86"/>
      <c r="DQ491" s="86"/>
      <c r="DS491" s="86"/>
      <c r="DU491" s="86"/>
      <c r="DV491" s="86"/>
      <c r="DW491" s="86"/>
      <c r="DX491" s="86"/>
      <c r="DZ491" s="87"/>
      <c r="EB491" s="86"/>
      <c r="EC491" s="87"/>
      <c r="ED491" s="88"/>
      <c r="EE491" s="86"/>
      <c r="EF491" s="87"/>
      <c r="EG491" s="86"/>
      <c r="EH491" s="86"/>
      <c r="EI491" s="86"/>
      <c r="EJ491" s="86"/>
      <c r="EK491" s="89"/>
    </row>
    <row r="492" spans="47:141" x14ac:dyDescent="0.2">
      <c r="AU492" s="86"/>
      <c r="AW492" s="86"/>
      <c r="AY492" s="86"/>
      <c r="BA492" s="86"/>
      <c r="BC492" s="86"/>
      <c r="BE492" s="86"/>
      <c r="BG492" s="86"/>
      <c r="BI492" s="86"/>
      <c r="BK492" s="86"/>
      <c r="BM492" s="86"/>
      <c r="BO492" s="86"/>
      <c r="BQ492" s="86"/>
      <c r="BS492" s="86"/>
      <c r="BU492" s="86"/>
      <c r="BW492" s="86"/>
      <c r="BY492" s="86"/>
      <c r="CA492" s="86"/>
      <c r="CC492" s="86"/>
      <c r="CE492" s="86"/>
      <c r="CG492" s="86"/>
      <c r="CI492" s="86"/>
      <c r="CK492" s="86"/>
      <c r="CM492" s="86"/>
      <c r="CO492" s="86"/>
      <c r="CQ492" s="86"/>
      <c r="CS492" s="86"/>
      <c r="CU492" s="86"/>
      <c r="CW492" s="86"/>
      <c r="CY492" s="86"/>
      <c r="DA492" s="86"/>
      <c r="DC492" s="86"/>
      <c r="DE492" s="86"/>
      <c r="DG492" s="86"/>
      <c r="DI492" s="86"/>
      <c r="DK492" s="86"/>
      <c r="DM492" s="86"/>
      <c r="DO492" s="86"/>
      <c r="DQ492" s="86"/>
      <c r="DS492" s="86"/>
      <c r="DU492" s="86"/>
      <c r="DV492" s="86"/>
      <c r="DW492" s="86"/>
      <c r="DX492" s="86"/>
      <c r="DZ492" s="87"/>
      <c r="EB492" s="86"/>
      <c r="EC492" s="87"/>
      <c r="ED492" s="88"/>
      <c r="EE492" s="86"/>
      <c r="EF492" s="87"/>
      <c r="EG492" s="86"/>
      <c r="EH492" s="86"/>
      <c r="EI492" s="86"/>
      <c r="EJ492" s="86"/>
      <c r="EK492" s="89"/>
    </row>
    <row r="493" spans="47:141" x14ac:dyDescent="0.2">
      <c r="AU493" s="86"/>
      <c r="AW493" s="86"/>
      <c r="AY493" s="86"/>
      <c r="BA493" s="86"/>
      <c r="BC493" s="86"/>
      <c r="BE493" s="86"/>
      <c r="BG493" s="86"/>
      <c r="BI493" s="86"/>
      <c r="BK493" s="86"/>
      <c r="BM493" s="86"/>
      <c r="BO493" s="86"/>
      <c r="BQ493" s="86"/>
      <c r="BS493" s="86"/>
      <c r="BU493" s="86"/>
      <c r="BW493" s="86"/>
      <c r="BY493" s="86"/>
      <c r="CA493" s="86"/>
      <c r="CC493" s="86"/>
      <c r="CE493" s="86"/>
      <c r="CG493" s="86"/>
      <c r="CI493" s="86"/>
      <c r="CK493" s="86"/>
      <c r="CM493" s="86"/>
      <c r="CO493" s="86"/>
      <c r="CQ493" s="86"/>
      <c r="CS493" s="86"/>
      <c r="CU493" s="86"/>
      <c r="CW493" s="86"/>
      <c r="CY493" s="86"/>
      <c r="DA493" s="86"/>
      <c r="DC493" s="86"/>
      <c r="DE493" s="86"/>
      <c r="DG493" s="86"/>
      <c r="DI493" s="86"/>
      <c r="DK493" s="86"/>
      <c r="DM493" s="86"/>
      <c r="DO493" s="86"/>
      <c r="DQ493" s="86"/>
      <c r="DS493" s="86"/>
      <c r="DU493" s="86"/>
      <c r="DV493" s="86"/>
      <c r="DW493" s="86"/>
      <c r="DX493" s="86"/>
      <c r="DZ493" s="87"/>
      <c r="EB493" s="86"/>
      <c r="EC493" s="87"/>
      <c r="ED493" s="88"/>
      <c r="EE493" s="86"/>
      <c r="EF493" s="87"/>
      <c r="EG493" s="86"/>
      <c r="EH493" s="86"/>
      <c r="EI493" s="86"/>
      <c r="EJ493" s="86"/>
      <c r="EK493" s="89"/>
    </row>
    <row r="494" spans="47:141" x14ac:dyDescent="0.2">
      <c r="AU494" s="86"/>
      <c r="AW494" s="86"/>
      <c r="AY494" s="86"/>
      <c r="BA494" s="86"/>
      <c r="BC494" s="86"/>
      <c r="BE494" s="86"/>
      <c r="BG494" s="86"/>
      <c r="BI494" s="86"/>
      <c r="BK494" s="86"/>
      <c r="BM494" s="86"/>
      <c r="BO494" s="86"/>
      <c r="BQ494" s="86"/>
      <c r="BS494" s="86"/>
      <c r="BU494" s="86"/>
      <c r="BW494" s="86"/>
      <c r="BY494" s="86"/>
      <c r="CA494" s="86"/>
      <c r="CC494" s="86"/>
      <c r="CE494" s="86"/>
      <c r="CG494" s="86"/>
      <c r="CI494" s="86"/>
      <c r="CK494" s="86"/>
      <c r="CM494" s="86"/>
      <c r="CO494" s="86"/>
      <c r="CQ494" s="86"/>
      <c r="CS494" s="86"/>
      <c r="CU494" s="86"/>
      <c r="CW494" s="86"/>
      <c r="CY494" s="86"/>
      <c r="DA494" s="86"/>
      <c r="DC494" s="86"/>
      <c r="DE494" s="86"/>
      <c r="DG494" s="86"/>
      <c r="DI494" s="86"/>
      <c r="DK494" s="86"/>
      <c r="DM494" s="86"/>
      <c r="DO494" s="86"/>
      <c r="DQ494" s="86"/>
      <c r="DS494" s="86"/>
      <c r="DU494" s="86"/>
      <c r="DV494" s="86"/>
      <c r="DW494" s="86"/>
      <c r="DX494" s="86"/>
      <c r="DZ494" s="87"/>
      <c r="EB494" s="86"/>
      <c r="EC494" s="87"/>
      <c r="ED494" s="88"/>
      <c r="EE494" s="86"/>
      <c r="EF494" s="87"/>
      <c r="EG494" s="86"/>
      <c r="EH494" s="86"/>
      <c r="EI494" s="86"/>
      <c r="EJ494" s="86"/>
      <c r="EK494" s="89"/>
    </row>
    <row r="495" spans="47:141" x14ac:dyDescent="0.2">
      <c r="AU495" s="86"/>
      <c r="AW495" s="86"/>
      <c r="AY495" s="86"/>
      <c r="BA495" s="86"/>
      <c r="BC495" s="86"/>
      <c r="BE495" s="86"/>
      <c r="BG495" s="86"/>
      <c r="BI495" s="86"/>
      <c r="BK495" s="86"/>
      <c r="BM495" s="86"/>
      <c r="BO495" s="86"/>
      <c r="BQ495" s="86"/>
      <c r="BS495" s="86"/>
      <c r="BU495" s="86"/>
      <c r="BW495" s="86"/>
      <c r="BY495" s="86"/>
      <c r="CA495" s="86"/>
      <c r="CC495" s="86"/>
      <c r="CE495" s="86"/>
      <c r="CG495" s="86"/>
      <c r="CI495" s="86"/>
      <c r="CK495" s="86"/>
      <c r="CM495" s="86"/>
      <c r="CO495" s="86"/>
      <c r="CQ495" s="86"/>
      <c r="CS495" s="86"/>
      <c r="CU495" s="86"/>
      <c r="CW495" s="86"/>
      <c r="CY495" s="86"/>
      <c r="DA495" s="86"/>
      <c r="DC495" s="86"/>
      <c r="DE495" s="86"/>
      <c r="DG495" s="86"/>
      <c r="DI495" s="86"/>
      <c r="DK495" s="86"/>
      <c r="DM495" s="86"/>
      <c r="DO495" s="86"/>
      <c r="DQ495" s="86"/>
      <c r="DS495" s="86"/>
      <c r="DU495" s="86"/>
      <c r="DV495" s="86"/>
      <c r="DW495" s="86"/>
      <c r="DX495" s="86"/>
      <c r="DZ495" s="87"/>
      <c r="EB495" s="86"/>
      <c r="EC495" s="87"/>
      <c r="ED495" s="88"/>
      <c r="EE495" s="86"/>
      <c r="EF495" s="87"/>
      <c r="EG495" s="86"/>
      <c r="EH495" s="86"/>
      <c r="EI495" s="86"/>
      <c r="EJ495" s="86"/>
      <c r="EK495" s="89"/>
    </row>
    <row r="496" spans="47:141" x14ac:dyDescent="0.2">
      <c r="AU496" s="86"/>
      <c r="AW496" s="86"/>
      <c r="AY496" s="86"/>
      <c r="BA496" s="86"/>
      <c r="BC496" s="86"/>
      <c r="BE496" s="86"/>
      <c r="BG496" s="86"/>
      <c r="BI496" s="86"/>
      <c r="BK496" s="86"/>
      <c r="BM496" s="86"/>
      <c r="BO496" s="86"/>
      <c r="BQ496" s="86"/>
      <c r="BS496" s="86"/>
      <c r="BU496" s="86"/>
      <c r="BW496" s="86"/>
      <c r="BY496" s="86"/>
      <c r="CA496" s="86"/>
      <c r="CC496" s="86"/>
      <c r="CE496" s="86"/>
      <c r="CG496" s="86"/>
      <c r="CI496" s="86"/>
      <c r="CK496" s="86"/>
      <c r="CM496" s="86"/>
      <c r="CO496" s="86"/>
      <c r="CQ496" s="86"/>
      <c r="CS496" s="86"/>
      <c r="CU496" s="86"/>
      <c r="CW496" s="86"/>
      <c r="CY496" s="86"/>
      <c r="DA496" s="86"/>
      <c r="DC496" s="86"/>
      <c r="DE496" s="86"/>
      <c r="DG496" s="86"/>
      <c r="DI496" s="86"/>
      <c r="DK496" s="86"/>
      <c r="DM496" s="86"/>
      <c r="DO496" s="86"/>
      <c r="DQ496" s="86"/>
      <c r="DS496" s="86"/>
      <c r="DU496" s="86"/>
      <c r="DV496" s="86"/>
      <c r="DW496" s="86"/>
      <c r="DX496" s="86"/>
      <c r="DZ496" s="87"/>
      <c r="EB496" s="86"/>
      <c r="EC496" s="87"/>
      <c r="ED496" s="88"/>
      <c r="EE496" s="86"/>
      <c r="EF496" s="87"/>
      <c r="EG496" s="86"/>
      <c r="EH496" s="86"/>
      <c r="EI496" s="86"/>
      <c r="EJ496" s="86"/>
      <c r="EK496" s="89"/>
    </row>
    <row r="497" spans="47:141" x14ac:dyDescent="0.2">
      <c r="AU497" s="86"/>
      <c r="AW497" s="86"/>
      <c r="AY497" s="86"/>
      <c r="BA497" s="86"/>
      <c r="BC497" s="86"/>
      <c r="BE497" s="86"/>
      <c r="BG497" s="86"/>
      <c r="BI497" s="86"/>
      <c r="BK497" s="86"/>
      <c r="BM497" s="86"/>
      <c r="BO497" s="86"/>
      <c r="BQ497" s="86"/>
      <c r="BS497" s="86"/>
      <c r="BU497" s="86"/>
      <c r="BW497" s="86"/>
      <c r="BY497" s="86"/>
      <c r="CA497" s="86"/>
      <c r="CC497" s="86"/>
      <c r="CE497" s="86"/>
      <c r="CG497" s="86"/>
      <c r="CI497" s="86"/>
      <c r="CK497" s="86"/>
      <c r="CM497" s="86"/>
      <c r="CO497" s="86"/>
      <c r="CQ497" s="86"/>
      <c r="CS497" s="86"/>
      <c r="CU497" s="86"/>
      <c r="CW497" s="86"/>
      <c r="CY497" s="86"/>
      <c r="DA497" s="86"/>
      <c r="DC497" s="86"/>
      <c r="DE497" s="86"/>
      <c r="DG497" s="86"/>
      <c r="DI497" s="86"/>
      <c r="DK497" s="86"/>
      <c r="DM497" s="86"/>
      <c r="DO497" s="86"/>
      <c r="DQ497" s="86"/>
      <c r="DS497" s="86"/>
      <c r="DU497" s="86"/>
      <c r="DV497" s="86"/>
      <c r="DW497" s="86"/>
      <c r="DX497" s="86"/>
      <c r="DZ497" s="87"/>
      <c r="EB497" s="86"/>
      <c r="EC497" s="87"/>
      <c r="ED497" s="88"/>
      <c r="EE497" s="86"/>
      <c r="EF497" s="87"/>
      <c r="EG497" s="86"/>
      <c r="EH497" s="86"/>
      <c r="EI497" s="86"/>
      <c r="EJ497" s="86"/>
      <c r="EK497" s="89"/>
    </row>
    <row r="498" spans="47:141" x14ac:dyDescent="0.2">
      <c r="AU498" s="86"/>
      <c r="AW498" s="86"/>
      <c r="AY498" s="86"/>
      <c r="BA498" s="86"/>
      <c r="BC498" s="86"/>
      <c r="BE498" s="86"/>
      <c r="BG498" s="86"/>
      <c r="BI498" s="86"/>
      <c r="BK498" s="86"/>
      <c r="BM498" s="86"/>
      <c r="BO498" s="86"/>
      <c r="BQ498" s="86"/>
      <c r="BS498" s="86"/>
      <c r="BU498" s="86"/>
      <c r="BW498" s="86"/>
      <c r="BY498" s="86"/>
      <c r="CA498" s="86"/>
      <c r="CC498" s="86"/>
      <c r="CE498" s="86"/>
      <c r="CG498" s="86"/>
      <c r="CI498" s="86"/>
      <c r="CK498" s="86"/>
      <c r="CM498" s="86"/>
      <c r="CO498" s="86"/>
      <c r="CQ498" s="86"/>
      <c r="CS498" s="86"/>
      <c r="CU498" s="86"/>
      <c r="CW498" s="86"/>
      <c r="CY498" s="86"/>
      <c r="DA498" s="86"/>
      <c r="DC498" s="86"/>
      <c r="DE498" s="86"/>
      <c r="DG498" s="86"/>
      <c r="DI498" s="86"/>
      <c r="DK498" s="86"/>
      <c r="DM498" s="86"/>
      <c r="DO498" s="86"/>
      <c r="DQ498" s="86"/>
      <c r="DS498" s="86"/>
      <c r="DU498" s="86"/>
      <c r="DV498" s="86"/>
      <c r="DW498" s="86"/>
      <c r="DX498" s="86"/>
      <c r="DZ498" s="87"/>
      <c r="EB498" s="86"/>
      <c r="EC498" s="87"/>
      <c r="ED498" s="88"/>
      <c r="EE498" s="86"/>
      <c r="EF498" s="87"/>
      <c r="EG498" s="86"/>
      <c r="EH498" s="86"/>
      <c r="EI498" s="86"/>
      <c r="EJ498" s="86"/>
      <c r="EK498" s="89"/>
    </row>
    <row r="499" spans="47:141" x14ac:dyDescent="0.2">
      <c r="AU499" s="86"/>
      <c r="AW499" s="86"/>
      <c r="AY499" s="86"/>
      <c r="BA499" s="86"/>
      <c r="BC499" s="86"/>
      <c r="BE499" s="86"/>
      <c r="BG499" s="86"/>
      <c r="BI499" s="86"/>
      <c r="BK499" s="86"/>
      <c r="BM499" s="86"/>
      <c r="BO499" s="86"/>
      <c r="BQ499" s="86"/>
      <c r="BS499" s="86"/>
      <c r="BU499" s="86"/>
      <c r="BW499" s="86"/>
      <c r="BY499" s="86"/>
      <c r="CA499" s="86"/>
      <c r="CC499" s="86"/>
      <c r="CE499" s="86"/>
      <c r="CG499" s="86"/>
      <c r="CI499" s="86"/>
      <c r="CK499" s="86"/>
      <c r="CM499" s="86"/>
      <c r="CO499" s="86"/>
      <c r="CQ499" s="86"/>
      <c r="CS499" s="86"/>
      <c r="CU499" s="86"/>
      <c r="CW499" s="86"/>
      <c r="CY499" s="86"/>
      <c r="DA499" s="86"/>
      <c r="DC499" s="86"/>
      <c r="DE499" s="86"/>
      <c r="DG499" s="86"/>
      <c r="DI499" s="86"/>
      <c r="DK499" s="86"/>
      <c r="DM499" s="86"/>
      <c r="DO499" s="86"/>
      <c r="DQ499" s="86"/>
      <c r="DS499" s="86"/>
      <c r="DU499" s="86"/>
      <c r="DV499" s="86"/>
      <c r="DW499" s="86"/>
      <c r="DX499" s="86"/>
      <c r="DZ499" s="87"/>
      <c r="EB499" s="86"/>
      <c r="EC499" s="87"/>
      <c r="ED499" s="88"/>
      <c r="EE499" s="86"/>
      <c r="EF499" s="87"/>
      <c r="EG499" s="86"/>
      <c r="EH499" s="86"/>
      <c r="EI499" s="86"/>
      <c r="EJ499" s="86"/>
      <c r="EK499" s="89"/>
    </row>
    <row r="500" spans="47:141" x14ac:dyDescent="0.2">
      <c r="AU500" s="86"/>
      <c r="AW500" s="86"/>
      <c r="AY500" s="86"/>
      <c r="BA500" s="86"/>
      <c r="BC500" s="86"/>
      <c r="BE500" s="86"/>
      <c r="BG500" s="86"/>
      <c r="BI500" s="86"/>
      <c r="BK500" s="86"/>
      <c r="BM500" s="86"/>
      <c r="BO500" s="86"/>
      <c r="BQ500" s="86"/>
      <c r="BS500" s="86"/>
      <c r="BU500" s="86"/>
      <c r="BW500" s="86"/>
      <c r="BY500" s="86"/>
      <c r="CA500" s="86"/>
      <c r="CC500" s="86"/>
      <c r="CE500" s="86"/>
      <c r="CG500" s="86"/>
      <c r="CI500" s="86"/>
      <c r="CK500" s="86"/>
      <c r="CM500" s="86"/>
      <c r="CO500" s="86"/>
      <c r="CQ500" s="86"/>
      <c r="CS500" s="86"/>
      <c r="CU500" s="86"/>
      <c r="CW500" s="86"/>
      <c r="CY500" s="86"/>
      <c r="DA500" s="86"/>
      <c r="DC500" s="86"/>
      <c r="DE500" s="86"/>
      <c r="DG500" s="86"/>
      <c r="DI500" s="86"/>
      <c r="DK500" s="86"/>
      <c r="DM500" s="86"/>
      <c r="DO500" s="86"/>
      <c r="DQ500" s="86"/>
      <c r="DS500" s="86"/>
      <c r="DU500" s="86"/>
      <c r="DV500" s="86"/>
      <c r="DW500" s="86"/>
      <c r="DX500" s="86"/>
      <c r="DZ500" s="87"/>
      <c r="EB500" s="86"/>
      <c r="EC500" s="87"/>
      <c r="ED500" s="88"/>
      <c r="EE500" s="86"/>
      <c r="EF500" s="87"/>
      <c r="EG500" s="86"/>
      <c r="EH500" s="86"/>
      <c r="EI500" s="86"/>
      <c r="EJ500" s="86"/>
      <c r="EK500" s="89"/>
    </row>
    <row r="501" spans="47:141" x14ac:dyDescent="0.2">
      <c r="AU501" s="86"/>
      <c r="AW501" s="86"/>
      <c r="AY501" s="86"/>
      <c r="BA501" s="86"/>
      <c r="BC501" s="86"/>
      <c r="BE501" s="86"/>
      <c r="BG501" s="86"/>
      <c r="BI501" s="86"/>
      <c r="BK501" s="86"/>
      <c r="BM501" s="86"/>
      <c r="BO501" s="86"/>
      <c r="BQ501" s="86"/>
      <c r="BS501" s="86"/>
      <c r="BU501" s="86"/>
      <c r="BW501" s="86"/>
      <c r="BY501" s="86"/>
      <c r="CA501" s="86"/>
      <c r="CC501" s="86"/>
      <c r="CE501" s="86"/>
      <c r="CG501" s="86"/>
      <c r="CI501" s="86"/>
      <c r="CK501" s="86"/>
      <c r="CM501" s="86"/>
      <c r="CO501" s="86"/>
      <c r="CQ501" s="86"/>
      <c r="CS501" s="86"/>
      <c r="CU501" s="86"/>
      <c r="CW501" s="86"/>
      <c r="CY501" s="86"/>
      <c r="DA501" s="86"/>
      <c r="DC501" s="86"/>
      <c r="DE501" s="86"/>
      <c r="DG501" s="86"/>
      <c r="DI501" s="86"/>
      <c r="DK501" s="86"/>
      <c r="DM501" s="86"/>
      <c r="DO501" s="86"/>
      <c r="DQ501" s="86"/>
      <c r="DS501" s="86"/>
      <c r="DU501" s="86"/>
      <c r="DV501" s="86"/>
      <c r="DW501" s="86"/>
      <c r="DX501" s="86"/>
      <c r="DZ501" s="87"/>
      <c r="EB501" s="86"/>
      <c r="EC501" s="87"/>
      <c r="ED501" s="88"/>
      <c r="EE501" s="86"/>
      <c r="EF501" s="87"/>
      <c r="EG501" s="86"/>
      <c r="EH501" s="86"/>
      <c r="EI501" s="86"/>
      <c r="EJ501" s="86"/>
      <c r="EK501" s="89"/>
    </row>
    <row r="502" spans="47:141" x14ac:dyDescent="0.2">
      <c r="AU502" s="86"/>
      <c r="AW502" s="86"/>
      <c r="AY502" s="86"/>
      <c r="BA502" s="86"/>
      <c r="BC502" s="86"/>
      <c r="BE502" s="86"/>
      <c r="BG502" s="86"/>
      <c r="BI502" s="86"/>
      <c r="BK502" s="86"/>
      <c r="BM502" s="86"/>
      <c r="BO502" s="86"/>
      <c r="BQ502" s="86"/>
      <c r="BS502" s="86"/>
      <c r="BU502" s="86"/>
      <c r="BW502" s="86"/>
      <c r="BY502" s="86"/>
      <c r="CA502" s="86"/>
      <c r="CC502" s="86"/>
      <c r="CE502" s="86"/>
      <c r="CG502" s="86"/>
      <c r="CI502" s="86"/>
      <c r="CK502" s="86"/>
      <c r="CM502" s="86"/>
      <c r="CO502" s="86"/>
      <c r="CQ502" s="86"/>
      <c r="CS502" s="86"/>
      <c r="CU502" s="86"/>
      <c r="CW502" s="86"/>
      <c r="CY502" s="86"/>
      <c r="DA502" s="86"/>
      <c r="DC502" s="86"/>
      <c r="DE502" s="86"/>
      <c r="DG502" s="86"/>
      <c r="DI502" s="86"/>
      <c r="DK502" s="86"/>
      <c r="DM502" s="86"/>
      <c r="DO502" s="86"/>
      <c r="DQ502" s="86"/>
      <c r="DS502" s="86"/>
      <c r="DU502" s="86"/>
      <c r="DV502" s="86"/>
      <c r="DW502" s="86"/>
      <c r="DX502" s="86"/>
      <c r="DZ502" s="87"/>
      <c r="EB502" s="86"/>
      <c r="EC502" s="87"/>
      <c r="ED502" s="88"/>
      <c r="EE502" s="86"/>
      <c r="EF502" s="87"/>
      <c r="EG502" s="86"/>
      <c r="EH502" s="86"/>
      <c r="EI502" s="86"/>
      <c r="EJ502" s="86"/>
      <c r="EK502" s="89"/>
    </row>
    <row r="503" spans="47:141" x14ac:dyDescent="0.2">
      <c r="AU503" s="86"/>
      <c r="AW503" s="86"/>
      <c r="AY503" s="86"/>
      <c r="BA503" s="86"/>
      <c r="BC503" s="86"/>
      <c r="BE503" s="86"/>
      <c r="BG503" s="86"/>
      <c r="BI503" s="86"/>
      <c r="BK503" s="86"/>
      <c r="BM503" s="86"/>
      <c r="BO503" s="86"/>
      <c r="BQ503" s="86"/>
      <c r="BS503" s="86"/>
      <c r="BU503" s="86"/>
      <c r="BW503" s="86"/>
      <c r="BY503" s="86"/>
      <c r="CA503" s="86"/>
      <c r="CC503" s="86"/>
      <c r="CE503" s="86"/>
      <c r="CG503" s="86"/>
      <c r="CI503" s="86"/>
      <c r="CK503" s="86"/>
      <c r="CM503" s="86"/>
      <c r="CO503" s="86"/>
      <c r="CQ503" s="86"/>
      <c r="CS503" s="86"/>
      <c r="CU503" s="86"/>
      <c r="CW503" s="86"/>
      <c r="CY503" s="86"/>
      <c r="DA503" s="86"/>
      <c r="DC503" s="86"/>
      <c r="DE503" s="86"/>
      <c r="DG503" s="86"/>
      <c r="DI503" s="86"/>
      <c r="DK503" s="86"/>
      <c r="DM503" s="86"/>
      <c r="DO503" s="86"/>
      <c r="DQ503" s="86"/>
      <c r="DS503" s="86"/>
      <c r="DU503" s="86"/>
      <c r="DV503" s="86"/>
      <c r="DW503" s="86"/>
      <c r="DX503" s="86"/>
      <c r="DZ503" s="87"/>
      <c r="EB503" s="86"/>
      <c r="EC503" s="87"/>
      <c r="ED503" s="88"/>
      <c r="EE503" s="86"/>
      <c r="EF503" s="87"/>
      <c r="EG503" s="86"/>
      <c r="EH503" s="86"/>
      <c r="EI503" s="86"/>
      <c r="EJ503" s="86"/>
      <c r="EK503" s="89"/>
    </row>
    <row r="504" spans="47:141" x14ac:dyDescent="0.2">
      <c r="AU504" s="86"/>
      <c r="AW504" s="86"/>
      <c r="AY504" s="86"/>
      <c r="BA504" s="86"/>
      <c r="BC504" s="86"/>
      <c r="BE504" s="86"/>
      <c r="BG504" s="86"/>
      <c r="BI504" s="86"/>
      <c r="BK504" s="86"/>
      <c r="BM504" s="86"/>
      <c r="BO504" s="86"/>
      <c r="BQ504" s="86"/>
      <c r="BS504" s="86"/>
      <c r="BU504" s="86"/>
      <c r="BW504" s="86"/>
      <c r="BY504" s="86"/>
      <c r="CA504" s="86"/>
      <c r="CC504" s="86"/>
      <c r="CE504" s="86"/>
      <c r="CG504" s="86"/>
      <c r="CI504" s="86"/>
      <c r="CK504" s="86"/>
      <c r="CM504" s="86"/>
      <c r="CO504" s="86"/>
      <c r="CQ504" s="86"/>
      <c r="CS504" s="86"/>
      <c r="CU504" s="86"/>
      <c r="CW504" s="86"/>
      <c r="CY504" s="86"/>
      <c r="DA504" s="86"/>
      <c r="DC504" s="86"/>
      <c r="DE504" s="86"/>
      <c r="DG504" s="86"/>
      <c r="DI504" s="86"/>
      <c r="DK504" s="86"/>
      <c r="DM504" s="86"/>
      <c r="DO504" s="86"/>
      <c r="DQ504" s="86"/>
      <c r="DS504" s="86"/>
      <c r="DU504" s="86"/>
      <c r="DV504" s="86"/>
      <c r="DW504" s="86"/>
      <c r="DX504" s="86"/>
      <c r="DZ504" s="87"/>
      <c r="EB504" s="86"/>
      <c r="EC504" s="87"/>
      <c r="ED504" s="88"/>
      <c r="EE504" s="86"/>
      <c r="EF504" s="87"/>
      <c r="EG504" s="86"/>
      <c r="EH504" s="86"/>
      <c r="EI504" s="86"/>
      <c r="EJ504" s="86"/>
      <c r="EK504" s="89"/>
    </row>
    <row r="505" spans="47:141" x14ac:dyDescent="0.2">
      <c r="AU505" s="86"/>
      <c r="AW505" s="86"/>
      <c r="AY505" s="86"/>
      <c r="BA505" s="86"/>
      <c r="BC505" s="86"/>
      <c r="BE505" s="86"/>
      <c r="BG505" s="86"/>
      <c r="BI505" s="86"/>
      <c r="BK505" s="86"/>
      <c r="BM505" s="86"/>
      <c r="BO505" s="86"/>
      <c r="BQ505" s="86"/>
      <c r="BS505" s="86"/>
      <c r="BU505" s="86"/>
      <c r="BW505" s="86"/>
      <c r="BY505" s="86"/>
      <c r="CA505" s="86"/>
      <c r="CC505" s="86"/>
      <c r="CE505" s="86"/>
      <c r="CG505" s="86"/>
      <c r="CI505" s="86"/>
      <c r="CK505" s="86"/>
      <c r="CM505" s="86"/>
      <c r="CO505" s="86"/>
      <c r="CQ505" s="86"/>
      <c r="CS505" s="86"/>
      <c r="CU505" s="86"/>
      <c r="CW505" s="86"/>
      <c r="CY505" s="86"/>
      <c r="DA505" s="86"/>
      <c r="DC505" s="86"/>
      <c r="DE505" s="86"/>
      <c r="DG505" s="86"/>
      <c r="DI505" s="86"/>
      <c r="DK505" s="86"/>
      <c r="DM505" s="86"/>
      <c r="DO505" s="86"/>
      <c r="DQ505" s="86"/>
      <c r="DS505" s="86"/>
      <c r="DU505" s="86"/>
      <c r="DV505" s="86"/>
      <c r="DW505" s="86"/>
      <c r="DX505" s="86"/>
      <c r="DZ505" s="87"/>
      <c r="EB505" s="86"/>
      <c r="EC505" s="87"/>
      <c r="ED505" s="88"/>
      <c r="EE505" s="86"/>
      <c r="EF505" s="87"/>
      <c r="EG505" s="86"/>
      <c r="EH505" s="86"/>
      <c r="EI505" s="86"/>
      <c r="EJ505" s="86"/>
      <c r="EK505" s="89"/>
    </row>
    <row r="506" spans="47:141" x14ac:dyDescent="0.2">
      <c r="AU506" s="86"/>
      <c r="AW506" s="86"/>
      <c r="AY506" s="86"/>
      <c r="BA506" s="86"/>
      <c r="BC506" s="86"/>
      <c r="BE506" s="86"/>
      <c r="BG506" s="86"/>
      <c r="BI506" s="86"/>
      <c r="BK506" s="86"/>
      <c r="BM506" s="86"/>
      <c r="BO506" s="86"/>
      <c r="BQ506" s="86"/>
      <c r="BS506" s="86"/>
      <c r="BU506" s="86"/>
      <c r="BW506" s="86"/>
      <c r="BY506" s="86"/>
      <c r="CA506" s="86"/>
      <c r="CC506" s="86"/>
      <c r="CE506" s="86"/>
      <c r="CG506" s="86"/>
      <c r="CI506" s="86"/>
      <c r="CK506" s="86"/>
      <c r="CM506" s="86"/>
      <c r="CO506" s="86"/>
      <c r="CQ506" s="86"/>
      <c r="CS506" s="86"/>
      <c r="CU506" s="86"/>
      <c r="CW506" s="86"/>
      <c r="CY506" s="86"/>
      <c r="DA506" s="86"/>
      <c r="DC506" s="86"/>
      <c r="DE506" s="86"/>
      <c r="DG506" s="86"/>
      <c r="DI506" s="86"/>
      <c r="DK506" s="86"/>
      <c r="DM506" s="86"/>
      <c r="DO506" s="86"/>
      <c r="DQ506" s="86"/>
      <c r="DS506" s="86"/>
      <c r="DU506" s="86"/>
      <c r="DV506" s="86"/>
      <c r="DW506" s="86"/>
      <c r="DX506" s="86"/>
      <c r="DZ506" s="87"/>
      <c r="EB506" s="86"/>
      <c r="EC506" s="87"/>
      <c r="ED506" s="88"/>
      <c r="EE506" s="86"/>
      <c r="EF506" s="87"/>
      <c r="EG506" s="86"/>
      <c r="EH506" s="86"/>
      <c r="EI506" s="86"/>
      <c r="EJ506" s="86"/>
      <c r="EK506" s="89"/>
    </row>
    <row r="507" spans="47:141" x14ac:dyDescent="0.2">
      <c r="AU507" s="86"/>
      <c r="AW507" s="86"/>
      <c r="AY507" s="86"/>
      <c r="BA507" s="86"/>
      <c r="BC507" s="86"/>
      <c r="BE507" s="86"/>
      <c r="BG507" s="86"/>
      <c r="BI507" s="86"/>
      <c r="BK507" s="86"/>
      <c r="BM507" s="86"/>
      <c r="BO507" s="86"/>
      <c r="BQ507" s="86"/>
      <c r="BS507" s="86"/>
      <c r="BU507" s="86"/>
      <c r="BW507" s="86"/>
      <c r="BY507" s="86"/>
      <c r="CA507" s="86"/>
      <c r="CC507" s="86"/>
      <c r="CE507" s="86"/>
      <c r="CG507" s="86"/>
      <c r="CI507" s="86"/>
      <c r="CK507" s="86"/>
      <c r="CM507" s="86"/>
      <c r="CO507" s="86"/>
      <c r="CQ507" s="86"/>
      <c r="CS507" s="86"/>
      <c r="CU507" s="86"/>
      <c r="CW507" s="86"/>
      <c r="CY507" s="86"/>
      <c r="DA507" s="86"/>
      <c r="DC507" s="86"/>
      <c r="DE507" s="86"/>
      <c r="DG507" s="86"/>
      <c r="DI507" s="86"/>
      <c r="DK507" s="86"/>
      <c r="DM507" s="86"/>
      <c r="DO507" s="86"/>
      <c r="DQ507" s="86"/>
      <c r="DS507" s="86"/>
      <c r="DU507" s="86"/>
      <c r="DV507" s="86"/>
      <c r="DW507" s="86"/>
      <c r="DX507" s="86"/>
      <c r="DZ507" s="87"/>
      <c r="EB507" s="86"/>
      <c r="EC507" s="87"/>
      <c r="ED507" s="88"/>
      <c r="EE507" s="86"/>
      <c r="EF507" s="87"/>
      <c r="EG507" s="86"/>
      <c r="EH507" s="86"/>
      <c r="EI507" s="86"/>
      <c r="EJ507" s="86"/>
      <c r="EK507" s="89"/>
    </row>
    <row r="508" spans="47:141" x14ac:dyDescent="0.2">
      <c r="AU508" s="86"/>
      <c r="AW508" s="86"/>
      <c r="AY508" s="86"/>
      <c r="BA508" s="86"/>
      <c r="BC508" s="86"/>
      <c r="BE508" s="86"/>
      <c r="BG508" s="86"/>
      <c r="BI508" s="86"/>
      <c r="BK508" s="86"/>
      <c r="BM508" s="86"/>
      <c r="BO508" s="86"/>
      <c r="BQ508" s="86"/>
      <c r="BS508" s="86"/>
      <c r="BU508" s="86"/>
      <c r="BW508" s="86"/>
      <c r="BY508" s="86"/>
      <c r="CA508" s="86"/>
      <c r="CC508" s="86"/>
      <c r="CE508" s="86"/>
      <c r="CG508" s="86"/>
      <c r="CI508" s="86"/>
      <c r="CK508" s="86"/>
      <c r="CM508" s="86"/>
      <c r="CO508" s="86"/>
      <c r="CQ508" s="86"/>
      <c r="CS508" s="86"/>
      <c r="CU508" s="86"/>
      <c r="CW508" s="86"/>
      <c r="CY508" s="86"/>
      <c r="DA508" s="86"/>
      <c r="DC508" s="86"/>
      <c r="DE508" s="86"/>
      <c r="DG508" s="86"/>
      <c r="DI508" s="86"/>
      <c r="DK508" s="86"/>
      <c r="DM508" s="86"/>
      <c r="DO508" s="86"/>
      <c r="DQ508" s="86"/>
      <c r="DS508" s="86"/>
      <c r="DU508" s="86"/>
      <c r="DV508" s="86"/>
      <c r="DW508" s="86"/>
      <c r="DX508" s="86"/>
      <c r="DZ508" s="87"/>
      <c r="EB508" s="86"/>
      <c r="EC508" s="87"/>
      <c r="ED508" s="88"/>
      <c r="EE508" s="86"/>
      <c r="EF508" s="87"/>
      <c r="EG508" s="86"/>
      <c r="EH508" s="86"/>
      <c r="EI508" s="86"/>
      <c r="EJ508" s="86"/>
      <c r="EK508" s="89"/>
    </row>
    <row r="509" spans="47:141" x14ac:dyDescent="0.2">
      <c r="AU509" s="86"/>
      <c r="AW509" s="86"/>
      <c r="AY509" s="86"/>
      <c r="BA509" s="86"/>
      <c r="BC509" s="86"/>
      <c r="BE509" s="86"/>
      <c r="BG509" s="86"/>
      <c r="BI509" s="86"/>
      <c r="BK509" s="86"/>
      <c r="BM509" s="86"/>
      <c r="BO509" s="86"/>
      <c r="BQ509" s="86"/>
      <c r="BS509" s="86"/>
      <c r="BU509" s="86"/>
      <c r="BW509" s="86"/>
      <c r="BY509" s="86"/>
      <c r="CA509" s="86"/>
      <c r="CC509" s="86"/>
      <c r="CE509" s="86"/>
      <c r="CG509" s="86"/>
      <c r="CI509" s="86"/>
      <c r="CK509" s="86"/>
      <c r="CM509" s="86"/>
      <c r="CO509" s="86"/>
      <c r="CQ509" s="86"/>
      <c r="CS509" s="86"/>
      <c r="CU509" s="86"/>
      <c r="CW509" s="86"/>
      <c r="CY509" s="86"/>
      <c r="DA509" s="86"/>
      <c r="DC509" s="86"/>
      <c r="DE509" s="86"/>
      <c r="DG509" s="86"/>
      <c r="DI509" s="86"/>
      <c r="DK509" s="86"/>
      <c r="DM509" s="86"/>
      <c r="DO509" s="86"/>
      <c r="DQ509" s="86"/>
      <c r="DS509" s="86"/>
      <c r="DU509" s="86"/>
      <c r="DV509" s="86"/>
      <c r="DW509" s="86"/>
      <c r="DX509" s="86"/>
      <c r="DZ509" s="87"/>
      <c r="EB509" s="86"/>
      <c r="EC509" s="87"/>
      <c r="ED509" s="88"/>
      <c r="EE509" s="86"/>
      <c r="EF509" s="87"/>
      <c r="EG509" s="86"/>
      <c r="EH509" s="86"/>
      <c r="EI509" s="86"/>
      <c r="EJ509" s="86"/>
      <c r="EK509" s="89"/>
    </row>
    <row r="510" spans="47:141" x14ac:dyDescent="0.2">
      <c r="AU510" s="86"/>
      <c r="AW510" s="86"/>
      <c r="AY510" s="86"/>
      <c r="BA510" s="86"/>
      <c r="BC510" s="86"/>
      <c r="BE510" s="86"/>
      <c r="BG510" s="86"/>
      <c r="BI510" s="86"/>
      <c r="BK510" s="86"/>
      <c r="BM510" s="86"/>
      <c r="BO510" s="86"/>
      <c r="BQ510" s="86"/>
      <c r="BS510" s="86"/>
      <c r="BU510" s="86"/>
      <c r="BW510" s="86"/>
      <c r="BY510" s="86"/>
      <c r="CA510" s="86"/>
      <c r="CC510" s="86"/>
      <c r="CE510" s="86"/>
      <c r="CG510" s="86"/>
      <c r="CI510" s="86"/>
      <c r="CK510" s="86"/>
      <c r="CM510" s="86"/>
      <c r="CO510" s="86"/>
      <c r="CQ510" s="86"/>
      <c r="CS510" s="86"/>
      <c r="CU510" s="86"/>
      <c r="CW510" s="86"/>
      <c r="CY510" s="86"/>
      <c r="DA510" s="86"/>
      <c r="DC510" s="86"/>
      <c r="DE510" s="86"/>
      <c r="DG510" s="86"/>
      <c r="DI510" s="86"/>
      <c r="DK510" s="86"/>
      <c r="DM510" s="86"/>
      <c r="DO510" s="86"/>
      <c r="DQ510" s="86"/>
      <c r="DS510" s="86"/>
      <c r="DU510" s="86"/>
      <c r="DV510" s="86"/>
      <c r="DW510" s="86"/>
      <c r="DX510" s="86"/>
      <c r="DZ510" s="87"/>
      <c r="EB510" s="86"/>
      <c r="EC510" s="87"/>
      <c r="ED510" s="88"/>
      <c r="EE510" s="86"/>
      <c r="EF510" s="87"/>
      <c r="EG510" s="86"/>
      <c r="EH510" s="86"/>
      <c r="EI510" s="86"/>
      <c r="EJ510" s="86"/>
      <c r="EK510" s="89"/>
    </row>
    <row r="511" spans="47:141" x14ac:dyDescent="0.2">
      <c r="AU511" s="86"/>
      <c r="AW511" s="86"/>
      <c r="AY511" s="86"/>
      <c r="BA511" s="86"/>
      <c r="BC511" s="86"/>
      <c r="BE511" s="86"/>
      <c r="BG511" s="86"/>
      <c r="BI511" s="86"/>
      <c r="BK511" s="86"/>
      <c r="BM511" s="86"/>
      <c r="BO511" s="86"/>
      <c r="BQ511" s="86"/>
      <c r="BS511" s="86"/>
      <c r="BU511" s="86"/>
      <c r="BW511" s="86"/>
      <c r="BY511" s="86"/>
      <c r="CA511" s="86"/>
      <c r="CC511" s="86"/>
      <c r="CE511" s="86"/>
      <c r="CG511" s="86"/>
      <c r="CI511" s="86"/>
      <c r="CK511" s="86"/>
      <c r="CM511" s="86"/>
      <c r="CO511" s="86"/>
      <c r="CQ511" s="86"/>
      <c r="CS511" s="86"/>
      <c r="CU511" s="86"/>
      <c r="CW511" s="86"/>
      <c r="CY511" s="86"/>
      <c r="DA511" s="86"/>
      <c r="DC511" s="86"/>
      <c r="DE511" s="86"/>
      <c r="DG511" s="86"/>
      <c r="DI511" s="86"/>
      <c r="DK511" s="86"/>
      <c r="DM511" s="86"/>
      <c r="DO511" s="86"/>
      <c r="DQ511" s="86"/>
      <c r="DS511" s="86"/>
      <c r="DU511" s="86"/>
      <c r="DV511" s="86"/>
      <c r="DW511" s="86"/>
      <c r="DX511" s="86"/>
      <c r="DZ511" s="87"/>
      <c r="EB511" s="86"/>
      <c r="EC511" s="87"/>
      <c r="ED511" s="88"/>
      <c r="EE511" s="86"/>
      <c r="EF511" s="87"/>
      <c r="EG511" s="86"/>
      <c r="EH511" s="86"/>
      <c r="EI511" s="86"/>
      <c r="EJ511" s="86"/>
      <c r="EK511" s="89"/>
    </row>
    <row r="512" spans="47:141" x14ac:dyDescent="0.2">
      <c r="AU512" s="86"/>
      <c r="AW512" s="86"/>
      <c r="AY512" s="86"/>
      <c r="BA512" s="86"/>
      <c r="BC512" s="86"/>
      <c r="BE512" s="86"/>
      <c r="BG512" s="86"/>
      <c r="BI512" s="86"/>
      <c r="BK512" s="86"/>
      <c r="BM512" s="86"/>
      <c r="BO512" s="86"/>
      <c r="BQ512" s="86"/>
      <c r="BS512" s="86"/>
      <c r="BU512" s="86"/>
      <c r="BW512" s="86"/>
      <c r="BY512" s="86"/>
      <c r="CA512" s="86"/>
      <c r="CC512" s="86"/>
      <c r="CE512" s="86"/>
      <c r="CG512" s="86"/>
      <c r="CI512" s="86"/>
      <c r="CK512" s="86"/>
      <c r="CM512" s="86"/>
      <c r="CO512" s="86"/>
      <c r="CQ512" s="86"/>
      <c r="CS512" s="86"/>
      <c r="CU512" s="86"/>
      <c r="CW512" s="86"/>
      <c r="CY512" s="86"/>
      <c r="DA512" s="86"/>
      <c r="DC512" s="86"/>
      <c r="DE512" s="86"/>
      <c r="DG512" s="86"/>
      <c r="DI512" s="86"/>
      <c r="DK512" s="86"/>
      <c r="DM512" s="86"/>
      <c r="DO512" s="86"/>
      <c r="DQ512" s="86"/>
      <c r="DS512" s="86"/>
      <c r="DU512" s="86"/>
      <c r="DV512" s="86"/>
      <c r="DW512" s="86"/>
      <c r="DX512" s="86"/>
      <c r="DZ512" s="87"/>
      <c r="EB512" s="86"/>
      <c r="EC512" s="87"/>
      <c r="ED512" s="88"/>
      <c r="EE512" s="86"/>
      <c r="EF512" s="87"/>
      <c r="EG512" s="86"/>
      <c r="EH512" s="86"/>
      <c r="EI512" s="86"/>
      <c r="EJ512" s="86"/>
      <c r="EK512" s="89"/>
    </row>
    <row r="513" spans="47:141" x14ac:dyDescent="0.2">
      <c r="AU513" s="86"/>
      <c r="AW513" s="86"/>
      <c r="AY513" s="86"/>
      <c r="BA513" s="86"/>
      <c r="BC513" s="86"/>
      <c r="BE513" s="86"/>
      <c r="BG513" s="86"/>
      <c r="BI513" s="86"/>
      <c r="BK513" s="86"/>
      <c r="BM513" s="86"/>
      <c r="BO513" s="86"/>
      <c r="BQ513" s="86"/>
      <c r="BS513" s="86"/>
      <c r="BU513" s="86"/>
      <c r="BW513" s="86"/>
      <c r="BY513" s="86"/>
      <c r="CA513" s="86"/>
      <c r="CC513" s="86"/>
      <c r="CE513" s="86"/>
      <c r="CG513" s="86"/>
      <c r="CI513" s="86"/>
      <c r="CK513" s="86"/>
      <c r="CM513" s="86"/>
      <c r="CO513" s="86"/>
      <c r="CQ513" s="86"/>
      <c r="CS513" s="86"/>
      <c r="CU513" s="86"/>
      <c r="CW513" s="86"/>
      <c r="CY513" s="86"/>
      <c r="DA513" s="86"/>
      <c r="DC513" s="86"/>
      <c r="DE513" s="86"/>
      <c r="DG513" s="86"/>
      <c r="DI513" s="86"/>
      <c r="DK513" s="86"/>
      <c r="DM513" s="86"/>
      <c r="DO513" s="86"/>
      <c r="DQ513" s="86"/>
      <c r="DS513" s="86"/>
      <c r="DU513" s="86"/>
      <c r="DV513" s="86"/>
      <c r="DW513" s="86"/>
      <c r="DX513" s="86"/>
      <c r="DZ513" s="87"/>
      <c r="EB513" s="86"/>
      <c r="EC513" s="87"/>
      <c r="ED513" s="88"/>
      <c r="EE513" s="86"/>
      <c r="EF513" s="87"/>
      <c r="EG513" s="86"/>
      <c r="EH513" s="86"/>
      <c r="EI513" s="86"/>
      <c r="EJ513" s="86"/>
      <c r="EK513" s="89"/>
    </row>
    <row r="514" spans="47:141" x14ac:dyDescent="0.2">
      <c r="AU514" s="86"/>
      <c r="AW514" s="86"/>
      <c r="AY514" s="86"/>
      <c r="BA514" s="86"/>
      <c r="BC514" s="86"/>
      <c r="BE514" s="86"/>
      <c r="BG514" s="86"/>
      <c r="BI514" s="86"/>
      <c r="BK514" s="86"/>
      <c r="BM514" s="86"/>
      <c r="BO514" s="86"/>
      <c r="BQ514" s="86"/>
      <c r="BS514" s="86"/>
      <c r="BU514" s="86"/>
      <c r="BW514" s="86"/>
      <c r="BY514" s="86"/>
      <c r="CA514" s="86"/>
      <c r="CC514" s="86"/>
      <c r="CE514" s="86"/>
      <c r="CG514" s="86"/>
      <c r="CI514" s="86"/>
      <c r="CK514" s="86"/>
      <c r="CM514" s="86"/>
      <c r="CO514" s="86"/>
      <c r="CQ514" s="86"/>
      <c r="CS514" s="86"/>
      <c r="CU514" s="86"/>
      <c r="CW514" s="86"/>
      <c r="CY514" s="86"/>
      <c r="DA514" s="86"/>
      <c r="DC514" s="86"/>
      <c r="DE514" s="86"/>
      <c r="DG514" s="86"/>
      <c r="DI514" s="86"/>
      <c r="DK514" s="86"/>
      <c r="DM514" s="86"/>
      <c r="DO514" s="86"/>
      <c r="DQ514" s="86"/>
      <c r="DS514" s="86"/>
      <c r="DU514" s="86"/>
      <c r="DV514" s="86"/>
      <c r="DW514" s="86"/>
      <c r="DX514" s="86"/>
      <c r="DZ514" s="87"/>
      <c r="EB514" s="86"/>
      <c r="EC514" s="87"/>
      <c r="ED514" s="88"/>
      <c r="EE514" s="86"/>
      <c r="EF514" s="87"/>
      <c r="EG514" s="86"/>
      <c r="EH514" s="86"/>
      <c r="EI514" s="86"/>
      <c r="EJ514" s="86"/>
      <c r="EK514" s="89"/>
    </row>
    <row r="515" spans="47:141" x14ac:dyDescent="0.2">
      <c r="AU515" s="86"/>
      <c r="AW515" s="86"/>
      <c r="AY515" s="86"/>
      <c r="BA515" s="86"/>
      <c r="BC515" s="86"/>
      <c r="BE515" s="86"/>
      <c r="BG515" s="86"/>
      <c r="BI515" s="86"/>
      <c r="BK515" s="86"/>
      <c r="BM515" s="86"/>
      <c r="BO515" s="86"/>
      <c r="BQ515" s="86"/>
      <c r="BS515" s="86"/>
      <c r="BU515" s="86"/>
      <c r="BW515" s="86"/>
      <c r="BY515" s="86"/>
      <c r="CA515" s="86"/>
      <c r="CC515" s="86"/>
      <c r="CE515" s="86"/>
      <c r="CG515" s="86"/>
      <c r="CI515" s="86"/>
      <c r="CK515" s="86"/>
      <c r="CM515" s="86"/>
      <c r="CO515" s="86"/>
      <c r="CQ515" s="86"/>
      <c r="CS515" s="86"/>
      <c r="CU515" s="86"/>
      <c r="CW515" s="86"/>
      <c r="CY515" s="86"/>
      <c r="DA515" s="86"/>
      <c r="DC515" s="86"/>
      <c r="DE515" s="86"/>
      <c r="DG515" s="86"/>
      <c r="DI515" s="86"/>
      <c r="DK515" s="86"/>
      <c r="DM515" s="86"/>
      <c r="DO515" s="86"/>
      <c r="DQ515" s="86"/>
      <c r="DS515" s="86"/>
      <c r="DU515" s="86"/>
      <c r="DV515" s="86"/>
      <c r="DW515" s="86"/>
      <c r="DX515" s="86"/>
      <c r="DZ515" s="87"/>
      <c r="EB515" s="86"/>
      <c r="EC515" s="87"/>
      <c r="ED515" s="88"/>
      <c r="EE515" s="86"/>
      <c r="EF515" s="87"/>
      <c r="EG515" s="86"/>
      <c r="EH515" s="86"/>
      <c r="EI515" s="86"/>
      <c r="EJ515" s="86"/>
      <c r="EK515" s="89"/>
    </row>
    <row r="516" spans="47:141" x14ac:dyDescent="0.2">
      <c r="AU516" s="86"/>
      <c r="AW516" s="86"/>
      <c r="AY516" s="86"/>
      <c r="BA516" s="86"/>
      <c r="BC516" s="86"/>
      <c r="BE516" s="86"/>
      <c r="BG516" s="86"/>
      <c r="BI516" s="86"/>
      <c r="BK516" s="86"/>
      <c r="BM516" s="86"/>
      <c r="BO516" s="86"/>
      <c r="BQ516" s="86"/>
      <c r="BS516" s="86"/>
      <c r="BU516" s="86"/>
      <c r="BW516" s="86"/>
      <c r="BY516" s="86"/>
      <c r="CA516" s="86"/>
      <c r="CC516" s="86"/>
      <c r="CE516" s="86"/>
      <c r="CG516" s="86"/>
      <c r="CI516" s="86"/>
      <c r="CK516" s="86"/>
      <c r="CM516" s="86"/>
      <c r="CO516" s="86"/>
      <c r="CQ516" s="86"/>
      <c r="CS516" s="86"/>
      <c r="CU516" s="86"/>
      <c r="CW516" s="86"/>
      <c r="CY516" s="86"/>
      <c r="DA516" s="86"/>
      <c r="DC516" s="86"/>
      <c r="DE516" s="86"/>
      <c r="DG516" s="86"/>
      <c r="DI516" s="86"/>
      <c r="DK516" s="86"/>
      <c r="DM516" s="86"/>
      <c r="DO516" s="86"/>
      <c r="DQ516" s="86"/>
      <c r="DS516" s="86"/>
      <c r="DU516" s="86"/>
      <c r="DV516" s="86"/>
      <c r="DW516" s="86"/>
      <c r="DX516" s="86"/>
      <c r="DZ516" s="87"/>
      <c r="EB516" s="86"/>
      <c r="EC516" s="87"/>
      <c r="ED516" s="88"/>
      <c r="EE516" s="86"/>
      <c r="EF516" s="87"/>
      <c r="EG516" s="86"/>
      <c r="EH516" s="86"/>
      <c r="EI516" s="86"/>
      <c r="EJ516" s="86"/>
      <c r="EK516" s="89"/>
    </row>
    <row r="517" spans="47:141" x14ac:dyDescent="0.2">
      <c r="AU517" s="86"/>
      <c r="AW517" s="86"/>
      <c r="AY517" s="86"/>
      <c r="BA517" s="86"/>
      <c r="BC517" s="86"/>
      <c r="BE517" s="86"/>
      <c r="BG517" s="86"/>
      <c r="BI517" s="86"/>
      <c r="BK517" s="86"/>
      <c r="BM517" s="86"/>
      <c r="BO517" s="86"/>
      <c r="BQ517" s="86"/>
      <c r="BS517" s="86"/>
      <c r="BU517" s="86"/>
      <c r="BW517" s="86"/>
      <c r="BY517" s="86"/>
      <c r="CA517" s="86"/>
      <c r="CC517" s="86"/>
      <c r="CE517" s="86"/>
      <c r="CG517" s="86"/>
      <c r="CI517" s="86"/>
      <c r="CK517" s="86"/>
      <c r="CM517" s="86"/>
      <c r="CO517" s="86"/>
      <c r="CQ517" s="86"/>
      <c r="CS517" s="86"/>
      <c r="CU517" s="86"/>
      <c r="CW517" s="86"/>
      <c r="CY517" s="86"/>
      <c r="DA517" s="86"/>
      <c r="DC517" s="86"/>
      <c r="DE517" s="86"/>
      <c r="DG517" s="86"/>
      <c r="DI517" s="86"/>
      <c r="DK517" s="86"/>
      <c r="DM517" s="86"/>
      <c r="DO517" s="86"/>
      <c r="DQ517" s="86"/>
      <c r="DS517" s="86"/>
      <c r="DU517" s="86"/>
      <c r="DV517" s="86"/>
      <c r="DW517" s="86"/>
      <c r="DX517" s="86"/>
      <c r="DZ517" s="87"/>
      <c r="EB517" s="86"/>
      <c r="EC517" s="87"/>
      <c r="ED517" s="88"/>
      <c r="EE517" s="86"/>
      <c r="EF517" s="87"/>
      <c r="EG517" s="86"/>
      <c r="EH517" s="86"/>
      <c r="EI517" s="86"/>
      <c r="EJ517" s="86"/>
      <c r="EK517" s="89"/>
    </row>
    <row r="518" spans="47:141" x14ac:dyDescent="0.2">
      <c r="AU518" s="86"/>
      <c r="AW518" s="86"/>
      <c r="AY518" s="86"/>
      <c r="BA518" s="86"/>
      <c r="BC518" s="86"/>
      <c r="BE518" s="86"/>
      <c r="BG518" s="86"/>
      <c r="BI518" s="86"/>
      <c r="BK518" s="86"/>
      <c r="BM518" s="86"/>
      <c r="BO518" s="86"/>
      <c r="BQ518" s="86"/>
      <c r="BS518" s="86"/>
      <c r="BU518" s="86"/>
      <c r="BW518" s="86"/>
      <c r="BY518" s="86"/>
      <c r="CA518" s="86"/>
      <c r="CC518" s="86"/>
      <c r="CE518" s="86"/>
      <c r="CG518" s="86"/>
      <c r="CI518" s="86"/>
      <c r="CK518" s="86"/>
      <c r="CM518" s="86"/>
      <c r="CO518" s="86"/>
      <c r="CQ518" s="86"/>
      <c r="CS518" s="86"/>
      <c r="CU518" s="86"/>
      <c r="CW518" s="86"/>
      <c r="CY518" s="86"/>
      <c r="DA518" s="86"/>
      <c r="DC518" s="86"/>
      <c r="DE518" s="86"/>
      <c r="DG518" s="86"/>
      <c r="DI518" s="86"/>
      <c r="DK518" s="86"/>
      <c r="DM518" s="86"/>
      <c r="DO518" s="86"/>
      <c r="DQ518" s="86"/>
      <c r="DS518" s="86"/>
      <c r="DU518" s="86"/>
      <c r="DV518" s="86"/>
      <c r="DW518" s="86"/>
      <c r="DX518" s="86"/>
      <c r="DZ518" s="87"/>
      <c r="EB518" s="86"/>
      <c r="EC518" s="87"/>
      <c r="ED518" s="88"/>
      <c r="EE518" s="86"/>
      <c r="EF518" s="87"/>
      <c r="EG518" s="86"/>
      <c r="EH518" s="86"/>
      <c r="EI518" s="86"/>
      <c r="EJ518" s="86"/>
      <c r="EK518" s="89"/>
    </row>
    <row r="519" spans="47:141" x14ac:dyDescent="0.2">
      <c r="AU519" s="86"/>
      <c r="AW519" s="86"/>
      <c r="AY519" s="86"/>
      <c r="BA519" s="86"/>
      <c r="BC519" s="86"/>
      <c r="BE519" s="86"/>
      <c r="BG519" s="86"/>
      <c r="BI519" s="86"/>
      <c r="BK519" s="86"/>
      <c r="BM519" s="86"/>
      <c r="BO519" s="86"/>
      <c r="BQ519" s="86"/>
      <c r="BS519" s="86"/>
      <c r="BU519" s="86"/>
      <c r="BW519" s="86"/>
      <c r="BY519" s="86"/>
      <c r="CA519" s="86"/>
      <c r="CC519" s="86"/>
      <c r="CE519" s="86"/>
      <c r="CG519" s="86"/>
      <c r="CI519" s="86"/>
      <c r="CK519" s="86"/>
      <c r="CM519" s="86"/>
      <c r="CO519" s="86"/>
      <c r="CQ519" s="86"/>
      <c r="CS519" s="86"/>
      <c r="CU519" s="86"/>
      <c r="CW519" s="86"/>
      <c r="CY519" s="86"/>
      <c r="DA519" s="86"/>
      <c r="DC519" s="86"/>
      <c r="DE519" s="86"/>
      <c r="DG519" s="86"/>
      <c r="DI519" s="86"/>
      <c r="DK519" s="86"/>
      <c r="DM519" s="86"/>
      <c r="DO519" s="86"/>
      <c r="DQ519" s="86"/>
      <c r="DS519" s="86"/>
      <c r="DU519" s="86"/>
      <c r="DV519" s="86"/>
      <c r="DW519" s="86"/>
      <c r="DX519" s="86"/>
      <c r="DZ519" s="87"/>
      <c r="EB519" s="86"/>
      <c r="EC519" s="87"/>
      <c r="ED519" s="88"/>
      <c r="EE519" s="86"/>
      <c r="EF519" s="87"/>
      <c r="EG519" s="86"/>
      <c r="EH519" s="86"/>
      <c r="EI519" s="86"/>
      <c r="EJ519" s="86"/>
      <c r="EK519" s="89"/>
    </row>
    <row r="520" spans="47:141" x14ac:dyDescent="0.2">
      <c r="AU520" s="86"/>
      <c r="AW520" s="86"/>
      <c r="AY520" s="86"/>
      <c r="BA520" s="86"/>
      <c r="BC520" s="86"/>
      <c r="BE520" s="86"/>
      <c r="BG520" s="86"/>
      <c r="BI520" s="86"/>
      <c r="BK520" s="86"/>
      <c r="BM520" s="86"/>
      <c r="BO520" s="86"/>
      <c r="BQ520" s="86"/>
      <c r="BS520" s="86"/>
      <c r="BU520" s="86"/>
      <c r="BW520" s="86"/>
      <c r="BY520" s="86"/>
      <c r="CA520" s="86"/>
      <c r="CC520" s="86"/>
      <c r="CE520" s="86"/>
      <c r="CG520" s="86"/>
      <c r="CI520" s="86"/>
      <c r="CK520" s="86"/>
      <c r="CM520" s="86"/>
      <c r="CO520" s="86"/>
      <c r="CQ520" s="86"/>
      <c r="CS520" s="86"/>
      <c r="CU520" s="86"/>
      <c r="CW520" s="86"/>
      <c r="CY520" s="86"/>
      <c r="DA520" s="86"/>
      <c r="DC520" s="86"/>
      <c r="DE520" s="86"/>
      <c r="DG520" s="86"/>
      <c r="DI520" s="86"/>
      <c r="DK520" s="86"/>
      <c r="DM520" s="86"/>
      <c r="DO520" s="86"/>
      <c r="DQ520" s="86"/>
      <c r="DS520" s="86"/>
      <c r="DU520" s="86"/>
      <c r="DV520" s="86"/>
      <c r="DW520" s="86"/>
      <c r="DX520" s="86"/>
      <c r="DZ520" s="87"/>
      <c r="EB520" s="86"/>
      <c r="EC520" s="87"/>
      <c r="ED520" s="88"/>
      <c r="EE520" s="86"/>
      <c r="EF520" s="87"/>
      <c r="EG520" s="86"/>
      <c r="EH520" s="86"/>
      <c r="EI520" s="86"/>
      <c r="EJ520" s="86"/>
      <c r="EK520" s="89"/>
    </row>
    <row r="521" spans="47:141" x14ac:dyDescent="0.2">
      <c r="AU521" s="86"/>
      <c r="AW521" s="86"/>
      <c r="AY521" s="86"/>
      <c r="BA521" s="86"/>
      <c r="BC521" s="86"/>
      <c r="BE521" s="86"/>
      <c r="BG521" s="86"/>
      <c r="BI521" s="86"/>
      <c r="BK521" s="86"/>
      <c r="BM521" s="86"/>
      <c r="BO521" s="86"/>
      <c r="BQ521" s="86"/>
      <c r="BS521" s="86"/>
      <c r="BU521" s="86"/>
      <c r="BW521" s="86"/>
      <c r="BY521" s="86"/>
      <c r="CA521" s="86"/>
      <c r="CC521" s="86"/>
      <c r="CE521" s="86"/>
      <c r="CG521" s="86"/>
      <c r="CI521" s="86"/>
      <c r="CK521" s="86"/>
      <c r="CM521" s="86"/>
      <c r="CO521" s="86"/>
      <c r="CQ521" s="86"/>
      <c r="CS521" s="86"/>
      <c r="CU521" s="86"/>
      <c r="CW521" s="86"/>
      <c r="CY521" s="86"/>
      <c r="DA521" s="86"/>
      <c r="DC521" s="86"/>
      <c r="DE521" s="86"/>
      <c r="DG521" s="86"/>
      <c r="DI521" s="86"/>
      <c r="DK521" s="86"/>
      <c r="DM521" s="86"/>
      <c r="DO521" s="86"/>
      <c r="DQ521" s="86"/>
      <c r="DS521" s="86"/>
      <c r="DU521" s="86"/>
      <c r="DV521" s="86"/>
      <c r="DW521" s="86"/>
      <c r="DX521" s="86"/>
      <c r="DZ521" s="87"/>
      <c r="EB521" s="86"/>
      <c r="EC521" s="87"/>
      <c r="ED521" s="88"/>
      <c r="EE521" s="86"/>
      <c r="EF521" s="87"/>
      <c r="EG521" s="86"/>
      <c r="EH521" s="86"/>
      <c r="EI521" s="86"/>
      <c r="EJ521" s="86"/>
      <c r="EK521" s="89"/>
    </row>
    <row r="522" spans="47:141" x14ac:dyDescent="0.2">
      <c r="AU522" s="86"/>
      <c r="AW522" s="86"/>
      <c r="AY522" s="86"/>
      <c r="BA522" s="86"/>
      <c r="BC522" s="86"/>
      <c r="BE522" s="86"/>
      <c r="BG522" s="86"/>
      <c r="BI522" s="86"/>
      <c r="BK522" s="86"/>
      <c r="BM522" s="86"/>
      <c r="BO522" s="86"/>
      <c r="BQ522" s="86"/>
      <c r="BS522" s="86"/>
      <c r="BU522" s="86"/>
      <c r="BW522" s="86"/>
      <c r="BY522" s="86"/>
      <c r="CA522" s="86"/>
      <c r="CC522" s="86"/>
      <c r="CE522" s="86"/>
      <c r="CG522" s="86"/>
      <c r="CI522" s="86"/>
      <c r="CK522" s="86"/>
      <c r="CM522" s="86"/>
      <c r="CO522" s="86"/>
      <c r="CQ522" s="86"/>
      <c r="CS522" s="86"/>
      <c r="CU522" s="86"/>
      <c r="CW522" s="86"/>
      <c r="CY522" s="86"/>
      <c r="DA522" s="86"/>
      <c r="DC522" s="86"/>
      <c r="DE522" s="86"/>
      <c r="DG522" s="86"/>
      <c r="DI522" s="86"/>
      <c r="DK522" s="86"/>
      <c r="DM522" s="86"/>
      <c r="DO522" s="86"/>
      <c r="DQ522" s="86"/>
      <c r="DS522" s="86"/>
      <c r="DU522" s="86"/>
      <c r="DV522" s="86"/>
      <c r="DW522" s="86"/>
      <c r="DX522" s="86"/>
      <c r="DZ522" s="87"/>
      <c r="EB522" s="86"/>
      <c r="EC522" s="87"/>
      <c r="ED522" s="88"/>
      <c r="EE522" s="86"/>
      <c r="EF522" s="87"/>
      <c r="EG522" s="86"/>
      <c r="EH522" s="86"/>
      <c r="EI522" s="86"/>
      <c r="EJ522" s="86"/>
      <c r="EK522" s="89"/>
    </row>
    <row r="523" spans="47:141" x14ac:dyDescent="0.2">
      <c r="AU523" s="86"/>
      <c r="AW523" s="86"/>
      <c r="AY523" s="86"/>
      <c r="BA523" s="86"/>
      <c r="BC523" s="86"/>
      <c r="BE523" s="86"/>
      <c r="BG523" s="86"/>
      <c r="BI523" s="86"/>
      <c r="BK523" s="86"/>
      <c r="BM523" s="86"/>
      <c r="BO523" s="86"/>
      <c r="BQ523" s="86"/>
      <c r="BS523" s="86"/>
      <c r="BU523" s="86"/>
      <c r="BW523" s="86"/>
      <c r="BY523" s="86"/>
      <c r="CA523" s="86"/>
      <c r="CC523" s="86"/>
      <c r="CE523" s="86"/>
      <c r="CG523" s="86"/>
      <c r="CI523" s="86"/>
      <c r="CK523" s="86"/>
      <c r="CM523" s="86"/>
      <c r="CO523" s="86"/>
      <c r="CQ523" s="86"/>
      <c r="CS523" s="86"/>
      <c r="CU523" s="86"/>
      <c r="CW523" s="86"/>
      <c r="CY523" s="86"/>
      <c r="DA523" s="86"/>
      <c r="DC523" s="86"/>
      <c r="DE523" s="86"/>
      <c r="DG523" s="86"/>
      <c r="DI523" s="86"/>
      <c r="DK523" s="86"/>
      <c r="DM523" s="86"/>
      <c r="DO523" s="86"/>
      <c r="DQ523" s="86"/>
      <c r="DS523" s="86"/>
      <c r="DU523" s="86"/>
      <c r="DV523" s="86"/>
      <c r="DW523" s="86"/>
      <c r="DX523" s="86"/>
      <c r="DZ523" s="87"/>
      <c r="EB523" s="86"/>
      <c r="EC523" s="87"/>
      <c r="ED523" s="88"/>
      <c r="EE523" s="86"/>
      <c r="EF523" s="87"/>
      <c r="EG523" s="86"/>
      <c r="EH523" s="86"/>
      <c r="EI523" s="86"/>
      <c r="EJ523" s="86"/>
      <c r="EK523" s="89"/>
    </row>
    <row r="524" spans="47:141" x14ac:dyDescent="0.2">
      <c r="AU524" s="86"/>
      <c r="AW524" s="86"/>
      <c r="AY524" s="86"/>
      <c r="BA524" s="86"/>
      <c r="BC524" s="86"/>
      <c r="BE524" s="86"/>
      <c r="BG524" s="86"/>
      <c r="BI524" s="86"/>
      <c r="BK524" s="86"/>
      <c r="BM524" s="86"/>
      <c r="BO524" s="86"/>
      <c r="BQ524" s="86"/>
      <c r="BS524" s="86"/>
      <c r="BU524" s="86"/>
      <c r="BW524" s="86"/>
      <c r="BY524" s="86"/>
      <c r="CA524" s="86"/>
      <c r="CC524" s="86"/>
      <c r="CE524" s="86"/>
      <c r="CG524" s="86"/>
      <c r="CI524" s="86"/>
      <c r="CK524" s="86"/>
      <c r="CM524" s="86"/>
      <c r="CO524" s="86"/>
      <c r="CQ524" s="86"/>
      <c r="CS524" s="86"/>
      <c r="CU524" s="86"/>
      <c r="CW524" s="86"/>
      <c r="CY524" s="86"/>
      <c r="DA524" s="86"/>
      <c r="DC524" s="86"/>
      <c r="DE524" s="86"/>
      <c r="DG524" s="86"/>
      <c r="DI524" s="86"/>
      <c r="DK524" s="86"/>
      <c r="DM524" s="86"/>
      <c r="DO524" s="86"/>
      <c r="DQ524" s="86"/>
      <c r="DS524" s="86"/>
      <c r="DU524" s="86"/>
      <c r="DV524" s="86"/>
      <c r="DW524" s="86"/>
      <c r="DX524" s="86"/>
      <c r="DZ524" s="87"/>
      <c r="EB524" s="86"/>
      <c r="EC524" s="87"/>
      <c r="ED524" s="88"/>
      <c r="EE524" s="86"/>
      <c r="EF524" s="87"/>
      <c r="EG524" s="86"/>
      <c r="EH524" s="86"/>
      <c r="EI524" s="86"/>
      <c r="EJ524" s="86"/>
      <c r="EK524" s="89"/>
    </row>
    <row r="525" spans="47:141" x14ac:dyDescent="0.2">
      <c r="AU525" s="86"/>
      <c r="AW525" s="86"/>
      <c r="AY525" s="86"/>
      <c r="BA525" s="86"/>
      <c r="BC525" s="86"/>
      <c r="BE525" s="86"/>
      <c r="BG525" s="86"/>
      <c r="BI525" s="86"/>
      <c r="BK525" s="86"/>
      <c r="BM525" s="86"/>
      <c r="BO525" s="86"/>
      <c r="BQ525" s="86"/>
      <c r="BS525" s="86"/>
      <c r="BU525" s="86"/>
      <c r="BW525" s="86"/>
      <c r="BY525" s="86"/>
      <c r="CA525" s="86"/>
      <c r="CC525" s="86"/>
      <c r="CE525" s="86"/>
      <c r="CG525" s="86"/>
      <c r="CI525" s="86"/>
      <c r="CK525" s="86"/>
      <c r="CM525" s="86"/>
      <c r="CO525" s="86"/>
      <c r="CQ525" s="86"/>
      <c r="CS525" s="86"/>
      <c r="CU525" s="86"/>
      <c r="CW525" s="86"/>
      <c r="CY525" s="86"/>
      <c r="DA525" s="86"/>
      <c r="DC525" s="86"/>
      <c r="DE525" s="86"/>
      <c r="DG525" s="86"/>
      <c r="DI525" s="86"/>
      <c r="DK525" s="86"/>
      <c r="DM525" s="86"/>
      <c r="DO525" s="86"/>
      <c r="DQ525" s="86"/>
      <c r="DS525" s="86"/>
      <c r="DU525" s="86"/>
      <c r="DV525" s="86"/>
      <c r="DW525" s="86"/>
      <c r="DX525" s="86"/>
      <c r="DZ525" s="87"/>
      <c r="EB525" s="86"/>
      <c r="EC525" s="87"/>
      <c r="ED525" s="88"/>
      <c r="EE525" s="86"/>
      <c r="EF525" s="87"/>
      <c r="EG525" s="86"/>
      <c r="EH525" s="86"/>
      <c r="EI525" s="86"/>
      <c r="EJ525" s="86"/>
      <c r="EK525" s="89"/>
    </row>
    <row r="526" spans="47:141" x14ac:dyDescent="0.2">
      <c r="AU526" s="86"/>
      <c r="AW526" s="86"/>
      <c r="AY526" s="86"/>
      <c r="BA526" s="86"/>
      <c r="BC526" s="86"/>
      <c r="BE526" s="86"/>
      <c r="BG526" s="86"/>
      <c r="BI526" s="86"/>
      <c r="BK526" s="86"/>
      <c r="BM526" s="86"/>
      <c r="BO526" s="86"/>
      <c r="BQ526" s="86"/>
      <c r="BS526" s="86"/>
      <c r="BU526" s="86"/>
      <c r="BW526" s="86"/>
      <c r="BY526" s="86"/>
      <c r="CA526" s="86"/>
      <c r="CC526" s="86"/>
      <c r="CE526" s="86"/>
      <c r="CG526" s="86"/>
      <c r="CI526" s="86"/>
      <c r="CK526" s="86"/>
      <c r="CM526" s="86"/>
      <c r="CO526" s="86"/>
      <c r="CQ526" s="86"/>
      <c r="CS526" s="86"/>
      <c r="CU526" s="86"/>
      <c r="CW526" s="86"/>
      <c r="CY526" s="86"/>
      <c r="DA526" s="86"/>
      <c r="DC526" s="86"/>
      <c r="DE526" s="86"/>
      <c r="DG526" s="86"/>
      <c r="DI526" s="86"/>
      <c r="DK526" s="86"/>
      <c r="DM526" s="86"/>
      <c r="DO526" s="86"/>
      <c r="DQ526" s="86"/>
      <c r="DS526" s="86"/>
      <c r="DU526" s="86"/>
      <c r="DV526" s="86"/>
      <c r="DW526" s="86"/>
      <c r="DX526" s="86"/>
      <c r="DZ526" s="87"/>
      <c r="EB526" s="86"/>
      <c r="EC526" s="87"/>
      <c r="ED526" s="88"/>
      <c r="EE526" s="86"/>
      <c r="EF526" s="87"/>
      <c r="EG526" s="86"/>
      <c r="EH526" s="86"/>
      <c r="EI526" s="86"/>
      <c r="EJ526" s="86"/>
      <c r="EK526" s="89"/>
    </row>
    <row r="527" spans="47:141" x14ac:dyDescent="0.2">
      <c r="AU527" s="86"/>
      <c r="AW527" s="86"/>
      <c r="AY527" s="86"/>
      <c r="BA527" s="86"/>
      <c r="BC527" s="86"/>
      <c r="BE527" s="86"/>
      <c r="BG527" s="86"/>
      <c r="BI527" s="86"/>
      <c r="BK527" s="86"/>
      <c r="BM527" s="86"/>
      <c r="BO527" s="86"/>
      <c r="BQ527" s="86"/>
      <c r="BS527" s="86"/>
      <c r="BU527" s="86"/>
      <c r="BW527" s="86"/>
      <c r="BY527" s="86"/>
      <c r="CA527" s="86"/>
      <c r="CC527" s="86"/>
      <c r="CE527" s="86"/>
      <c r="CG527" s="86"/>
      <c r="CI527" s="86"/>
      <c r="CK527" s="86"/>
      <c r="CM527" s="86"/>
      <c r="CO527" s="86"/>
      <c r="CQ527" s="86"/>
      <c r="CS527" s="86"/>
      <c r="CU527" s="86"/>
      <c r="CW527" s="86"/>
      <c r="CY527" s="86"/>
      <c r="DA527" s="86"/>
      <c r="DC527" s="86"/>
      <c r="DE527" s="86"/>
      <c r="DG527" s="86"/>
      <c r="DI527" s="86"/>
      <c r="DK527" s="86"/>
      <c r="DM527" s="86"/>
      <c r="DO527" s="86"/>
      <c r="DQ527" s="86"/>
      <c r="DS527" s="86"/>
      <c r="DU527" s="86"/>
      <c r="DV527" s="86"/>
      <c r="DW527" s="86"/>
      <c r="DX527" s="86"/>
      <c r="DZ527" s="87"/>
      <c r="EB527" s="86"/>
      <c r="EC527" s="87"/>
      <c r="ED527" s="88"/>
      <c r="EE527" s="86"/>
      <c r="EF527" s="87"/>
      <c r="EG527" s="86"/>
      <c r="EH527" s="86"/>
      <c r="EI527" s="86"/>
      <c r="EJ527" s="86"/>
      <c r="EK527" s="89"/>
    </row>
    <row r="528" spans="47:141" x14ac:dyDescent="0.2">
      <c r="AU528" s="86"/>
      <c r="AW528" s="86"/>
      <c r="AY528" s="86"/>
      <c r="BA528" s="86"/>
      <c r="BC528" s="86"/>
      <c r="BE528" s="86"/>
      <c r="BG528" s="86"/>
      <c r="BI528" s="86"/>
      <c r="BK528" s="86"/>
      <c r="BM528" s="86"/>
      <c r="BO528" s="86"/>
      <c r="BQ528" s="86"/>
      <c r="BS528" s="86"/>
      <c r="BU528" s="86"/>
      <c r="BW528" s="86"/>
      <c r="BY528" s="86"/>
      <c r="CA528" s="86"/>
      <c r="CC528" s="86"/>
      <c r="CE528" s="86"/>
      <c r="CG528" s="86"/>
      <c r="CI528" s="86"/>
      <c r="CK528" s="86"/>
      <c r="CM528" s="86"/>
      <c r="CO528" s="86"/>
      <c r="CQ528" s="86"/>
      <c r="CS528" s="86"/>
      <c r="CU528" s="86"/>
      <c r="CW528" s="86"/>
      <c r="CY528" s="86"/>
      <c r="DA528" s="86"/>
      <c r="DC528" s="86"/>
      <c r="DE528" s="86"/>
      <c r="DG528" s="86"/>
      <c r="DI528" s="86"/>
      <c r="DK528" s="86"/>
      <c r="DM528" s="86"/>
      <c r="DO528" s="86"/>
      <c r="DQ528" s="86"/>
      <c r="DS528" s="86"/>
      <c r="DU528" s="86"/>
      <c r="DV528" s="86"/>
      <c r="DW528" s="86"/>
      <c r="DX528" s="86"/>
      <c r="DZ528" s="87"/>
      <c r="EB528" s="86"/>
      <c r="EC528" s="87"/>
      <c r="ED528" s="88"/>
      <c r="EE528" s="86"/>
      <c r="EF528" s="87"/>
      <c r="EG528" s="86"/>
      <c r="EH528" s="86"/>
      <c r="EI528" s="86"/>
      <c r="EJ528" s="86"/>
      <c r="EK528" s="89"/>
    </row>
    <row r="529" spans="47:141" x14ac:dyDescent="0.2">
      <c r="AU529" s="86"/>
      <c r="AW529" s="86"/>
      <c r="AY529" s="86"/>
      <c r="BA529" s="86"/>
      <c r="BC529" s="86"/>
      <c r="BE529" s="86"/>
      <c r="BG529" s="86"/>
      <c r="BI529" s="86"/>
      <c r="BK529" s="86"/>
      <c r="BM529" s="86"/>
      <c r="BO529" s="86"/>
      <c r="BQ529" s="86"/>
      <c r="BS529" s="86"/>
      <c r="BU529" s="86"/>
      <c r="BW529" s="86"/>
      <c r="BY529" s="86"/>
      <c r="CA529" s="86"/>
      <c r="CC529" s="86"/>
      <c r="CE529" s="86"/>
      <c r="CG529" s="86"/>
      <c r="CI529" s="86"/>
      <c r="CK529" s="86"/>
      <c r="CM529" s="86"/>
      <c r="CO529" s="86"/>
      <c r="CQ529" s="86"/>
      <c r="CS529" s="86"/>
      <c r="CU529" s="86"/>
      <c r="CW529" s="86"/>
      <c r="CY529" s="86"/>
      <c r="DA529" s="86"/>
      <c r="DC529" s="86"/>
      <c r="DE529" s="86"/>
      <c r="DG529" s="86"/>
      <c r="DI529" s="86"/>
      <c r="DK529" s="86"/>
      <c r="DM529" s="86"/>
      <c r="DO529" s="86"/>
      <c r="DQ529" s="86"/>
      <c r="DS529" s="86"/>
      <c r="DU529" s="86"/>
      <c r="DV529" s="86"/>
      <c r="DW529" s="86"/>
      <c r="DX529" s="86"/>
      <c r="DZ529" s="87"/>
      <c r="EB529" s="86"/>
      <c r="EC529" s="87"/>
      <c r="ED529" s="88"/>
      <c r="EE529" s="86"/>
      <c r="EF529" s="87"/>
      <c r="EG529" s="86"/>
      <c r="EH529" s="86"/>
      <c r="EI529" s="86"/>
      <c r="EJ529" s="86"/>
      <c r="EK529" s="89"/>
    </row>
    <row r="530" spans="47:141" x14ac:dyDescent="0.2">
      <c r="AU530" s="86"/>
      <c r="AW530" s="86"/>
      <c r="AY530" s="86"/>
      <c r="BA530" s="86"/>
      <c r="BC530" s="86"/>
      <c r="BE530" s="86"/>
      <c r="BG530" s="86"/>
      <c r="BI530" s="86"/>
      <c r="BK530" s="86"/>
      <c r="BM530" s="86"/>
      <c r="BO530" s="86"/>
      <c r="BQ530" s="86"/>
      <c r="BS530" s="86"/>
      <c r="BU530" s="86"/>
      <c r="BW530" s="86"/>
      <c r="BY530" s="86"/>
      <c r="CA530" s="86"/>
      <c r="CC530" s="86"/>
      <c r="CE530" s="86"/>
      <c r="CG530" s="86"/>
      <c r="CI530" s="86"/>
      <c r="CK530" s="86"/>
      <c r="CM530" s="86"/>
      <c r="CO530" s="86"/>
      <c r="CQ530" s="86"/>
      <c r="CS530" s="86"/>
      <c r="CU530" s="86"/>
      <c r="CW530" s="86"/>
      <c r="CY530" s="86"/>
      <c r="DA530" s="86"/>
      <c r="DC530" s="86"/>
      <c r="DE530" s="86"/>
      <c r="DG530" s="86"/>
      <c r="DI530" s="86"/>
      <c r="DK530" s="86"/>
      <c r="DM530" s="86"/>
      <c r="DO530" s="86"/>
      <c r="DQ530" s="86"/>
      <c r="DS530" s="86"/>
      <c r="DU530" s="86"/>
      <c r="DV530" s="86"/>
      <c r="DW530" s="86"/>
      <c r="DX530" s="86"/>
      <c r="DZ530" s="87"/>
      <c r="EB530" s="86"/>
      <c r="EC530" s="87"/>
      <c r="ED530" s="88"/>
      <c r="EE530" s="86"/>
      <c r="EF530" s="87"/>
      <c r="EG530" s="86"/>
      <c r="EH530" s="86"/>
      <c r="EI530" s="86"/>
      <c r="EJ530" s="86"/>
      <c r="EK530" s="89"/>
    </row>
    <row r="531" spans="47:141" x14ac:dyDescent="0.2">
      <c r="AU531" s="86"/>
      <c r="AW531" s="86"/>
      <c r="AY531" s="86"/>
      <c r="BA531" s="86"/>
      <c r="BC531" s="86"/>
      <c r="BE531" s="86"/>
      <c r="BG531" s="86"/>
      <c r="BI531" s="86"/>
      <c r="BK531" s="86"/>
      <c r="BM531" s="86"/>
      <c r="BO531" s="86"/>
      <c r="BQ531" s="86"/>
      <c r="BS531" s="86"/>
      <c r="BU531" s="86"/>
      <c r="BW531" s="86"/>
      <c r="BY531" s="86"/>
      <c r="CA531" s="86"/>
      <c r="CC531" s="86"/>
      <c r="CE531" s="86"/>
      <c r="CG531" s="86"/>
      <c r="CI531" s="86"/>
      <c r="CK531" s="86"/>
      <c r="CM531" s="86"/>
      <c r="CO531" s="86"/>
      <c r="CQ531" s="86"/>
      <c r="CS531" s="86"/>
      <c r="CU531" s="86"/>
      <c r="CW531" s="86"/>
      <c r="CY531" s="86"/>
      <c r="DA531" s="86"/>
      <c r="DC531" s="86"/>
      <c r="DE531" s="86"/>
      <c r="DG531" s="86"/>
      <c r="DI531" s="86"/>
      <c r="DK531" s="86"/>
      <c r="DM531" s="86"/>
      <c r="DO531" s="86"/>
      <c r="DQ531" s="86"/>
      <c r="DS531" s="86"/>
      <c r="DU531" s="86"/>
      <c r="DV531" s="86"/>
      <c r="DW531" s="86"/>
      <c r="DX531" s="86"/>
      <c r="DZ531" s="87"/>
      <c r="EB531" s="86"/>
      <c r="EC531" s="87"/>
      <c r="ED531" s="88"/>
      <c r="EE531" s="86"/>
      <c r="EF531" s="87"/>
      <c r="EG531" s="86"/>
      <c r="EH531" s="86"/>
      <c r="EI531" s="86"/>
      <c r="EJ531" s="86"/>
      <c r="EK531" s="89"/>
    </row>
    <row r="532" spans="47:141" x14ac:dyDescent="0.2">
      <c r="AU532" s="86"/>
      <c r="AW532" s="86"/>
      <c r="AY532" s="86"/>
      <c r="BA532" s="86"/>
      <c r="BC532" s="86"/>
      <c r="BE532" s="86"/>
      <c r="BG532" s="86"/>
      <c r="BI532" s="86"/>
      <c r="BK532" s="86"/>
      <c r="BM532" s="86"/>
      <c r="BO532" s="86"/>
      <c r="BQ532" s="86"/>
      <c r="BS532" s="86"/>
      <c r="BU532" s="86"/>
      <c r="BW532" s="86"/>
      <c r="BY532" s="86"/>
      <c r="CA532" s="86"/>
      <c r="CC532" s="86"/>
      <c r="CE532" s="86"/>
      <c r="CG532" s="86"/>
      <c r="CI532" s="86"/>
      <c r="CK532" s="86"/>
      <c r="CM532" s="86"/>
      <c r="CO532" s="86"/>
      <c r="CQ532" s="86"/>
      <c r="CS532" s="86"/>
      <c r="CU532" s="86"/>
      <c r="CW532" s="86"/>
      <c r="CY532" s="86"/>
      <c r="DA532" s="86"/>
      <c r="DC532" s="86"/>
      <c r="DE532" s="86"/>
      <c r="DG532" s="86"/>
      <c r="DI532" s="86"/>
      <c r="DK532" s="86"/>
      <c r="DM532" s="86"/>
      <c r="DO532" s="86"/>
      <c r="DQ532" s="86"/>
      <c r="DS532" s="86"/>
      <c r="DU532" s="86"/>
      <c r="DV532" s="86"/>
      <c r="DW532" s="86"/>
      <c r="DX532" s="86"/>
      <c r="DZ532" s="87"/>
      <c r="EB532" s="86"/>
      <c r="EC532" s="87"/>
      <c r="ED532" s="88"/>
      <c r="EE532" s="86"/>
      <c r="EF532" s="87"/>
      <c r="EG532" s="86"/>
      <c r="EH532" s="86"/>
      <c r="EI532" s="86"/>
      <c r="EJ532" s="86"/>
      <c r="EK532" s="89"/>
    </row>
    <row r="533" spans="47:141" x14ac:dyDescent="0.2">
      <c r="AU533" s="86"/>
      <c r="AW533" s="86"/>
      <c r="AY533" s="86"/>
      <c r="BA533" s="86"/>
      <c r="BC533" s="86"/>
      <c r="BE533" s="86"/>
      <c r="BG533" s="86"/>
      <c r="BI533" s="86"/>
      <c r="BK533" s="86"/>
      <c r="BM533" s="86"/>
      <c r="BO533" s="86"/>
      <c r="BQ533" s="86"/>
      <c r="BS533" s="86"/>
      <c r="BU533" s="86"/>
      <c r="BW533" s="86"/>
      <c r="BY533" s="86"/>
      <c r="CA533" s="86"/>
      <c r="CC533" s="86"/>
      <c r="CE533" s="86"/>
      <c r="CG533" s="86"/>
      <c r="CI533" s="86"/>
      <c r="CK533" s="86"/>
      <c r="CM533" s="86"/>
      <c r="CO533" s="86"/>
      <c r="CQ533" s="86"/>
      <c r="CS533" s="86"/>
      <c r="CU533" s="86"/>
      <c r="CW533" s="86"/>
      <c r="CY533" s="86"/>
      <c r="DA533" s="86"/>
      <c r="DC533" s="86"/>
      <c r="DE533" s="86"/>
      <c r="DG533" s="86"/>
      <c r="DI533" s="86"/>
      <c r="DK533" s="86"/>
      <c r="DM533" s="86"/>
      <c r="DO533" s="86"/>
      <c r="DQ533" s="86"/>
      <c r="DS533" s="86"/>
      <c r="DU533" s="86"/>
      <c r="DV533" s="86"/>
      <c r="DW533" s="86"/>
      <c r="DX533" s="86"/>
      <c r="DZ533" s="87"/>
      <c r="EB533" s="86"/>
      <c r="EC533" s="87"/>
      <c r="ED533" s="88"/>
      <c r="EE533" s="86"/>
      <c r="EF533" s="87"/>
      <c r="EG533" s="86"/>
      <c r="EH533" s="86"/>
      <c r="EI533" s="86"/>
      <c r="EJ533" s="86"/>
      <c r="EK533" s="89"/>
    </row>
    <row r="534" spans="47:141" x14ac:dyDescent="0.2">
      <c r="AU534" s="86"/>
      <c r="AW534" s="86"/>
      <c r="AY534" s="86"/>
      <c r="BA534" s="86"/>
      <c r="BC534" s="86"/>
      <c r="BE534" s="86"/>
      <c r="BG534" s="86"/>
      <c r="BI534" s="86"/>
      <c r="BK534" s="86"/>
      <c r="BM534" s="86"/>
      <c r="BO534" s="86"/>
      <c r="BQ534" s="86"/>
      <c r="BS534" s="86"/>
      <c r="BU534" s="86"/>
      <c r="BW534" s="86"/>
      <c r="BY534" s="86"/>
      <c r="CA534" s="86"/>
      <c r="CC534" s="86"/>
      <c r="CE534" s="86"/>
      <c r="CG534" s="86"/>
      <c r="CI534" s="86"/>
      <c r="CK534" s="86"/>
      <c r="CM534" s="86"/>
      <c r="CO534" s="86"/>
      <c r="CQ534" s="86"/>
      <c r="CS534" s="86"/>
      <c r="CU534" s="86"/>
      <c r="CW534" s="86"/>
      <c r="CY534" s="86"/>
      <c r="DA534" s="86"/>
      <c r="DC534" s="86"/>
      <c r="DE534" s="86"/>
      <c r="DG534" s="86"/>
      <c r="DI534" s="86"/>
      <c r="DK534" s="86"/>
      <c r="DM534" s="86"/>
      <c r="DO534" s="86"/>
      <c r="DQ534" s="86"/>
      <c r="DS534" s="86"/>
      <c r="DU534" s="86"/>
      <c r="DV534" s="86"/>
      <c r="DW534" s="86"/>
      <c r="DX534" s="86"/>
      <c r="DZ534" s="87"/>
      <c r="EB534" s="86"/>
      <c r="EC534" s="87"/>
      <c r="ED534" s="88"/>
      <c r="EE534" s="86"/>
      <c r="EF534" s="87"/>
      <c r="EG534" s="86"/>
      <c r="EH534" s="86"/>
      <c r="EI534" s="86"/>
      <c r="EJ534" s="86"/>
      <c r="EK534" s="89"/>
    </row>
    <row r="535" spans="47:141" x14ac:dyDescent="0.2">
      <c r="AU535" s="86"/>
      <c r="AW535" s="86"/>
      <c r="AY535" s="86"/>
      <c r="BA535" s="86"/>
      <c r="BC535" s="86"/>
      <c r="BE535" s="86"/>
      <c r="BG535" s="86"/>
      <c r="BI535" s="86"/>
      <c r="BK535" s="86"/>
      <c r="BM535" s="86"/>
      <c r="BO535" s="86"/>
      <c r="BQ535" s="86"/>
      <c r="BS535" s="86"/>
      <c r="BU535" s="86"/>
      <c r="BW535" s="86"/>
      <c r="BY535" s="86"/>
      <c r="CA535" s="86"/>
      <c r="CC535" s="86"/>
      <c r="CE535" s="86"/>
      <c r="CG535" s="86"/>
      <c r="CI535" s="86"/>
      <c r="CK535" s="86"/>
      <c r="CM535" s="86"/>
      <c r="CO535" s="86"/>
      <c r="CQ535" s="86"/>
      <c r="CS535" s="86"/>
      <c r="CU535" s="86"/>
      <c r="CW535" s="86"/>
      <c r="CY535" s="86"/>
      <c r="DA535" s="86"/>
      <c r="DC535" s="86"/>
      <c r="DE535" s="86"/>
      <c r="DG535" s="86"/>
      <c r="DI535" s="86"/>
      <c r="DK535" s="86"/>
      <c r="DM535" s="86"/>
      <c r="DO535" s="86"/>
      <c r="DQ535" s="86"/>
      <c r="DS535" s="86"/>
      <c r="DU535" s="86"/>
      <c r="DV535" s="86"/>
      <c r="DW535" s="86"/>
      <c r="DX535" s="86"/>
      <c r="DZ535" s="87"/>
      <c r="EB535" s="86"/>
      <c r="EC535" s="87"/>
      <c r="ED535" s="88"/>
      <c r="EE535" s="86"/>
      <c r="EF535" s="87"/>
      <c r="EG535" s="86"/>
      <c r="EH535" s="86"/>
      <c r="EI535" s="86"/>
      <c r="EJ535" s="86"/>
      <c r="EK535" s="89"/>
    </row>
    <row r="536" spans="47:141" x14ac:dyDescent="0.2">
      <c r="AU536" s="86"/>
      <c r="AW536" s="86"/>
      <c r="AY536" s="86"/>
      <c r="BA536" s="86"/>
      <c r="BC536" s="86"/>
      <c r="BE536" s="86"/>
      <c r="BG536" s="86"/>
      <c r="BI536" s="86"/>
      <c r="BK536" s="86"/>
      <c r="BM536" s="86"/>
      <c r="BO536" s="86"/>
      <c r="BQ536" s="86"/>
      <c r="BS536" s="86"/>
      <c r="BU536" s="86"/>
      <c r="BW536" s="86"/>
      <c r="BY536" s="86"/>
      <c r="CA536" s="86"/>
      <c r="CC536" s="86"/>
      <c r="CE536" s="86"/>
      <c r="CG536" s="86"/>
      <c r="CI536" s="86"/>
      <c r="CK536" s="86"/>
      <c r="CM536" s="86"/>
      <c r="CO536" s="86"/>
      <c r="CQ536" s="86"/>
      <c r="CS536" s="86"/>
      <c r="CU536" s="86"/>
      <c r="CW536" s="86"/>
      <c r="CY536" s="86"/>
      <c r="DA536" s="86"/>
      <c r="DC536" s="86"/>
      <c r="DE536" s="86"/>
      <c r="DG536" s="86"/>
      <c r="DI536" s="86"/>
      <c r="DK536" s="86"/>
      <c r="DM536" s="86"/>
      <c r="DO536" s="86"/>
      <c r="DQ536" s="86"/>
      <c r="DS536" s="86"/>
      <c r="DU536" s="86"/>
      <c r="DV536" s="86"/>
      <c r="DW536" s="86"/>
      <c r="DX536" s="86"/>
      <c r="DZ536" s="87"/>
      <c r="EB536" s="86"/>
      <c r="EC536" s="87"/>
      <c r="ED536" s="88"/>
      <c r="EE536" s="86"/>
      <c r="EF536" s="87"/>
      <c r="EG536" s="86"/>
      <c r="EH536" s="86"/>
      <c r="EI536" s="86"/>
      <c r="EJ536" s="86"/>
      <c r="EK536" s="89"/>
    </row>
    <row r="537" spans="47:141" x14ac:dyDescent="0.2">
      <c r="AU537" s="86"/>
      <c r="AW537" s="86"/>
      <c r="AY537" s="86"/>
      <c r="BA537" s="86"/>
      <c r="BC537" s="86"/>
      <c r="BE537" s="86"/>
      <c r="BG537" s="86"/>
      <c r="BI537" s="86"/>
      <c r="BK537" s="86"/>
      <c r="BM537" s="86"/>
      <c r="BO537" s="86"/>
      <c r="BQ537" s="86"/>
      <c r="BS537" s="86"/>
      <c r="BU537" s="86"/>
      <c r="BW537" s="86"/>
      <c r="BY537" s="86"/>
      <c r="CA537" s="86"/>
      <c r="CC537" s="86"/>
      <c r="CE537" s="86"/>
      <c r="CG537" s="86"/>
      <c r="CI537" s="86"/>
      <c r="CK537" s="86"/>
      <c r="CM537" s="86"/>
      <c r="CO537" s="86"/>
      <c r="CQ537" s="86"/>
      <c r="CS537" s="86"/>
      <c r="CU537" s="86"/>
      <c r="CW537" s="86"/>
      <c r="CY537" s="86"/>
      <c r="DA537" s="86"/>
      <c r="DC537" s="86"/>
      <c r="DE537" s="86"/>
      <c r="DG537" s="86"/>
      <c r="DI537" s="86"/>
      <c r="DK537" s="86"/>
      <c r="DM537" s="86"/>
      <c r="DO537" s="86"/>
      <c r="DQ537" s="86"/>
      <c r="DS537" s="86"/>
      <c r="DU537" s="86"/>
      <c r="DV537" s="86"/>
      <c r="DW537" s="86"/>
      <c r="DX537" s="86"/>
      <c r="DZ537" s="87"/>
      <c r="EB537" s="86"/>
      <c r="EC537" s="87"/>
      <c r="ED537" s="88"/>
      <c r="EE537" s="86"/>
      <c r="EF537" s="87"/>
      <c r="EG537" s="86"/>
      <c r="EH537" s="86"/>
      <c r="EI537" s="86"/>
      <c r="EJ537" s="86"/>
      <c r="EK537" s="89"/>
    </row>
    <row r="538" spans="47:141" x14ac:dyDescent="0.2">
      <c r="AU538" s="86"/>
      <c r="AW538" s="86"/>
      <c r="AY538" s="86"/>
      <c r="BA538" s="86"/>
      <c r="BC538" s="86"/>
      <c r="BE538" s="86"/>
      <c r="BG538" s="86"/>
      <c r="BI538" s="86"/>
      <c r="BK538" s="86"/>
      <c r="BM538" s="86"/>
      <c r="BO538" s="86"/>
      <c r="BQ538" s="86"/>
      <c r="BS538" s="86"/>
      <c r="BU538" s="86"/>
      <c r="BW538" s="86"/>
      <c r="BY538" s="86"/>
      <c r="CA538" s="86"/>
      <c r="CC538" s="86"/>
      <c r="CE538" s="86"/>
      <c r="CG538" s="86"/>
      <c r="CI538" s="86"/>
      <c r="CK538" s="86"/>
      <c r="CM538" s="86"/>
      <c r="CO538" s="86"/>
      <c r="CQ538" s="86"/>
      <c r="CS538" s="86"/>
      <c r="CU538" s="86"/>
      <c r="CW538" s="86"/>
      <c r="CY538" s="86"/>
      <c r="DA538" s="86"/>
      <c r="DC538" s="86"/>
      <c r="DE538" s="86"/>
      <c r="DG538" s="86"/>
      <c r="DI538" s="86"/>
      <c r="DK538" s="86"/>
      <c r="DM538" s="86"/>
      <c r="DO538" s="86"/>
      <c r="DQ538" s="86"/>
      <c r="DS538" s="86"/>
      <c r="DU538" s="86"/>
      <c r="DV538" s="86"/>
      <c r="DW538" s="86"/>
      <c r="DX538" s="86"/>
      <c r="DZ538" s="87"/>
      <c r="EB538" s="86"/>
      <c r="EC538" s="87"/>
      <c r="ED538" s="88"/>
      <c r="EE538" s="86"/>
      <c r="EF538" s="87"/>
      <c r="EG538" s="86"/>
      <c r="EH538" s="86"/>
      <c r="EI538" s="86"/>
      <c r="EJ538" s="86"/>
      <c r="EK538" s="89"/>
    </row>
    <row r="539" spans="47:141" x14ac:dyDescent="0.2">
      <c r="AU539" s="86"/>
      <c r="AW539" s="86"/>
      <c r="AY539" s="86"/>
      <c r="BA539" s="86"/>
      <c r="BC539" s="86"/>
      <c r="BE539" s="86"/>
      <c r="BG539" s="86"/>
      <c r="BI539" s="86"/>
      <c r="BK539" s="86"/>
      <c r="BM539" s="86"/>
      <c r="BO539" s="86"/>
      <c r="BQ539" s="86"/>
      <c r="BS539" s="86"/>
      <c r="BU539" s="86"/>
      <c r="BW539" s="86"/>
      <c r="BY539" s="86"/>
      <c r="CA539" s="86"/>
      <c r="CC539" s="86"/>
      <c r="CE539" s="86"/>
      <c r="CG539" s="86"/>
      <c r="CI539" s="86"/>
      <c r="CK539" s="86"/>
      <c r="CM539" s="86"/>
      <c r="CO539" s="86"/>
      <c r="CQ539" s="86"/>
      <c r="CS539" s="86"/>
      <c r="CU539" s="86"/>
      <c r="CW539" s="86"/>
      <c r="CY539" s="86"/>
      <c r="DA539" s="86"/>
      <c r="DC539" s="86"/>
      <c r="DE539" s="86"/>
      <c r="DG539" s="86"/>
      <c r="DI539" s="86"/>
      <c r="DK539" s="86"/>
      <c r="DM539" s="86"/>
      <c r="DO539" s="86"/>
      <c r="DQ539" s="86"/>
      <c r="DS539" s="86"/>
      <c r="DU539" s="86"/>
      <c r="DV539" s="86"/>
      <c r="DW539" s="86"/>
      <c r="DX539" s="86"/>
      <c r="DZ539" s="87"/>
      <c r="EB539" s="86"/>
      <c r="EC539" s="87"/>
      <c r="ED539" s="88"/>
      <c r="EE539" s="86"/>
      <c r="EF539" s="87"/>
      <c r="EG539" s="86"/>
      <c r="EH539" s="86"/>
      <c r="EI539" s="86"/>
      <c r="EJ539" s="86"/>
      <c r="EK539" s="89"/>
    </row>
    <row r="540" spans="47:141" x14ac:dyDescent="0.2">
      <c r="AU540" s="86"/>
      <c r="AW540" s="86"/>
      <c r="AY540" s="86"/>
      <c r="BA540" s="86"/>
      <c r="BC540" s="86"/>
      <c r="BE540" s="86"/>
      <c r="BG540" s="86"/>
      <c r="BI540" s="86"/>
      <c r="BK540" s="86"/>
      <c r="BM540" s="86"/>
      <c r="BO540" s="86"/>
      <c r="BQ540" s="86"/>
      <c r="BS540" s="86"/>
      <c r="BU540" s="86"/>
      <c r="BW540" s="86"/>
      <c r="BY540" s="86"/>
      <c r="CA540" s="86"/>
      <c r="CC540" s="86"/>
      <c r="CE540" s="86"/>
      <c r="CG540" s="86"/>
      <c r="CI540" s="86"/>
      <c r="CK540" s="86"/>
      <c r="CM540" s="86"/>
      <c r="CO540" s="86"/>
      <c r="CQ540" s="86"/>
      <c r="CS540" s="86"/>
      <c r="CU540" s="86"/>
      <c r="CW540" s="86"/>
      <c r="CY540" s="86"/>
      <c r="DA540" s="86"/>
      <c r="DC540" s="86"/>
      <c r="DE540" s="86"/>
      <c r="DG540" s="86"/>
      <c r="DI540" s="86"/>
      <c r="DK540" s="86"/>
      <c r="DM540" s="86"/>
      <c r="DO540" s="86"/>
      <c r="DQ540" s="86"/>
      <c r="DS540" s="86"/>
      <c r="DU540" s="86"/>
      <c r="DV540" s="86"/>
      <c r="DW540" s="86"/>
      <c r="DX540" s="86"/>
      <c r="DZ540" s="87"/>
      <c r="EB540" s="86"/>
      <c r="EC540" s="87"/>
      <c r="ED540" s="88"/>
      <c r="EE540" s="86"/>
      <c r="EF540" s="87"/>
      <c r="EG540" s="86"/>
      <c r="EH540" s="86"/>
      <c r="EI540" s="86"/>
      <c r="EJ540" s="86"/>
      <c r="EK540" s="89"/>
    </row>
    <row r="541" spans="47:141" x14ac:dyDescent="0.2">
      <c r="AU541" s="86"/>
      <c r="AW541" s="86"/>
      <c r="AY541" s="86"/>
      <c r="BA541" s="86"/>
      <c r="BC541" s="86"/>
      <c r="BE541" s="86"/>
      <c r="BG541" s="86"/>
      <c r="BI541" s="86"/>
      <c r="BK541" s="86"/>
      <c r="BM541" s="86"/>
      <c r="BO541" s="86"/>
      <c r="BQ541" s="86"/>
      <c r="BS541" s="86"/>
      <c r="BU541" s="86"/>
      <c r="BW541" s="86"/>
      <c r="BY541" s="86"/>
      <c r="CA541" s="86"/>
      <c r="CC541" s="86"/>
      <c r="CE541" s="86"/>
      <c r="CG541" s="86"/>
      <c r="CI541" s="86"/>
      <c r="CK541" s="86"/>
      <c r="CM541" s="86"/>
      <c r="CO541" s="86"/>
      <c r="CQ541" s="86"/>
      <c r="CS541" s="86"/>
      <c r="CU541" s="86"/>
      <c r="CW541" s="86"/>
      <c r="CY541" s="86"/>
      <c r="DA541" s="86"/>
      <c r="DC541" s="86"/>
      <c r="DE541" s="86"/>
      <c r="DG541" s="86"/>
      <c r="DI541" s="86"/>
      <c r="DK541" s="86"/>
      <c r="DM541" s="86"/>
      <c r="DO541" s="86"/>
      <c r="DQ541" s="86"/>
      <c r="DS541" s="86"/>
      <c r="DU541" s="86"/>
      <c r="DV541" s="86"/>
      <c r="DW541" s="86"/>
      <c r="DX541" s="86"/>
      <c r="DZ541" s="87"/>
      <c r="EB541" s="86"/>
      <c r="EC541" s="87"/>
      <c r="ED541" s="88"/>
      <c r="EE541" s="86"/>
      <c r="EF541" s="87"/>
      <c r="EG541" s="86"/>
      <c r="EH541" s="86"/>
      <c r="EI541" s="86"/>
      <c r="EJ541" s="86"/>
      <c r="EK541" s="89"/>
    </row>
    <row r="542" spans="47:141" x14ac:dyDescent="0.2">
      <c r="AU542" s="86"/>
      <c r="AW542" s="86"/>
      <c r="AY542" s="86"/>
      <c r="BA542" s="86"/>
      <c r="BC542" s="86"/>
      <c r="BE542" s="86"/>
      <c r="BG542" s="86"/>
      <c r="BI542" s="86"/>
      <c r="BK542" s="86"/>
      <c r="BM542" s="86"/>
      <c r="BO542" s="86"/>
      <c r="BQ542" s="86"/>
      <c r="BS542" s="86"/>
      <c r="BU542" s="86"/>
      <c r="BW542" s="86"/>
      <c r="BY542" s="86"/>
      <c r="CA542" s="86"/>
      <c r="CC542" s="86"/>
      <c r="CE542" s="86"/>
      <c r="CG542" s="86"/>
      <c r="CI542" s="86"/>
      <c r="CK542" s="86"/>
      <c r="CM542" s="86"/>
      <c r="CO542" s="86"/>
      <c r="CQ542" s="86"/>
      <c r="CS542" s="86"/>
      <c r="CU542" s="86"/>
      <c r="CW542" s="86"/>
      <c r="CY542" s="86"/>
      <c r="DA542" s="86"/>
      <c r="DC542" s="86"/>
      <c r="DE542" s="86"/>
      <c r="DG542" s="86"/>
      <c r="DI542" s="86"/>
      <c r="DK542" s="86"/>
      <c r="DM542" s="86"/>
      <c r="DO542" s="86"/>
      <c r="DQ542" s="86"/>
      <c r="DS542" s="86"/>
      <c r="DU542" s="86"/>
      <c r="DV542" s="86"/>
      <c r="DW542" s="86"/>
      <c r="DX542" s="86"/>
      <c r="DZ542" s="87"/>
      <c r="EB542" s="86"/>
      <c r="EC542" s="87"/>
      <c r="ED542" s="88"/>
      <c r="EE542" s="86"/>
      <c r="EF542" s="87"/>
      <c r="EG542" s="86"/>
      <c r="EH542" s="86"/>
      <c r="EI542" s="86"/>
      <c r="EJ542" s="86"/>
      <c r="EK542" s="89"/>
    </row>
    <row r="543" spans="47:141" x14ac:dyDescent="0.2">
      <c r="AU543" s="86"/>
      <c r="AW543" s="86"/>
      <c r="AY543" s="86"/>
      <c r="BA543" s="86"/>
      <c r="BC543" s="86"/>
      <c r="BE543" s="86"/>
      <c r="BG543" s="86"/>
      <c r="BI543" s="86"/>
      <c r="BK543" s="86"/>
      <c r="BM543" s="86"/>
      <c r="BO543" s="86"/>
      <c r="BQ543" s="86"/>
      <c r="BS543" s="86"/>
      <c r="BU543" s="86"/>
      <c r="BW543" s="86"/>
      <c r="BY543" s="86"/>
      <c r="CA543" s="86"/>
      <c r="CC543" s="86"/>
      <c r="CE543" s="86"/>
      <c r="CG543" s="86"/>
      <c r="CI543" s="86"/>
      <c r="CK543" s="86"/>
      <c r="CM543" s="86"/>
      <c r="CO543" s="86"/>
      <c r="CQ543" s="86"/>
      <c r="CS543" s="86"/>
      <c r="CU543" s="86"/>
      <c r="CW543" s="86"/>
      <c r="CY543" s="86"/>
      <c r="DA543" s="86"/>
      <c r="DC543" s="86"/>
      <c r="DE543" s="86"/>
      <c r="DG543" s="86"/>
      <c r="DI543" s="86"/>
      <c r="DK543" s="86"/>
      <c r="DM543" s="86"/>
      <c r="DO543" s="86"/>
      <c r="DQ543" s="86"/>
      <c r="DS543" s="86"/>
      <c r="DU543" s="86"/>
      <c r="DV543" s="86"/>
      <c r="DW543" s="86"/>
      <c r="DX543" s="86"/>
      <c r="DZ543" s="87"/>
      <c r="EB543" s="86"/>
      <c r="EC543" s="87"/>
      <c r="ED543" s="88"/>
      <c r="EE543" s="86"/>
      <c r="EF543" s="87"/>
      <c r="EG543" s="86"/>
      <c r="EH543" s="86"/>
      <c r="EI543" s="86"/>
      <c r="EJ543" s="86"/>
      <c r="EK543" s="89"/>
    </row>
    <row r="544" spans="47:141" x14ac:dyDescent="0.2">
      <c r="AU544" s="86"/>
      <c r="AW544" s="86"/>
      <c r="AY544" s="86"/>
      <c r="BA544" s="86"/>
      <c r="BC544" s="86"/>
      <c r="BE544" s="86"/>
      <c r="BG544" s="86"/>
      <c r="BI544" s="86"/>
      <c r="BK544" s="86"/>
      <c r="BM544" s="86"/>
      <c r="BO544" s="86"/>
      <c r="BQ544" s="86"/>
      <c r="BS544" s="86"/>
      <c r="BU544" s="86"/>
      <c r="BW544" s="86"/>
      <c r="BY544" s="86"/>
      <c r="CA544" s="86"/>
      <c r="CC544" s="86"/>
      <c r="CE544" s="86"/>
      <c r="CG544" s="86"/>
      <c r="CI544" s="86"/>
      <c r="CK544" s="86"/>
      <c r="CM544" s="86"/>
      <c r="CO544" s="86"/>
      <c r="CQ544" s="86"/>
      <c r="CS544" s="86"/>
      <c r="CU544" s="86"/>
      <c r="CW544" s="86"/>
      <c r="CY544" s="86"/>
      <c r="DA544" s="86"/>
      <c r="DC544" s="86"/>
      <c r="DE544" s="86"/>
      <c r="DG544" s="86"/>
      <c r="DI544" s="86"/>
      <c r="DK544" s="86"/>
      <c r="DM544" s="86"/>
      <c r="DO544" s="86"/>
      <c r="DQ544" s="86"/>
      <c r="DS544" s="86"/>
      <c r="DU544" s="86"/>
      <c r="DV544" s="86"/>
      <c r="DW544" s="86"/>
      <c r="DX544" s="86"/>
      <c r="DZ544" s="87"/>
      <c r="EB544" s="86"/>
      <c r="EC544" s="87"/>
      <c r="ED544" s="88"/>
      <c r="EE544" s="86"/>
      <c r="EF544" s="87"/>
      <c r="EG544" s="86"/>
      <c r="EH544" s="86"/>
      <c r="EI544" s="86"/>
      <c r="EJ544" s="86"/>
      <c r="EK544" s="89"/>
    </row>
    <row r="545" spans="47:141" x14ac:dyDescent="0.2">
      <c r="AU545" s="86"/>
      <c r="AW545" s="86"/>
      <c r="AY545" s="86"/>
      <c r="BA545" s="86"/>
      <c r="BC545" s="86"/>
      <c r="BE545" s="86"/>
      <c r="BG545" s="86"/>
      <c r="BI545" s="86"/>
      <c r="BK545" s="86"/>
      <c r="BM545" s="86"/>
      <c r="BO545" s="86"/>
      <c r="BQ545" s="86"/>
      <c r="BS545" s="86"/>
      <c r="BU545" s="86"/>
      <c r="BW545" s="86"/>
      <c r="BY545" s="86"/>
      <c r="CA545" s="86"/>
      <c r="CC545" s="86"/>
      <c r="CE545" s="86"/>
      <c r="CG545" s="86"/>
      <c r="CI545" s="86"/>
      <c r="CK545" s="86"/>
      <c r="CM545" s="86"/>
      <c r="CO545" s="86"/>
      <c r="CQ545" s="86"/>
      <c r="CS545" s="86"/>
      <c r="CU545" s="86"/>
      <c r="CW545" s="86"/>
      <c r="CY545" s="86"/>
      <c r="DA545" s="86"/>
      <c r="DC545" s="86"/>
      <c r="DE545" s="86"/>
      <c r="DG545" s="86"/>
      <c r="DI545" s="86"/>
      <c r="DK545" s="86"/>
      <c r="DM545" s="86"/>
      <c r="DO545" s="86"/>
      <c r="DQ545" s="86"/>
      <c r="DS545" s="86"/>
      <c r="DU545" s="86"/>
      <c r="DV545" s="86"/>
      <c r="DW545" s="86"/>
      <c r="DX545" s="86"/>
      <c r="DZ545" s="87"/>
      <c r="EB545" s="86"/>
      <c r="EC545" s="87"/>
      <c r="ED545" s="88"/>
      <c r="EE545" s="86"/>
      <c r="EF545" s="87"/>
      <c r="EG545" s="86"/>
      <c r="EH545" s="86"/>
      <c r="EI545" s="86"/>
      <c r="EJ545" s="86"/>
      <c r="EK545" s="89"/>
    </row>
    <row r="546" spans="47:141" x14ac:dyDescent="0.2">
      <c r="AU546" s="86"/>
      <c r="AW546" s="86"/>
      <c r="AY546" s="86"/>
      <c r="BA546" s="86"/>
      <c r="BC546" s="86"/>
      <c r="BE546" s="86"/>
      <c r="BG546" s="86"/>
      <c r="BI546" s="86"/>
      <c r="BK546" s="86"/>
      <c r="BM546" s="86"/>
      <c r="BO546" s="86"/>
      <c r="BQ546" s="86"/>
      <c r="BS546" s="86"/>
      <c r="BU546" s="86"/>
      <c r="BW546" s="86"/>
      <c r="BY546" s="86"/>
      <c r="CA546" s="86"/>
      <c r="CC546" s="86"/>
      <c r="CE546" s="86"/>
      <c r="CG546" s="86"/>
      <c r="CI546" s="86"/>
      <c r="CK546" s="86"/>
      <c r="CM546" s="86"/>
      <c r="CO546" s="86"/>
      <c r="CQ546" s="86"/>
      <c r="CS546" s="86"/>
      <c r="CU546" s="86"/>
      <c r="CW546" s="86"/>
      <c r="CY546" s="86"/>
      <c r="DA546" s="86"/>
      <c r="DC546" s="86"/>
      <c r="DE546" s="86"/>
      <c r="DG546" s="86"/>
      <c r="DI546" s="86"/>
      <c r="DK546" s="86"/>
      <c r="DM546" s="86"/>
      <c r="DO546" s="86"/>
      <c r="DQ546" s="86"/>
      <c r="DS546" s="86"/>
      <c r="DU546" s="86"/>
      <c r="DV546" s="86"/>
      <c r="DW546" s="86"/>
      <c r="DX546" s="86"/>
      <c r="DZ546" s="87"/>
      <c r="EB546" s="86"/>
      <c r="EC546" s="87"/>
      <c r="ED546" s="88"/>
      <c r="EE546" s="86"/>
      <c r="EF546" s="87"/>
      <c r="EG546" s="86"/>
      <c r="EH546" s="86"/>
      <c r="EI546" s="86"/>
      <c r="EJ546" s="86"/>
      <c r="EK546" s="89"/>
    </row>
    <row r="547" spans="47:141" x14ac:dyDescent="0.2">
      <c r="AU547" s="86"/>
      <c r="AW547" s="86"/>
      <c r="AY547" s="86"/>
      <c r="BA547" s="86"/>
      <c r="BC547" s="86"/>
      <c r="BE547" s="86"/>
      <c r="BG547" s="86"/>
      <c r="BI547" s="86"/>
      <c r="BK547" s="86"/>
      <c r="BM547" s="86"/>
      <c r="BO547" s="86"/>
      <c r="BQ547" s="86"/>
      <c r="BS547" s="86"/>
      <c r="BU547" s="86"/>
      <c r="BW547" s="86"/>
      <c r="BY547" s="86"/>
      <c r="CA547" s="86"/>
      <c r="CC547" s="86"/>
      <c r="CE547" s="86"/>
      <c r="CG547" s="86"/>
      <c r="CI547" s="86"/>
      <c r="CK547" s="86"/>
      <c r="CM547" s="86"/>
      <c r="CO547" s="86"/>
      <c r="CQ547" s="86"/>
      <c r="CS547" s="86"/>
      <c r="CU547" s="86"/>
      <c r="CW547" s="86"/>
      <c r="CY547" s="86"/>
      <c r="DA547" s="86"/>
      <c r="DC547" s="86"/>
      <c r="DE547" s="86"/>
      <c r="DG547" s="86"/>
      <c r="DI547" s="86"/>
      <c r="DK547" s="86"/>
      <c r="DM547" s="86"/>
      <c r="DO547" s="86"/>
      <c r="DQ547" s="86"/>
      <c r="DS547" s="86"/>
      <c r="DU547" s="86"/>
      <c r="DV547" s="86"/>
      <c r="DW547" s="86"/>
      <c r="DX547" s="86"/>
      <c r="DZ547" s="87"/>
      <c r="EB547" s="86"/>
      <c r="EC547" s="87"/>
      <c r="ED547" s="88"/>
      <c r="EE547" s="86"/>
      <c r="EF547" s="87"/>
      <c r="EG547" s="86"/>
      <c r="EH547" s="86"/>
      <c r="EI547" s="86"/>
      <c r="EJ547" s="86"/>
      <c r="EK547" s="89"/>
    </row>
    <row r="548" spans="47:141" x14ac:dyDescent="0.2">
      <c r="AU548" s="86"/>
      <c r="AW548" s="86"/>
      <c r="AY548" s="86"/>
      <c r="BA548" s="86"/>
      <c r="BC548" s="86"/>
      <c r="BE548" s="86"/>
      <c r="BG548" s="86"/>
      <c r="BI548" s="86"/>
      <c r="BK548" s="86"/>
      <c r="BM548" s="86"/>
      <c r="BO548" s="86"/>
      <c r="BQ548" s="86"/>
      <c r="BS548" s="86"/>
      <c r="BU548" s="86"/>
      <c r="BW548" s="86"/>
      <c r="BY548" s="86"/>
      <c r="CA548" s="86"/>
      <c r="CC548" s="86"/>
      <c r="CE548" s="86"/>
      <c r="CG548" s="86"/>
      <c r="CI548" s="86"/>
      <c r="CK548" s="86"/>
      <c r="CM548" s="86"/>
      <c r="CO548" s="86"/>
      <c r="CQ548" s="86"/>
      <c r="CS548" s="86"/>
      <c r="CU548" s="86"/>
      <c r="CW548" s="86"/>
      <c r="CY548" s="86"/>
      <c r="DA548" s="86"/>
      <c r="DC548" s="86"/>
      <c r="DE548" s="86"/>
      <c r="DG548" s="86"/>
      <c r="DI548" s="86"/>
      <c r="DK548" s="86"/>
      <c r="DM548" s="86"/>
      <c r="DO548" s="86"/>
      <c r="DQ548" s="86"/>
      <c r="DS548" s="86"/>
      <c r="DU548" s="86"/>
      <c r="DV548" s="86"/>
      <c r="DW548" s="86"/>
      <c r="DX548" s="86"/>
      <c r="DZ548" s="87"/>
      <c r="EB548" s="86"/>
      <c r="EC548" s="87"/>
      <c r="ED548" s="88"/>
      <c r="EE548" s="86"/>
      <c r="EF548" s="87"/>
      <c r="EG548" s="86"/>
      <c r="EH548" s="86"/>
      <c r="EI548" s="86"/>
      <c r="EJ548" s="86"/>
      <c r="EK548" s="89"/>
    </row>
    <row r="549" spans="47:141" x14ac:dyDescent="0.2">
      <c r="AU549" s="86"/>
      <c r="AW549" s="86"/>
      <c r="AY549" s="86"/>
      <c r="BA549" s="86"/>
      <c r="BC549" s="86"/>
      <c r="BE549" s="86"/>
      <c r="BG549" s="86"/>
      <c r="BI549" s="86"/>
      <c r="BK549" s="86"/>
      <c r="BM549" s="86"/>
      <c r="BO549" s="86"/>
      <c r="BQ549" s="86"/>
      <c r="BS549" s="86"/>
      <c r="BU549" s="86"/>
      <c r="BW549" s="86"/>
      <c r="BY549" s="86"/>
      <c r="CA549" s="86"/>
      <c r="CC549" s="86"/>
      <c r="CE549" s="86"/>
      <c r="CG549" s="86"/>
      <c r="CI549" s="86"/>
      <c r="CK549" s="86"/>
      <c r="CM549" s="86"/>
      <c r="CO549" s="86"/>
      <c r="CQ549" s="86"/>
      <c r="CS549" s="86"/>
      <c r="CU549" s="86"/>
      <c r="CW549" s="86"/>
      <c r="CY549" s="86"/>
      <c r="DA549" s="86"/>
      <c r="DC549" s="86"/>
      <c r="DE549" s="86"/>
      <c r="DG549" s="86"/>
      <c r="DI549" s="86"/>
      <c r="DK549" s="86"/>
      <c r="DM549" s="86"/>
      <c r="DO549" s="86"/>
      <c r="DQ549" s="86"/>
      <c r="DS549" s="86"/>
      <c r="DU549" s="86"/>
      <c r="DV549" s="86"/>
      <c r="DW549" s="86"/>
      <c r="DX549" s="86"/>
      <c r="DZ549" s="87"/>
      <c r="EB549" s="86"/>
      <c r="EC549" s="87"/>
      <c r="ED549" s="88"/>
      <c r="EE549" s="86"/>
      <c r="EF549" s="87"/>
      <c r="EG549" s="86"/>
      <c r="EH549" s="86"/>
      <c r="EI549" s="86"/>
      <c r="EJ549" s="86"/>
      <c r="EK549" s="89"/>
    </row>
    <row r="550" spans="47:141" x14ac:dyDescent="0.2">
      <c r="AU550" s="86"/>
      <c r="AW550" s="86"/>
      <c r="AY550" s="86"/>
      <c r="BA550" s="86"/>
      <c r="BC550" s="86"/>
      <c r="BE550" s="86"/>
      <c r="BG550" s="86"/>
      <c r="BI550" s="86"/>
      <c r="BK550" s="86"/>
      <c r="BM550" s="86"/>
      <c r="BO550" s="86"/>
      <c r="BQ550" s="86"/>
      <c r="BS550" s="86"/>
      <c r="BU550" s="86"/>
      <c r="BW550" s="86"/>
      <c r="BY550" s="86"/>
      <c r="CA550" s="86"/>
      <c r="CC550" s="86"/>
      <c r="CE550" s="86"/>
      <c r="CG550" s="86"/>
      <c r="CI550" s="86"/>
      <c r="CK550" s="86"/>
      <c r="CM550" s="86"/>
      <c r="CO550" s="86"/>
      <c r="CQ550" s="86"/>
      <c r="CS550" s="86"/>
      <c r="CU550" s="86"/>
      <c r="CW550" s="86"/>
      <c r="CY550" s="86"/>
      <c r="DA550" s="86"/>
      <c r="DC550" s="86"/>
      <c r="DE550" s="86"/>
      <c r="DG550" s="86"/>
      <c r="DI550" s="86"/>
      <c r="DK550" s="86"/>
      <c r="DM550" s="86"/>
      <c r="DO550" s="86"/>
      <c r="DQ550" s="86"/>
      <c r="DS550" s="86"/>
      <c r="DU550" s="86"/>
      <c r="DV550" s="86"/>
      <c r="DW550" s="86"/>
      <c r="DX550" s="86"/>
      <c r="DZ550" s="87"/>
      <c r="EB550" s="86"/>
      <c r="EC550" s="87"/>
      <c r="ED550" s="88"/>
      <c r="EE550" s="86"/>
      <c r="EF550" s="87"/>
      <c r="EG550" s="86"/>
      <c r="EH550" s="86"/>
      <c r="EI550" s="86"/>
      <c r="EJ550" s="86"/>
      <c r="EK550" s="89"/>
    </row>
    <row r="551" spans="47:141" x14ac:dyDescent="0.2">
      <c r="AU551" s="86"/>
      <c r="AW551" s="86"/>
      <c r="AY551" s="86"/>
      <c r="BA551" s="86"/>
      <c r="BC551" s="86"/>
      <c r="BE551" s="86"/>
      <c r="BG551" s="86"/>
      <c r="BI551" s="86"/>
      <c r="BK551" s="86"/>
      <c r="BM551" s="86"/>
      <c r="BO551" s="86"/>
      <c r="BQ551" s="86"/>
      <c r="BS551" s="86"/>
      <c r="BU551" s="86"/>
      <c r="BW551" s="86"/>
      <c r="BY551" s="86"/>
      <c r="CA551" s="86"/>
      <c r="CC551" s="86"/>
      <c r="CE551" s="86"/>
      <c r="CG551" s="86"/>
      <c r="CI551" s="86"/>
      <c r="CK551" s="86"/>
      <c r="CM551" s="86"/>
      <c r="CO551" s="86"/>
      <c r="CQ551" s="86"/>
      <c r="CS551" s="86"/>
      <c r="CU551" s="86"/>
      <c r="CW551" s="86"/>
      <c r="CY551" s="86"/>
      <c r="DA551" s="86"/>
      <c r="DC551" s="86"/>
      <c r="DE551" s="86"/>
      <c r="DG551" s="86"/>
      <c r="DI551" s="86"/>
      <c r="DK551" s="86"/>
      <c r="DM551" s="86"/>
      <c r="DO551" s="86"/>
      <c r="DQ551" s="86"/>
      <c r="DS551" s="86"/>
      <c r="DU551" s="86"/>
      <c r="DV551" s="86"/>
      <c r="DW551" s="86"/>
      <c r="DX551" s="86"/>
      <c r="DZ551" s="87"/>
      <c r="EB551" s="86"/>
      <c r="EC551" s="87"/>
      <c r="ED551" s="88"/>
      <c r="EE551" s="86"/>
      <c r="EF551" s="87"/>
      <c r="EG551" s="86"/>
      <c r="EH551" s="86"/>
      <c r="EI551" s="86"/>
      <c r="EJ551" s="86"/>
      <c r="EK551" s="89"/>
    </row>
    <row r="552" spans="47:141" x14ac:dyDescent="0.2">
      <c r="AU552" s="86"/>
      <c r="AW552" s="86"/>
      <c r="AY552" s="86"/>
      <c r="BA552" s="86"/>
      <c r="BC552" s="86"/>
      <c r="BE552" s="86"/>
      <c r="BG552" s="86"/>
      <c r="BI552" s="86"/>
      <c r="BK552" s="86"/>
      <c r="BM552" s="86"/>
      <c r="BO552" s="86"/>
      <c r="BQ552" s="86"/>
      <c r="BS552" s="86"/>
      <c r="BU552" s="86"/>
      <c r="BW552" s="86"/>
      <c r="BY552" s="86"/>
      <c r="CA552" s="86"/>
      <c r="CC552" s="86"/>
      <c r="CE552" s="86"/>
      <c r="CG552" s="86"/>
      <c r="CI552" s="86"/>
      <c r="CK552" s="86"/>
      <c r="CM552" s="86"/>
      <c r="CO552" s="86"/>
      <c r="CQ552" s="86"/>
      <c r="CS552" s="86"/>
      <c r="CU552" s="86"/>
      <c r="CW552" s="86"/>
      <c r="CY552" s="86"/>
      <c r="DA552" s="86"/>
      <c r="DC552" s="86"/>
      <c r="DE552" s="86"/>
      <c r="DG552" s="86"/>
      <c r="DI552" s="86"/>
      <c r="DK552" s="86"/>
      <c r="DM552" s="86"/>
      <c r="DO552" s="86"/>
      <c r="DQ552" s="86"/>
      <c r="DS552" s="86"/>
      <c r="DU552" s="86"/>
      <c r="DV552" s="86"/>
      <c r="DW552" s="86"/>
      <c r="DX552" s="86"/>
      <c r="DZ552" s="87"/>
      <c r="EB552" s="86"/>
      <c r="EC552" s="87"/>
      <c r="ED552" s="88"/>
      <c r="EE552" s="86"/>
      <c r="EF552" s="87"/>
      <c r="EG552" s="86"/>
      <c r="EH552" s="86"/>
      <c r="EI552" s="86"/>
      <c r="EJ552" s="86"/>
      <c r="EK552" s="89"/>
    </row>
    <row r="553" spans="47:141" x14ac:dyDescent="0.2">
      <c r="AU553" s="86"/>
      <c r="AW553" s="86"/>
      <c r="AY553" s="86"/>
      <c r="BA553" s="86"/>
      <c r="BC553" s="86"/>
      <c r="BE553" s="86"/>
      <c r="BG553" s="86"/>
      <c r="BI553" s="86"/>
      <c r="BK553" s="86"/>
      <c r="BM553" s="86"/>
      <c r="BO553" s="86"/>
      <c r="BQ553" s="86"/>
      <c r="BS553" s="86"/>
      <c r="BU553" s="86"/>
      <c r="BW553" s="86"/>
      <c r="BY553" s="86"/>
      <c r="CA553" s="86"/>
      <c r="CC553" s="86"/>
      <c r="CE553" s="86"/>
      <c r="CG553" s="86"/>
      <c r="CI553" s="86"/>
      <c r="CK553" s="86"/>
      <c r="CM553" s="86"/>
      <c r="CO553" s="86"/>
      <c r="CQ553" s="86"/>
      <c r="CS553" s="86"/>
      <c r="CU553" s="86"/>
      <c r="CW553" s="86"/>
      <c r="CY553" s="86"/>
      <c r="DA553" s="86"/>
      <c r="DC553" s="86"/>
      <c r="DE553" s="86"/>
      <c r="DG553" s="86"/>
      <c r="DI553" s="86"/>
      <c r="DK553" s="86"/>
      <c r="DM553" s="86"/>
      <c r="DO553" s="86"/>
      <c r="DQ553" s="86"/>
      <c r="DS553" s="86"/>
      <c r="DU553" s="86"/>
      <c r="DV553" s="86"/>
      <c r="DW553" s="86"/>
      <c r="DX553" s="86"/>
      <c r="DZ553" s="87"/>
      <c r="EB553" s="86"/>
      <c r="EC553" s="87"/>
      <c r="ED553" s="88"/>
      <c r="EE553" s="86"/>
      <c r="EF553" s="87"/>
      <c r="EG553" s="86"/>
      <c r="EH553" s="86"/>
      <c r="EI553" s="86"/>
      <c r="EJ553" s="86"/>
      <c r="EK553" s="89"/>
    </row>
    <row r="554" spans="47:141" x14ac:dyDescent="0.2">
      <c r="AU554" s="86"/>
      <c r="AW554" s="86"/>
      <c r="AY554" s="86"/>
      <c r="BA554" s="86"/>
      <c r="BC554" s="86"/>
      <c r="BE554" s="86"/>
      <c r="BG554" s="86"/>
      <c r="BI554" s="86"/>
      <c r="BK554" s="86"/>
      <c r="BM554" s="86"/>
      <c r="BO554" s="86"/>
      <c r="BQ554" s="86"/>
      <c r="BS554" s="86"/>
      <c r="BU554" s="86"/>
      <c r="BW554" s="86"/>
      <c r="BY554" s="86"/>
      <c r="CA554" s="86"/>
      <c r="CC554" s="86"/>
      <c r="CE554" s="86"/>
      <c r="CG554" s="86"/>
      <c r="CI554" s="86"/>
      <c r="CK554" s="86"/>
      <c r="CM554" s="86"/>
      <c r="CO554" s="86"/>
      <c r="CQ554" s="86"/>
      <c r="CS554" s="86"/>
      <c r="CU554" s="86"/>
      <c r="CW554" s="86"/>
      <c r="CY554" s="86"/>
      <c r="DA554" s="86"/>
      <c r="DC554" s="86"/>
      <c r="DE554" s="86"/>
      <c r="DG554" s="86"/>
      <c r="DI554" s="86"/>
      <c r="DK554" s="86"/>
      <c r="DM554" s="86"/>
      <c r="DO554" s="86"/>
      <c r="DQ554" s="86"/>
      <c r="DS554" s="86"/>
      <c r="DU554" s="86"/>
      <c r="DV554" s="86"/>
      <c r="DW554" s="86"/>
      <c r="DX554" s="86"/>
      <c r="DZ554" s="87"/>
      <c r="EB554" s="86"/>
      <c r="EC554" s="87"/>
      <c r="ED554" s="88"/>
      <c r="EE554" s="86"/>
      <c r="EF554" s="87"/>
      <c r="EG554" s="86"/>
      <c r="EH554" s="86"/>
      <c r="EI554" s="86"/>
      <c r="EJ554" s="86"/>
      <c r="EK554" s="89"/>
    </row>
    <row r="555" spans="47:141" x14ac:dyDescent="0.2">
      <c r="AU555" s="86"/>
      <c r="AW555" s="86"/>
      <c r="AY555" s="86"/>
      <c r="BA555" s="86"/>
      <c r="BC555" s="86"/>
      <c r="BE555" s="86"/>
      <c r="BG555" s="86"/>
      <c r="BI555" s="86"/>
      <c r="BK555" s="86"/>
      <c r="BM555" s="86"/>
      <c r="BO555" s="86"/>
      <c r="BQ555" s="86"/>
      <c r="BS555" s="86"/>
      <c r="BU555" s="86"/>
      <c r="BW555" s="86"/>
      <c r="BY555" s="86"/>
      <c r="CA555" s="86"/>
      <c r="CC555" s="86"/>
      <c r="CE555" s="86"/>
      <c r="CG555" s="86"/>
      <c r="CI555" s="86"/>
      <c r="CK555" s="86"/>
      <c r="CM555" s="86"/>
      <c r="CO555" s="86"/>
      <c r="CQ555" s="86"/>
      <c r="CS555" s="86"/>
      <c r="CU555" s="86"/>
      <c r="CW555" s="86"/>
      <c r="CY555" s="86"/>
      <c r="DA555" s="86"/>
      <c r="DC555" s="86"/>
      <c r="DE555" s="86"/>
      <c r="DG555" s="86"/>
      <c r="DI555" s="86"/>
      <c r="DK555" s="86"/>
      <c r="DM555" s="86"/>
      <c r="DO555" s="86"/>
      <c r="DQ555" s="86"/>
      <c r="DS555" s="86"/>
      <c r="DU555" s="86"/>
      <c r="DV555" s="86"/>
      <c r="DW555" s="86"/>
      <c r="DX555" s="86"/>
      <c r="DZ555" s="87"/>
      <c r="EB555" s="86"/>
      <c r="EC555" s="87"/>
      <c r="ED555" s="88"/>
      <c r="EE555" s="86"/>
      <c r="EF555" s="87"/>
      <c r="EG555" s="86"/>
      <c r="EH555" s="86"/>
      <c r="EI555" s="86"/>
      <c r="EJ555" s="86"/>
      <c r="EK555" s="89"/>
    </row>
    <row r="556" spans="47:141" x14ac:dyDescent="0.2">
      <c r="AU556" s="86"/>
      <c r="AW556" s="86"/>
      <c r="AY556" s="86"/>
      <c r="BA556" s="86"/>
      <c r="BC556" s="86"/>
      <c r="BE556" s="86"/>
      <c r="BG556" s="86"/>
      <c r="BI556" s="86"/>
      <c r="BK556" s="86"/>
      <c r="BM556" s="86"/>
      <c r="BO556" s="86"/>
      <c r="BQ556" s="86"/>
      <c r="BS556" s="86"/>
      <c r="BU556" s="86"/>
      <c r="BW556" s="86"/>
      <c r="BY556" s="86"/>
      <c r="CA556" s="86"/>
      <c r="CC556" s="86"/>
      <c r="CE556" s="86"/>
      <c r="CG556" s="86"/>
      <c r="CI556" s="86"/>
      <c r="CK556" s="86"/>
      <c r="CM556" s="86"/>
      <c r="CO556" s="86"/>
      <c r="CQ556" s="86"/>
      <c r="CS556" s="86"/>
      <c r="CU556" s="86"/>
      <c r="CW556" s="86"/>
      <c r="CY556" s="86"/>
      <c r="DA556" s="86"/>
      <c r="DC556" s="86"/>
      <c r="DE556" s="86"/>
      <c r="DG556" s="86"/>
      <c r="DI556" s="86"/>
      <c r="DK556" s="86"/>
      <c r="DM556" s="86"/>
      <c r="DO556" s="86"/>
      <c r="DQ556" s="86"/>
      <c r="DS556" s="86"/>
      <c r="DU556" s="86"/>
      <c r="DV556" s="86"/>
      <c r="DW556" s="86"/>
      <c r="DX556" s="86"/>
      <c r="DZ556" s="87"/>
      <c r="EB556" s="86"/>
      <c r="EC556" s="87"/>
      <c r="ED556" s="88"/>
      <c r="EE556" s="86"/>
      <c r="EF556" s="87"/>
      <c r="EG556" s="86"/>
      <c r="EH556" s="86"/>
      <c r="EI556" s="86"/>
      <c r="EJ556" s="86"/>
      <c r="EK556" s="89"/>
    </row>
    <row r="557" spans="47:141" x14ac:dyDescent="0.2">
      <c r="AU557" s="86"/>
      <c r="AW557" s="86"/>
      <c r="AY557" s="86"/>
      <c r="BA557" s="86"/>
      <c r="BC557" s="86"/>
      <c r="BE557" s="86"/>
      <c r="BG557" s="86"/>
      <c r="BI557" s="86"/>
      <c r="BK557" s="86"/>
      <c r="BM557" s="86"/>
      <c r="BO557" s="86"/>
      <c r="BQ557" s="86"/>
      <c r="BS557" s="86"/>
      <c r="BU557" s="86"/>
      <c r="BW557" s="86"/>
      <c r="BY557" s="86"/>
      <c r="CA557" s="86"/>
      <c r="CC557" s="86"/>
      <c r="CE557" s="86"/>
      <c r="CG557" s="86"/>
      <c r="CI557" s="86"/>
      <c r="CK557" s="86"/>
      <c r="CM557" s="86"/>
      <c r="CO557" s="86"/>
      <c r="CQ557" s="86"/>
      <c r="CS557" s="86"/>
      <c r="CU557" s="86"/>
      <c r="CW557" s="86"/>
      <c r="CY557" s="86"/>
      <c r="DA557" s="86"/>
      <c r="DC557" s="86"/>
      <c r="DE557" s="86"/>
      <c r="DG557" s="86"/>
      <c r="DI557" s="86"/>
      <c r="DK557" s="86"/>
      <c r="DM557" s="86"/>
      <c r="DO557" s="86"/>
      <c r="DQ557" s="86"/>
      <c r="DS557" s="86"/>
      <c r="DU557" s="86"/>
      <c r="DV557" s="86"/>
      <c r="DW557" s="86"/>
      <c r="DX557" s="86"/>
      <c r="DZ557" s="87"/>
      <c r="EB557" s="86"/>
      <c r="EC557" s="87"/>
      <c r="ED557" s="88"/>
      <c r="EE557" s="86"/>
      <c r="EF557" s="87"/>
      <c r="EG557" s="86"/>
      <c r="EH557" s="86"/>
      <c r="EI557" s="86"/>
      <c r="EJ557" s="86"/>
      <c r="EK557" s="89"/>
    </row>
    <row r="558" spans="47:141" x14ac:dyDescent="0.2">
      <c r="AU558" s="86"/>
      <c r="AW558" s="86"/>
      <c r="AY558" s="86"/>
      <c r="BA558" s="86"/>
      <c r="BC558" s="86"/>
      <c r="BE558" s="86"/>
      <c r="BG558" s="86"/>
      <c r="BI558" s="86"/>
      <c r="BK558" s="86"/>
      <c r="BM558" s="86"/>
      <c r="BO558" s="86"/>
      <c r="BQ558" s="86"/>
      <c r="BS558" s="86"/>
      <c r="BU558" s="86"/>
      <c r="BW558" s="86"/>
      <c r="BY558" s="86"/>
      <c r="CA558" s="86"/>
      <c r="CC558" s="86"/>
      <c r="CE558" s="86"/>
      <c r="CG558" s="86"/>
      <c r="CI558" s="86"/>
      <c r="CK558" s="86"/>
      <c r="CM558" s="86"/>
      <c r="CO558" s="86"/>
      <c r="CQ558" s="86"/>
      <c r="CS558" s="86"/>
      <c r="CU558" s="86"/>
      <c r="CW558" s="86"/>
      <c r="CY558" s="86"/>
      <c r="DA558" s="86"/>
      <c r="DC558" s="86"/>
      <c r="DE558" s="86"/>
      <c r="DG558" s="86"/>
      <c r="DI558" s="86"/>
      <c r="DK558" s="86"/>
      <c r="DM558" s="86"/>
      <c r="DO558" s="86"/>
      <c r="DQ558" s="86"/>
      <c r="DS558" s="86"/>
      <c r="DU558" s="86"/>
      <c r="DV558" s="86"/>
      <c r="DW558" s="86"/>
      <c r="DX558" s="86"/>
      <c r="DZ558" s="87"/>
      <c r="EB558" s="86"/>
      <c r="EC558" s="87"/>
      <c r="ED558" s="88"/>
      <c r="EE558" s="86"/>
      <c r="EF558" s="87"/>
      <c r="EG558" s="86"/>
      <c r="EH558" s="86"/>
      <c r="EI558" s="86"/>
      <c r="EJ558" s="86"/>
      <c r="EK558" s="89"/>
    </row>
    <row r="559" spans="47:141" x14ac:dyDescent="0.2">
      <c r="AU559" s="86"/>
      <c r="AW559" s="86"/>
      <c r="AY559" s="86"/>
      <c r="BA559" s="86"/>
      <c r="BC559" s="86"/>
      <c r="BE559" s="86"/>
      <c r="BG559" s="86"/>
      <c r="BI559" s="86"/>
      <c r="BK559" s="86"/>
      <c r="BM559" s="86"/>
      <c r="BO559" s="86"/>
      <c r="BQ559" s="86"/>
      <c r="BS559" s="86"/>
      <c r="BU559" s="86"/>
      <c r="BW559" s="86"/>
      <c r="BY559" s="86"/>
      <c r="CA559" s="86"/>
      <c r="CC559" s="86"/>
      <c r="CE559" s="86"/>
      <c r="CG559" s="86"/>
      <c r="CI559" s="86"/>
      <c r="CK559" s="86"/>
      <c r="CM559" s="86"/>
      <c r="CO559" s="86"/>
      <c r="CQ559" s="86"/>
      <c r="CS559" s="86"/>
      <c r="CU559" s="86"/>
      <c r="CW559" s="86"/>
      <c r="CY559" s="86"/>
      <c r="DA559" s="86"/>
      <c r="DC559" s="86"/>
      <c r="DE559" s="86"/>
      <c r="DG559" s="86"/>
      <c r="DI559" s="86"/>
      <c r="DK559" s="86"/>
      <c r="DM559" s="86"/>
      <c r="DO559" s="86"/>
      <c r="DQ559" s="86"/>
      <c r="DS559" s="86"/>
      <c r="DU559" s="86"/>
      <c r="DV559" s="86"/>
      <c r="DW559" s="86"/>
      <c r="DX559" s="86"/>
      <c r="DZ559" s="87"/>
      <c r="EB559" s="86"/>
      <c r="EC559" s="87"/>
      <c r="ED559" s="88"/>
      <c r="EE559" s="86"/>
      <c r="EF559" s="87"/>
      <c r="EG559" s="86"/>
      <c r="EH559" s="86"/>
      <c r="EI559" s="86"/>
      <c r="EJ559" s="86"/>
      <c r="EK559" s="89"/>
    </row>
    <row r="560" spans="47:141" x14ac:dyDescent="0.2">
      <c r="AU560" s="86"/>
      <c r="AW560" s="86"/>
      <c r="AY560" s="86"/>
      <c r="BA560" s="86"/>
      <c r="BC560" s="86"/>
      <c r="BE560" s="86"/>
      <c r="BG560" s="86"/>
      <c r="BI560" s="86"/>
      <c r="BK560" s="86"/>
      <c r="BM560" s="86"/>
      <c r="BO560" s="86"/>
      <c r="BQ560" s="86"/>
      <c r="BS560" s="86"/>
      <c r="BU560" s="86"/>
      <c r="BW560" s="86"/>
      <c r="BY560" s="86"/>
      <c r="CA560" s="86"/>
      <c r="CC560" s="86"/>
      <c r="CE560" s="86"/>
      <c r="CG560" s="86"/>
      <c r="CI560" s="86"/>
      <c r="CK560" s="86"/>
      <c r="CM560" s="86"/>
      <c r="CO560" s="86"/>
      <c r="CQ560" s="86"/>
      <c r="CS560" s="86"/>
      <c r="CU560" s="86"/>
      <c r="CW560" s="86"/>
      <c r="CY560" s="86"/>
      <c r="DA560" s="86"/>
      <c r="DC560" s="86"/>
      <c r="DE560" s="86"/>
      <c r="DG560" s="86"/>
      <c r="DI560" s="86"/>
      <c r="DK560" s="86"/>
      <c r="DM560" s="86"/>
      <c r="DO560" s="86"/>
      <c r="DQ560" s="86"/>
      <c r="DS560" s="86"/>
      <c r="DU560" s="86"/>
      <c r="DV560" s="86"/>
      <c r="DW560" s="86"/>
      <c r="DX560" s="86"/>
      <c r="DZ560" s="87"/>
      <c r="EB560" s="86"/>
      <c r="EC560" s="87"/>
      <c r="ED560" s="88"/>
      <c r="EE560" s="86"/>
      <c r="EF560" s="87"/>
      <c r="EG560" s="86"/>
      <c r="EH560" s="86"/>
      <c r="EI560" s="86"/>
      <c r="EJ560" s="86"/>
      <c r="EK560" s="89"/>
    </row>
    <row r="561" spans="47:141" x14ac:dyDescent="0.2">
      <c r="AU561" s="86"/>
      <c r="AW561" s="86"/>
      <c r="AY561" s="86"/>
      <c r="BA561" s="86"/>
      <c r="BC561" s="86"/>
      <c r="BE561" s="86"/>
      <c r="BG561" s="86"/>
      <c r="BI561" s="86"/>
      <c r="BK561" s="86"/>
      <c r="BM561" s="86"/>
      <c r="BO561" s="86"/>
      <c r="BQ561" s="86"/>
      <c r="BS561" s="86"/>
      <c r="BU561" s="86"/>
      <c r="BW561" s="86"/>
      <c r="BY561" s="86"/>
      <c r="CA561" s="86"/>
      <c r="CC561" s="86"/>
      <c r="CE561" s="86"/>
      <c r="CG561" s="86"/>
      <c r="CI561" s="86"/>
      <c r="CK561" s="86"/>
      <c r="CM561" s="86"/>
      <c r="CO561" s="86"/>
      <c r="CQ561" s="86"/>
      <c r="CS561" s="86"/>
      <c r="CU561" s="86"/>
      <c r="CW561" s="86"/>
      <c r="CY561" s="86"/>
      <c r="DA561" s="86"/>
      <c r="DC561" s="86"/>
      <c r="DE561" s="86"/>
      <c r="DG561" s="86"/>
      <c r="DI561" s="86"/>
      <c r="DK561" s="86"/>
      <c r="DM561" s="86"/>
      <c r="DO561" s="86"/>
      <c r="DQ561" s="86"/>
      <c r="DS561" s="86"/>
      <c r="DU561" s="86"/>
      <c r="DV561" s="86"/>
      <c r="DW561" s="86"/>
      <c r="DX561" s="86"/>
      <c r="DZ561" s="87"/>
      <c r="EB561" s="86"/>
      <c r="EC561" s="87"/>
      <c r="ED561" s="88"/>
      <c r="EE561" s="86"/>
      <c r="EF561" s="87"/>
      <c r="EG561" s="86"/>
      <c r="EH561" s="86"/>
      <c r="EI561" s="86"/>
      <c r="EJ561" s="86"/>
      <c r="EK561" s="89"/>
    </row>
    <row r="562" spans="47:141" x14ac:dyDescent="0.2">
      <c r="AU562" s="86"/>
      <c r="AW562" s="86"/>
      <c r="AY562" s="86"/>
      <c r="BA562" s="86"/>
      <c r="BC562" s="86"/>
      <c r="BE562" s="86"/>
      <c r="BG562" s="86"/>
      <c r="BI562" s="86"/>
      <c r="BK562" s="86"/>
      <c r="BM562" s="86"/>
      <c r="BO562" s="86"/>
      <c r="BQ562" s="86"/>
      <c r="BS562" s="86"/>
      <c r="BU562" s="86"/>
      <c r="BW562" s="86"/>
      <c r="BY562" s="86"/>
      <c r="CA562" s="86"/>
      <c r="CC562" s="86"/>
      <c r="CE562" s="86"/>
      <c r="CG562" s="86"/>
      <c r="CI562" s="86"/>
      <c r="CK562" s="86"/>
      <c r="CM562" s="86"/>
      <c r="CO562" s="86"/>
      <c r="CQ562" s="86"/>
      <c r="CS562" s="86"/>
      <c r="CU562" s="86"/>
      <c r="CW562" s="86"/>
      <c r="CY562" s="86"/>
      <c r="DA562" s="86"/>
      <c r="DC562" s="86"/>
      <c r="DE562" s="86"/>
      <c r="DG562" s="86"/>
      <c r="DI562" s="86"/>
      <c r="DK562" s="86"/>
      <c r="DM562" s="86"/>
      <c r="DO562" s="86"/>
      <c r="DQ562" s="86"/>
      <c r="DS562" s="86"/>
      <c r="DU562" s="86"/>
      <c r="DV562" s="86"/>
      <c r="DW562" s="86"/>
      <c r="DX562" s="86"/>
      <c r="DZ562" s="87"/>
      <c r="EB562" s="86"/>
      <c r="EC562" s="87"/>
      <c r="ED562" s="88"/>
      <c r="EE562" s="86"/>
      <c r="EF562" s="87"/>
      <c r="EG562" s="86"/>
      <c r="EH562" s="86"/>
      <c r="EI562" s="86"/>
      <c r="EJ562" s="86"/>
      <c r="EK562" s="89"/>
    </row>
    <row r="563" spans="47:141" x14ac:dyDescent="0.2">
      <c r="AU563" s="86"/>
      <c r="AW563" s="86"/>
      <c r="AY563" s="86"/>
      <c r="BA563" s="86"/>
      <c r="BC563" s="86"/>
      <c r="BE563" s="86"/>
      <c r="BG563" s="86"/>
      <c r="BI563" s="86"/>
      <c r="BK563" s="86"/>
      <c r="BM563" s="86"/>
      <c r="BO563" s="86"/>
      <c r="BQ563" s="86"/>
      <c r="BS563" s="86"/>
      <c r="BU563" s="86"/>
      <c r="BW563" s="86"/>
      <c r="BY563" s="86"/>
      <c r="CA563" s="86"/>
      <c r="CC563" s="86"/>
      <c r="CE563" s="86"/>
      <c r="CG563" s="86"/>
      <c r="CI563" s="86"/>
      <c r="CK563" s="86"/>
      <c r="CM563" s="86"/>
      <c r="CO563" s="86"/>
      <c r="CQ563" s="86"/>
      <c r="CS563" s="86"/>
      <c r="CU563" s="86"/>
      <c r="CW563" s="86"/>
      <c r="CY563" s="86"/>
      <c r="DA563" s="86"/>
      <c r="DC563" s="86"/>
      <c r="DE563" s="86"/>
      <c r="DG563" s="86"/>
      <c r="DI563" s="86"/>
      <c r="DK563" s="86"/>
      <c r="DM563" s="86"/>
      <c r="DO563" s="86"/>
      <c r="DQ563" s="86"/>
      <c r="DS563" s="86"/>
      <c r="DU563" s="86"/>
      <c r="DV563" s="86"/>
      <c r="DW563" s="86"/>
      <c r="DX563" s="86"/>
      <c r="DZ563" s="87"/>
      <c r="EB563" s="86"/>
      <c r="EC563" s="87"/>
      <c r="ED563" s="88"/>
      <c r="EE563" s="86"/>
      <c r="EF563" s="87"/>
      <c r="EG563" s="86"/>
      <c r="EH563" s="86"/>
      <c r="EI563" s="86"/>
      <c r="EJ563" s="86"/>
      <c r="EK563" s="89"/>
    </row>
    <row r="564" spans="47:141" x14ac:dyDescent="0.2">
      <c r="AU564" s="86"/>
      <c r="AW564" s="86"/>
      <c r="AY564" s="86"/>
      <c r="BA564" s="86"/>
      <c r="BC564" s="86"/>
      <c r="BE564" s="86"/>
      <c r="BG564" s="86"/>
      <c r="BI564" s="86"/>
      <c r="BK564" s="86"/>
      <c r="BM564" s="86"/>
      <c r="BO564" s="86"/>
      <c r="BQ564" s="86"/>
      <c r="BS564" s="86"/>
      <c r="BU564" s="86"/>
      <c r="BW564" s="86"/>
      <c r="BY564" s="86"/>
      <c r="CA564" s="86"/>
      <c r="CC564" s="86"/>
      <c r="CE564" s="86"/>
      <c r="CG564" s="86"/>
      <c r="CI564" s="86"/>
      <c r="CK564" s="86"/>
      <c r="CM564" s="86"/>
      <c r="CO564" s="86"/>
      <c r="CQ564" s="86"/>
      <c r="CS564" s="86"/>
      <c r="CU564" s="86"/>
      <c r="CW564" s="86"/>
      <c r="CY564" s="86"/>
      <c r="DA564" s="86"/>
      <c r="DC564" s="86"/>
      <c r="DE564" s="86"/>
      <c r="DG564" s="86"/>
      <c r="DI564" s="86"/>
      <c r="DK564" s="86"/>
      <c r="DM564" s="86"/>
      <c r="DO564" s="86"/>
      <c r="DQ564" s="86"/>
      <c r="DS564" s="86"/>
      <c r="DU564" s="86"/>
      <c r="DV564" s="86"/>
      <c r="DW564" s="86"/>
      <c r="DX564" s="86"/>
      <c r="DZ564" s="87"/>
      <c r="EB564" s="86"/>
      <c r="EC564" s="87"/>
      <c r="ED564" s="88"/>
      <c r="EE564" s="86"/>
      <c r="EF564" s="87"/>
      <c r="EG564" s="86"/>
      <c r="EH564" s="86"/>
      <c r="EI564" s="86"/>
      <c r="EJ564" s="86"/>
      <c r="EK564" s="89"/>
    </row>
    <row r="565" spans="47:141" x14ac:dyDescent="0.2">
      <c r="AU565" s="86"/>
      <c r="AW565" s="86"/>
      <c r="AY565" s="86"/>
      <c r="BA565" s="86"/>
      <c r="BC565" s="86"/>
      <c r="BE565" s="86"/>
      <c r="BG565" s="86"/>
      <c r="BI565" s="86"/>
      <c r="BK565" s="86"/>
      <c r="BM565" s="86"/>
      <c r="BO565" s="86"/>
      <c r="BQ565" s="86"/>
      <c r="BS565" s="86"/>
      <c r="BU565" s="86"/>
      <c r="BW565" s="86"/>
      <c r="BY565" s="86"/>
      <c r="CA565" s="86"/>
      <c r="CC565" s="86"/>
      <c r="CE565" s="86"/>
      <c r="CG565" s="86"/>
      <c r="CI565" s="86"/>
      <c r="CK565" s="86"/>
      <c r="CM565" s="86"/>
      <c r="CO565" s="86"/>
      <c r="CQ565" s="86"/>
      <c r="CS565" s="86"/>
      <c r="CU565" s="86"/>
      <c r="CW565" s="86"/>
      <c r="CY565" s="86"/>
      <c r="DA565" s="86"/>
      <c r="DC565" s="86"/>
      <c r="DE565" s="86"/>
      <c r="DG565" s="86"/>
      <c r="DI565" s="86"/>
      <c r="DK565" s="86"/>
      <c r="DM565" s="86"/>
      <c r="DO565" s="86"/>
      <c r="DQ565" s="86"/>
      <c r="DS565" s="86"/>
      <c r="DU565" s="86"/>
      <c r="DV565" s="86"/>
      <c r="DW565" s="86"/>
      <c r="DX565" s="86"/>
      <c r="DZ565" s="87"/>
      <c r="EB565" s="86"/>
      <c r="EC565" s="87"/>
      <c r="ED565" s="88"/>
      <c r="EE565" s="86"/>
      <c r="EF565" s="87"/>
      <c r="EG565" s="86"/>
      <c r="EH565" s="86"/>
      <c r="EI565" s="86"/>
      <c r="EJ565" s="86"/>
      <c r="EK565" s="89"/>
    </row>
    <row r="566" spans="47:141" x14ac:dyDescent="0.2">
      <c r="AU566" s="86"/>
      <c r="AW566" s="86"/>
      <c r="AY566" s="86"/>
      <c r="BA566" s="86"/>
      <c r="BC566" s="86"/>
      <c r="BE566" s="86"/>
      <c r="BG566" s="86"/>
      <c r="BI566" s="86"/>
      <c r="BK566" s="86"/>
      <c r="BM566" s="86"/>
      <c r="BO566" s="86"/>
      <c r="BQ566" s="86"/>
      <c r="BS566" s="86"/>
      <c r="BU566" s="86"/>
      <c r="BW566" s="86"/>
      <c r="BY566" s="86"/>
      <c r="CA566" s="86"/>
      <c r="CC566" s="86"/>
      <c r="CE566" s="86"/>
      <c r="CG566" s="86"/>
      <c r="CI566" s="86"/>
      <c r="CK566" s="86"/>
      <c r="CM566" s="86"/>
      <c r="CO566" s="86"/>
      <c r="CQ566" s="86"/>
      <c r="CS566" s="86"/>
      <c r="CU566" s="86"/>
      <c r="CW566" s="86"/>
      <c r="CY566" s="86"/>
      <c r="DA566" s="86"/>
      <c r="DC566" s="86"/>
      <c r="DE566" s="86"/>
      <c r="DG566" s="86"/>
      <c r="DI566" s="86"/>
      <c r="DK566" s="86"/>
      <c r="DM566" s="86"/>
      <c r="DO566" s="86"/>
      <c r="DQ566" s="86"/>
      <c r="DS566" s="86"/>
      <c r="DU566" s="86"/>
      <c r="DV566" s="86"/>
      <c r="DW566" s="86"/>
      <c r="DX566" s="86"/>
      <c r="DZ566" s="87"/>
      <c r="EB566" s="86"/>
      <c r="EC566" s="87"/>
      <c r="ED566" s="88"/>
      <c r="EE566" s="86"/>
      <c r="EF566" s="87"/>
      <c r="EG566" s="86"/>
      <c r="EH566" s="86"/>
      <c r="EI566" s="86"/>
      <c r="EJ566" s="86"/>
      <c r="EK566" s="89"/>
    </row>
    <row r="567" spans="47:141" x14ac:dyDescent="0.2">
      <c r="AU567" s="86"/>
      <c r="AW567" s="86"/>
      <c r="AY567" s="86"/>
      <c r="BA567" s="86"/>
      <c r="BC567" s="86"/>
      <c r="BE567" s="86"/>
      <c r="BG567" s="86"/>
      <c r="BI567" s="86"/>
      <c r="BK567" s="86"/>
      <c r="BM567" s="86"/>
      <c r="BO567" s="86"/>
      <c r="BQ567" s="86"/>
      <c r="BS567" s="86"/>
      <c r="BU567" s="86"/>
      <c r="BW567" s="86"/>
      <c r="BY567" s="86"/>
      <c r="CA567" s="86"/>
      <c r="CC567" s="86"/>
      <c r="CE567" s="86"/>
      <c r="CG567" s="86"/>
      <c r="CI567" s="86"/>
      <c r="CK567" s="86"/>
      <c r="CM567" s="86"/>
      <c r="CO567" s="86"/>
      <c r="CQ567" s="86"/>
      <c r="CS567" s="86"/>
      <c r="CU567" s="86"/>
      <c r="CW567" s="86"/>
      <c r="CY567" s="86"/>
      <c r="DA567" s="86"/>
      <c r="DC567" s="86"/>
      <c r="DE567" s="86"/>
      <c r="DG567" s="86"/>
      <c r="DI567" s="86"/>
      <c r="DK567" s="86"/>
      <c r="DM567" s="86"/>
      <c r="DO567" s="86"/>
      <c r="DQ567" s="86"/>
      <c r="DS567" s="86"/>
      <c r="DU567" s="86"/>
      <c r="DV567" s="86"/>
      <c r="DW567" s="86"/>
      <c r="DX567" s="86"/>
      <c r="DZ567" s="87"/>
      <c r="EB567" s="86"/>
      <c r="EC567" s="87"/>
      <c r="ED567" s="88"/>
      <c r="EE567" s="86"/>
      <c r="EF567" s="87"/>
      <c r="EG567" s="86"/>
      <c r="EH567" s="86"/>
      <c r="EI567" s="86"/>
      <c r="EJ567" s="86"/>
      <c r="EK567" s="89"/>
    </row>
    <row r="568" spans="47:141" x14ac:dyDescent="0.2">
      <c r="AU568" s="86"/>
      <c r="AW568" s="86"/>
      <c r="AY568" s="86"/>
      <c r="BA568" s="86"/>
      <c r="BC568" s="86"/>
      <c r="BE568" s="86"/>
      <c r="BG568" s="86"/>
      <c r="BI568" s="86"/>
      <c r="BK568" s="86"/>
      <c r="BM568" s="86"/>
      <c r="BO568" s="86"/>
      <c r="BQ568" s="86"/>
      <c r="BS568" s="86"/>
      <c r="BU568" s="86"/>
      <c r="BW568" s="86"/>
      <c r="BY568" s="86"/>
      <c r="CA568" s="86"/>
      <c r="CC568" s="86"/>
      <c r="CE568" s="86"/>
      <c r="CG568" s="86"/>
      <c r="CI568" s="86"/>
      <c r="CK568" s="86"/>
      <c r="CM568" s="86"/>
      <c r="CO568" s="86"/>
      <c r="CQ568" s="86"/>
      <c r="CS568" s="86"/>
      <c r="CU568" s="86"/>
      <c r="CW568" s="86"/>
      <c r="CY568" s="86"/>
      <c r="DA568" s="86"/>
      <c r="DC568" s="86"/>
      <c r="DE568" s="86"/>
      <c r="DG568" s="86"/>
      <c r="DI568" s="86"/>
      <c r="DK568" s="86"/>
      <c r="DM568" s="86"/>
      <c r="DO568" s="86"/>
      <c r="DQ568" s="86"/>
      <c r="DS568" s="86"/>
      <c r="DU568" s="86"/>
      <c r="DV568" s="86"/>
      <c r="DW568" s="86"/>
      <c r="DX568" s="86"/>
      <c r="DZ568" s="87"/>
      <c r="EB568" s="86"/>
      <c r="EC568" s="87"/>
      <c r="ED568" s="88"/>
      <c r="EE568" s="86"/>
      <c r="EF568" s="87"/>
      <c r="EG568" s="86"/>
      <c r="EH568" s="86"/>
      <c r="EI568" s="86"/>
      <c r="EJ568" s="86"/>
      <c r="EK568" s="89"/>
    </row>
    <row r="569" spans="47:141" x14ac:dyDescent="0.2">
      <c r="AU569" s="86"/>
      <c r="AW569" s="86"/>
      <c r="AY569" s="86"/>
      <c r="BA569" s="86"/>
      <c r="BC569" s="86"/>
      <c r="BE569" s="86"/>
      <c r="BG569" s="86"/>
      <c r="BI569" s="86"/>
      <c r="BK569" s="86"/>
      <c r="BM569" s="86"/>
      <c r="BO569" s="86"/>
      <c r="BQ569" s="86"/>
      <c r="BS569" s="86"/>
      <c r="BU569" s="86"/>
      <c r="BW569" s="86"/>
      <c r="BY569" s="86"/>
      <c r="CA569" s="86"/>
      <c r="CC569" s="86"/>
      <c r="CE569" s="86"/>
      <c r="CG569" s="86"/>
      <c r="CI569" s="86"/>
      <c r="CK569" s="86"/>
      <c r="CM569" s="86"/>
      <c r="CO569" s="86"/>
      <c r="CQ569" s="86"/>
      <c r="CS569" s="86"/>
      <c r="CU569" s="86"/>
      <c r="CW569" s="86"/>
      <c r="CY569" s="86"/>
      <c r="DA569" s="86"/>
      <c r="DC569" s="86"/>
      <c r="DE569" s="86"/>
      <c r="DG569" s="86"/>
      <c r="DI569" s="86"/>
      <c r="DK569" s="86"/>
      <c r="DM569" s="86"/>
      <c r="DO569" s="86"/>
      <c r="DQ569" s="86"/>
      <c r="DS569" s="86"/>
      <c r="DU569" s="86"/>
      <c r="DV569" s="86"/>
      <c r="DW569" s="86"/>
      <c r="DX569" s="86"/>
      <c r="DZ569" s="87"/>
      <c r="EB569" s="86"/>
      <c r="EC569" s="87"/>
      <c r="ED569" s="88"/>
      <c r="EE569" s="86"/>
      <c r="EF569" s="87"/>
      <c r="EG569" s="86"/>
      <c r="EH569" s="86"/>
      <c r="EI569" s="86"/>
      <c r="EJ569" s="86"/>
      <c r="EK569" s="89"/>
    </row>
    <row r="570" spans="47:141" x14ac:dyDescent="0.2">
      <c r="AU570" s="86"/>
      <c r="AW570" s="86"/>
      <c r="AY570" s="86"/>
      <c r="BA570" s="86"/>
      <c r="BC570" s="86"/>
      <c r="BE570" s="86"/>
      <c r="BG570" s="86"/>
      <c r="BI570" s="86"/>
      <c r="BK570" s="86"/>
      <c r="BM570" s="86"/>
      <c r="BO570" s="86"/>
      <c r="BQ570" s="86"/>
      <c r="BS570" s="86"/>
      <c r="BU570" s="86"/>
      <c r="BW570" s="86"/>
      <c r="BY570" s="86"/>
      <c r="CA570" s="86"/>
      <c r="CC570" s="86"/>
      <c r="CE570" s="86"/>
      <c r="CG570" s="86"/>
      <c r="CI570" s="86"/>
      <c r="CK570" s="86"/>
      <c r="CM570" s="86"/>
      <c r="CO570" s="86"/>
      <c r="CQ570" s="86"/>
      <c r="CS570" s="86"/>
      <c r="CU570" s="86"/>
      <c r="CW570" s="86"/>
      <c r="CY570" s="86"/>
      <c r="DA570" s="86"/>
      <c r="DC570" s="86"/>
      <c r="DE570" s="86"/>
      <c r="DG570" s="86"/>
      <c r="DI570" s="86"/>
      <c r="DK570" s="86"/>
      <c r="DM570" s="86"/>
      <c r="DO570" s="86"/>
      <c r="DQ570" s="86"/>
      <c r="DS570" s="86"/>
      <c r="DU570" s="86"/>
      <c r="DV570" s="86"/>
      <c r="DW570" s="86"/>
      <c r="DX570" s="86"/>
      <c r="DZ570" s="87"/>
      <c r="EB570" s="86"/>
      <c r="EC570" s="87"/>
      <c r="ED570" s="88"/>
      <c r="EE570" s="86"/>
      <c r="EF570" s="87"/>
      <c r="EG570" s="86"/>
      <c r="EH570" s="86"/>
      <c r="EI570" s="86"/>
      <c r="EJ570" s="86"/>
      <c r="EK570" s="89"/>
    </row>
    <row r="571" spans="47:141" x14ac:dyDescent="0.2">
      <c r="AU571" s="86"/>
      <c r="AW571" s="86"/>
      <c r="AY571" s="86"/>
      <c r="BA571" s="86"/>
      <c r="BC571" s="86"/>
      <c r="BE571" s="86"/>
      <c r="BG571" s="86"/>
      <c r="BI571" s="86"/>
      <c r="BK571" s="86"/>
      <c r="BM571" s="86"/>
      <c r="BO571" s="86"/>
      <c r="BQ571" s="86"/>
      <c r="BS571" s="86"/>
      <c r="BU571" s="86"/>
      <c r="BW571" s="86"/>
      <c r="BY571" s="86"/>
      <c r="CA571" s="86"/>
      <c r="CC571" s="86"/>
      <c r="CE571" s="86"/>
      <c r="CG571" s="86"/>
      <c r="CI571" s="86"/>
      <c r="CK571" s="86"/>
      <c r="CM571" s="86"/>
      <c r="CO571" s="86"/>
      <c r="CQ571" s="86"/>
      <c r="CS571" s="86"/>
      <c r="CU571" s="86"/>
      <c r="CW571" s="86"/>
      <c r="CY571" s="86"/>
      <c r="DA571" s="86"/>
      <c r="DC571" s="86"/>
      <c r="DE571" s="86"/>
      <c r="DG571" s="86"/>
      <c r="DI571" s="86"/>
      <c r="DK571" s="86"/>
      <c r="DM571" s="86"/>
      <c r="DO571" s="86"/>
      <c r="DQ571" s="86"/>
      <c r="DS571" s="86"/>
      <c r="DU571" s="86"/>
      <c r="DV571" s="86"/>
      <c r="DW571" s="86"/>
      <c r="DX571" s="86"/>
      <c r="DZ571" s="87"/>
      <c r="EB571" s="86"/>
      <c r="EC571" s="87"/>
      <c r="ED571" s="88"/>
      <c r="EE571" s="86"/>
      <c r="EF571" s="87"/>
      <c r="EG571" s="86"/>
      <c r="EH571" s="86"/>
      <c r="EI571" s="86"/>
      <c r="EJ571" s="86"/>
      <c r="EK571" s="89"/>
    </row>
    <row r="572" spans="47:141" x14ac:dyDescent="0.2">
      <c r="AU572" s="86"/>
      <c r="AW572" s="86"/>
      <c r="AY572" s="86"/>
      <c r="BA572" s="86"/>
      <c r="BC572" s="86"/>
      <c r="BE572" s="86"/>
      <c r="BG572" s="86"/>
      <c r="BI572" s="86"/>
      <c r="BK572" s="86"/>
      <c r="BM572" s="86"/>
      <c r="BO572" s="86"/>
      <c r="BQ572" s="86"/>
      <c r="BS572" s="86"/>
      <c r="BU572" s="86"/>
      <c r="BW572" s="86"/>
      <c r="BY572" s="86"/>
      <c r="CA572" s="86"/>
      <c r="CC572" s="86"/>
      <c r="CE572" s="86"/>
      <c r="CG572" s="86"/>
      <c r="CI572" s="86"/>
      <c r="CK572" s="86"/>
      <c r="CM572" s="86"/>
      <c r="CO572" s="86"/>
      <c r="CQ572" s="86"/>
      <c r="CS572" s="86"/>
      <c r="CU572" s="86"/>
      <c r="CW572" s="86"/>
      <c r="CY572" s="86"/>
      <c r="DA572" s="86"/>
      <c r="DC572" s="86"/>
      <c r="DE572" s="86"/>
      <c r="DG572" s="86"/>
      <c r="DI572" s="86"/>
      <c r="DK572" s="86"/>
      <c r="DM572" s="86"/>
      <c r="DO572" s="86"/>
      <c r="DQ572" s="86"/>
      <c r="DS572" s="86"/>
      <c r="DU572" s="86"/>
      <c r="DV572" s="86"/>
      <c r="DW572" s="86"/>
      <c r="DX572" s="86"/>
      <c r="DZ572" s="87"/>
      <c r="EB572" s="86"/>
      <c r="EC572" s="87"/>
      <c r="ED572" s="88"/>
      <c r="EE572" s="86"/>
      <c r="EF572" s="87"/>
      <c r="EG572" s="86"/>
      <c r="EH572" s="86"/>
      <c r="EI572" s="86"/>
      <c r="EJ572" s="86"/>
      <c r="EK572" s="89"/>
    </row>
    <row r="573" spans="47:141" x14ac:dyDescent="0.2">
      <c r="AU573" s="86"/>
      <c r="AW573" s="86"/>
      <c r="AY573" s="86"/>
      <c r="BA573" s="86"/>
      <c r="BC573" s="86"/>
      <c r="BE573" s="86"/>
      <c r="BG573" s="86"/>
      <c r="BI573" s="86"/>
      <c r="BK573" s="86"/>
      <c r="BM573" s="86"/>
      <c r="BO573" s="86"/>
      <c r="BQ573" s="86"/>
      <c r="BS573" s="86"/>
      <c r="BU573" s="86"/>
      <c r="BW573" s="86"/>
      <c r="BY573" s="86"/>
      <c r="CA573" s="86"/>
      <c r="CC573" s="86"/>
      <c r="CE573" s="86"/>
      <c r="CG573" s="86"/>
      <c r="CI573" s="86"/>
      <c r="CK573" s="86"/>
      <c r="CM573" s="86"/>
      <c r="CO573" s="86"/>
      <c r="CQ573" s="86"/>
      <c r="CS573" s="86"/>
      <c r="CU573" s="86"/>
      <c r="CW573" s="86"/>
      <c r="CY573" s="86"/>
      <c r="DA573" s="86"/>
      <c r="DC573" s="86"/>
      <c r="DE573" s="86"/>
      <c r="DG573" s="86"/>
      <c r="DI573" s="86"/>
      <c r="DK573" s="86"/>
      <c r="DM573" s="86"/>
      <c r="DO573" s="86"/>
      <c r="DQ573" s="86"/>
      <c r="DS573" s="86"/>
      <c r="DU573" s="86"/>
      <c r="DV573" s="86"/>
      <c r="DW573" s="86"/>
      <c r="DX573" s="86"/>
      <c r="DZ573" s="87"/>
      <c r="EB573" s="86"/>
      <c r="EC573" s="87"/>
      <c r="ED573" s="88"/>
      <c r="EE573" s="86"/>
      <c r="EF573" s="87"/>
      <c r="EG573" s="86"/>
      <c r="EH573" s="86"/>
      <c r="EI573" s="86"/>
      <c r="EJ573" s="86"/>
      <c r="EK573" s="89"/>
    </row>
    <row r="574" spans="47:141" x14ac:dyDescent="0.2">
      <c r="AU574" s="86"/>
      <c r="AW574" s="86"/>
      <c r="AY574" s="86"/>
      <c r="BA574" s="86"/>
      <c r="BC574" s="86"/>
      <c r="BE574" s="86"/>
      <c r="BG574" s="86"/>
      <c r="BI574" s="86"/>
      <c r="BK574" s="86"/>
      <c r="BM574" s="86"/>
      <c r="BO574" s="86"/>
      <c r="BQ574" s="86"/>
      <c r="BS574" s="86"/>
      <c r="BU574" s="86"/>
      <c r="BW574" s="86"/>
      <c r="BY574" s="86"/>
      <c r="CA574" s="86"/>
      <c r="CC574" s="86"/>
      <c r="CE574" s="86"/>
      <c r="CG574" s="86"/>
      <c r="CI574" s="86"/>
      <c r="CK574" s="86"/>
      <c r="CM574" s="86"/>
      <c r="CO574" s="86"/>
      <c r="CQ574" s="86"/>
      <c r="CS574" s="86"/>
      <c r="CU574" s="86"/>
      <c r="CW574" s="86"/>
      <c r="CY574" s="86"/>
      <c r="DA574" s="86"/>
      <c r="DC574" s="86"/>
      <c r="DE574" s="86"/>
      <c r="DG574" s="86"/>
      <c r="DI574" s="86"/>
      <c r="DK574" s="86"/>
      <c r="DM574" s="86"/>
      <c r="DO574" s="86"/>
      <c r="DQ574" s="86"/>
      <c r="DS574" s="86"/>
      <c r="DU574" s="86"/>
      <c r="DV574" s="86"/>
      <c r="DW574" s="86"/>
      <c r="DX574" s="86"/>
      <c r="DZ574" s="87"/>
      <c r="EB574" s="86"/>
      <c r="EC574" s="87"/>
      <c r="ED574" s="88"/>
      <c r="EE574" s="86"/>
      <c r="EF574" s="87"/>
      <c r="EG574" s="86"/>
      <c r="EH574" s="86"/>
      <c r="EI574" s="86"/>
      <c r="EJ574" s="86"/>
      <c r="EK574" s="89"/>
    </row>
    <row r="575" spans="47:141" x14ac:dyDescent="0.2">
      <c r="AU575" s="86"/>
      <c r="AW575" s="86"/>
      <c r="AY575" s="86"/>
      <c r="BA575" s="86"/>
      <c r="BC575" s="86"/>
      <c r="BE575" s="86"/>
      <c r="BG575" s="86"/>
      <c r="BI575" s="86"/>
      <c r="BK575" s="86"/>
      <c r="BM575" s="86"/>
      <c r="BO575" s="86"/>
      <c r="BQ575" s="86"/>
      <c r="BS575" s="86"/>
      <c r="BU575" s="86"/>
      <c r="BW575" s="86"/>
      <c r="BY575" s="86"/>
      <c r="CA575" s="86"/>
      <c r="CC575" s="86"/>
      <c r="CE575" s="86"/>
      <c r="CG575" s="86"/>
      <c r="CI575" s="86"/>
      <c r="CK575" s="86"/>
      <c r="CM575" s="86"/>
      <c r="CO575" s="86"/>
      <c r="CQ575" s="86"/>
      <c r="CS575" s="86"/>
      <c r="CU575" s="86"/>
      <c r="CW575" s="86"/>
      <c r="CY575" s="86"/>
      <c r="DA575" s="86"/>
      <c r="DC575" s="86"/>
      <c r="DE575" s="86"/>
      <c r="DG575" s="86"/>
      <c r="DI575" s="86"/>
      <c r="DK575" s="86"/>
      <c r="DM575" s="86"/>
      <c r="DO575" s="86"/>
      <c r="DQ575" s="86"/>
      <c r="DS575" s="86"/>
      <c r="DU575" s="86"/>
      <c r="DV575" s="86"/>
      <c r="DW575" s="86"/>
      <c r="DX575" s="86"/>
      <c r="DZ575" s="87"/>
      <c r="EB575" s="86"/>
      <c r="EC575" s="87"/>
      <c r="ED575" s="88"/>
      <c r="EE575" s="86"/>
      <c r="EF575" s="87"/>
      <c r="EG575" s="86"/>
      <c r="EH575" s="86"/>
      <c r="EI575" s="86"/>
      <c r="EJ575" s="86"/>
      <c r="EK575" s="89"/>
    </row>
    <row r="576" spans="47:141" x14ac:dyDescent="0.2">
      <c r="AU576" s="86"/>
      <c r="AW576" s="86"/>
      <c r="AY576" s="86"/>
      <c r="BA576" s="86"/>
      <c r="BC576" s="86"/>
      <c r="BE576" s="86"/>
      <c r="BG576" s="86"/>
      <c r="BI576" s="86"/>
      <c r="BK576" s="86"/>
      <c r="BM576" s="86"/>
      <c r="BO576" s="86"/>
      <c r="BQ576" s="86"/>
      <c r="BS576" s="86"/>
      <c r="BU576" s="86"/>
      <c r="BW576" s="86"/>
      <c r="BY576" s="86"/>
      <c r="CA576" s="86"/>
      <c r="CC576" s="86"/>
      <c r="CE576" s="86"/>
      <c r="CG576" s="86"/>
      <c r="CI576" s="86"/>
      <c r="CK576" s="86"/>
      <c r="CM576" s="86"/>
      <c r="CO576" s="86"/>
      <c r="CQ576" s="86"/>
      <c r="CS576" s="86"/>
      <c r="CU576" s="86"/>
      <c r="CW576" s="86"/>
      <c r="CY576" s="86"/>
      <c r="DA576" s="86"/>
      <c r="DC576" s="86"/>
      <c r="DE576" s="86"/>
      <c r="DG576" s="86"/>
      <c r="DI576" s="86"/>
      <c r="DK576" s="86"/>
      <c r="DM576" s="86"/>
      <c r="DO576" s="86"/>
      <c r="DQ576" s="86"/>
      <c r="DS576" s="86"/>
      <c r="DU576" s="86"/>
      <c r="DV576" s="86"/>
      <c r="DW576" s="86"/>
      <c r="DX576" s="86"/>
      <c r="DZ576" s="87"/>
      <c r="EB576" s="86"/>
      <c r="EC576" s="87"/>
      <c r="ED576" s="88"/>
      <c r="EE576" s="86"/>
      <c r="EF576" s="87"/>
      <c r="EG576" s="86"/>
      <c r="EH576" s="86"/>
      <c r="EI576" s="86"/>
      <c r="EJ576" s="86"/>
      <c r="EK576" s="89"/>
    </row>
    <row r="577" spans="47:141" x14ac:dyDescent="0.2">
      <c r="AU577" s="86"/>
      <c r="AW577" s="86"/>
      <c r="AY577" s="86"/>
      <c r="BA577" s="86"/>
      <c r="BC577" s="86"/>
      <c r="BE577" s="86"/>
      <c r="BG577" s="86"/>
      <c r="BI577" s="86"/>
      <c r="BK577" s="86"/>
      <c r="BM577" s="86"/>
      <c r="BO577" s="86"/>
      <c r="BQ577" s="86"/>
      <c r="BS577" s="86"/>
      <c r="BU577" s="86"/>
      <c r="BW577" s="86"/>
      <c r="BY577" s="86"/>
      <c r="CA577" s="86"/>
      <c r="CC577" s="86"/>
      <c r="CE577" s="86"/>
      <c r="CG577" s="86"/>
      <c r="CI577" s="86"/>
      <c r="CK577" s="86"/>
      <c r="CM577" s="86"/>
      <c r="CO577" s="86"/>
      <c r="CQ577" s="86"/>
      <c r="CS577" s="86"/>
      <c r="CU577" s="86"/>
      <c r="CW577" s="86"/>
      <c r="CY577" s="86"/>
      <c r="DA577" s="86"/>
      <c r="DC577" s="86"/>
      <c r="DE577" s="86"/>
      <c r="DG577" s="86"/>
      <c r="DI577" s="86"/>
      <c r="DK577" s="86"/>
      <c r="DM577" s="86"/>
      <c r="DO577" s="86"/>
      <c r="DQ577" s="86"/>
      <c r="DS577" s="86"/>
      <c r="DU577" s="86"/>
      <c r="DV577" s="86"/>
      <c r="DW577" s="86"/>
      <c r="DX577" s="86"/>
      <c r="DZ577" s="87"/>
      <c r="EB577" s="86"/>
      <c r="EC577" s="87"/>
      <c r="ED577" s="88"/>
      <c r="EE577" s="86"/>
      <c r="EF577" s="87"/>
      <c r="EG577" s="86"/>
      <c r="EH577" s="86"/>
      <c r="EI577" s="86"/>
      <c r="EJ577" s="86"/>
      <c r="EK577" s="89"/>
    </row>
    <row r="578" spans="47:141" x14ac:dyDescent="0.2">
      <c r="AU578" s="86"/>
      <c r="AW578" s="86"/>
      <c r="AY578" s="86"/>
      <c r="BA578" s="86"/>
      <c r="BC578" s="86"/>
      <c r="BE578" s="86"/>
      <c r="BG578" s="86"/>
      <c r="BI578" s="86"/>
      <c r="BK578" s="86"/>
      <c r="BM578" s="86"/>
      <c r="BO578" s="86"/>
      <c r="BQ578" s="86"/>
      <c r="BS578" s="86"/>
      <c r="BU578" s="86"/>
      <c r="BW578" s="86"/>
      <c r="BY578" s="86"/>
      <c r="CA578" s="86"/>
      <c r="CC578" s="86"/>
      <c r="CE578" s="86"/>
      <c r="CG578" s="86"/>
      <c r="CI578" s="86"/>
      <c r="CK578" s="86"/>
      <c r="CM578" s="86"/>
      <c r="CO578" s="86"/>
      <c r="CQ578" s="86"/>
      <c r="CS578" s="86"/>
      <c r="CU578" s="86"/>
      <c r="CW578" s="86"/>
      <c r="CY578" s="86"/>
      <c r="DA578" s="86"/>
      <c r="DC578" s="86"/>
      <c r="DE578" s="86"/>
      <c r="DG578" s="86"/>
      <c r="DI578" s="86"/>
      <c r="DK578" s="86"/>
      <c r="DM578" s="86"/>
      <c r="DO578" s="86"/>
      <c r="DQ578" s="86"/>
      <c r="DS578" s="86"/>
      <c r="DU578" s="86"/>
      <c r="DV578" s="86"/>
      <c r="DW578" s="86"/>
      <c r="DX578" s="86"/>
      <c r="DZ578" s="87"/>
      <c r="EB578" s="86"/>
      <c r="EC578" s="87"/>
      <c r="ED578" s="88"/>
      <c r="EE578" s="86"/>
      <c r="EF578" s="87"/>
      <c r="EG578" s="86"/>
      <c r="EH578" s="86"/>
      <c r="EI578" s="86"/>
      <c r="EJ578" s="86"/>
      <c r="EK578" s="89"/>
    </row>
    <row r="579" spans="47:141" x14ac:dyDescent="0.2">
      <c r="AU579" s="86"/>
      <c r="AW579" s="86"/>
      <c r="AY579" s="86"/>
      <c r="BA579" s="86"/>
      <c r="BC579" s="86"/>
      <c r="BE579" s="86"/>
      <c r="BG579" s="86"/>
      <c r="BI579" s="86"/>
      <c r="BK579" s="86"/>
      <c r="BM579" s="86"/>
      <c r="BO579" s="86"/>
      <c r="BQ579" s="86"/>
      <c r="BS579" s="86"/>
      <c r="BU579" s="86"/>
      <c r="BW579" s="86"/>
      <c r="BY579" s="86"/>
      <c r="CA579" s="86"/>
      <c r="CC579" s="86"/>
      <c r="CE579" s="86"/>
      <c r="CG579" s="86"/>
      <c r="CI579" s="86"/>
      <c r="CK579" s="86"/>
      <c r="CM579" s="86"/>
      <c r="CO579" s="86"/>
      <c r="CQ579" s="86"/>
      <c r="CS579" s="86"/>
      <c r="CU579" s="86"/>
      <c r="CW579" s="86"/>
      <c r="CY579" s="86"/>
      <c r="DA579" s="86"/>
      <c r="DC579" s="86"/>
      <c r="DE579" s="86"/>
      <c r="DG579" s="86"/>
      <c r="DI579" s="86"/>
      <c r="DK579" s="86"/>
      <c r="DM579" s="86"/>
      <c r="DO579" s="86"/>
      <c r="DQ579" s="86"/>
      <c r="DS579" s="86"/>
      <c r="DU579" s="86"/>
      <c r="DV579" s="86"/>
      <c r="DW579" s="86"/>
      <c r="DX579" s="86"/>
      <c r="DZ579" s="87"/>
      <c r="EB579" s="86"/>
      <c r="EC579" s="87"/>
      <c r="ED579" s="88"/>
      <c r="EE579" s="86"/>
      <c r="EF579" s="87"/>
      <c r="EG579" s="86"/>
      <c r="EH579" s="86"/>
      <c r="EI579" s="86"/>
      <c r="EJ579" s="86"/>
      <c r="EK579" s="89"/>
    </row>
    <row r="580" spans="47:141" x14ac:dyDescent="0.2">
      <c r="AU580" s="86"/>
      <c r="AW580" s="86"/>
      <c r="AY580" s="86"/>
      <c r="BA580" s="86"/>
      <c r="BC580" s="86"/>
      <c r="BE580" s="86"/>
      <c r="BG580" s="86"/>
      <c r="BI580" s="86"/>
      <c r="BK580" s="86"/>
      <c r="BM580" s="86"/>
      <c r="BO580" s="86"/>
      <c r="BQ580" s="86"/>
      <c r="BS580" s="86"/>
      <c r="BU580" s="86"/>
      <c r="BW580" s="86"/>
      <c r="BY580" s="86"/>
      <c r="CA580" s="86"/>
      <c r="CC580" s="86"/>
      <c r="CE580" s="86"/>
      <c r="CG580" s="86"/>
      <c r="CI580" s="86"/>
      <c r="CK580" s="86"/>
      <c r="CM580" s="86"/>
      <c r="CO580" s="86"/>
      <c r="CQ580" s="86"/>
      <c r="CS580" s="86"/>
      <c r="CU580" s="86"/>
      <c r="CW580" s="86"/>
      <c r="CY580" s="86"/>
      <c r="DA580" s="86"/>
      <c r="DC580" s="86"/>
      <c r="DE580" s="86"/>
      <c r="DG580" s="86"/>
      <c r="DI580" s="86"/>
      <c r="DK580" s="86"/>
      <c r="DM580" s="86"/>
      <c r="DO580" s="86"/>
      <c r="DQ580" s="86"/>
      <c r="DS580" s="86"/>
      <c r="DU580" s="86"/>
      <c r="DV580" s="86"/>
      <c r="DW580" s="86"/>
      <c r="DX580" s="86"/>
      <c r="DZ580" s="87"/>
      <c r="EB580" s="86"/>
      <c r="EC580" s="87"/>
      <c r="ED580" s="88"/>
      <c r="EE580" s="86"/>
      <c r="EF580" s="87"/>
      <c r="EG580" s="86"/>
      <c r="EH580" s="86"/>
      <c r="EI580" s="86"/>
      <c r="EJ580" s="86"/>
      <c r="EK580" s="89"/>
    </row>
    <row r="581" spans="47:141" x14ac:dyDescent="0.2">
      <c r="AU581" s="86"/>
      <c r="AW581" s="86"/>
      <c r="AY581" s="86"/>
      <c r="BA581" s="86"/>
      <c r="BC581" s="86"/>
      <c r="BE581" s="86"/>
      <c r="BG581" s="86"/>
      <c r="BI581" s="86"/>
      <c r="BK581" s="86"/>
      <c r="BM581" s="86"/>
      <c r="BO581" s="86"/>
      <c r="BQ581" s="86"/>
      <c r="BS581" s="86"/>
      <c r="BU581" s="86"/>
      <c r="BW581" s="86"/>
      <c r="BY581" s="86"/>
      <c r="CA581" s="86"/>
      <c r="CC581" s="86"/>
      <c r="CE581" s="86"/>
      <c r="CG581" s="86"/>
      <c r="CI581" s="86"/>
      <c r="CK581" s="86"/>
      <c r="CM581" s="86"/>
      <c r="CO581" s="86"/>
      <c r="CQ581" s="86"/>
      <c r="CS581" s="86"/>
      <c r="CU581" s="86"/>
      <c r="CW581" s="86"/>
      <c r="CY581" s="86"/>
      <c r="DA581" s="86"/>
      <c r="DC581" s="86"/>
      <c r="DE581" s="86"/>
      <c r="DG581" s="86"/>
      <c r="DI581" s="86"/>
      <c r="DK581" s="86"/>
      <c r="DM581" s="86"/>
      <c r="DO581" s="86"/>
      <c r="DQ581" s="86"/>
      <c r="DS581" s="86"/>
      <c r="DU581" s="86"/>
      <c r="DV581" s="86"/>
      <c r="DW581" s="86"/>
      <c r="DX581" s="86"/>
      <c r="DZ581" s="87"/>
      <c r="EB581" s="86"/>
      <c r="EC581" s="87"/>
      <c r="ED581" s="88"/>
      <c r="EE581" s="86"/>
      <c r="EF581" s="87"/>
      <c r="EG581" s="86"/>
      <c r="EH581" s="86"/>
      <c r="EI581" s="86"/>
      <c r="EJ581" s="86"/>
      <c r="EK581" s="89"/>
    </row>
    <row r="582" spans="47:141" x14ac:dyDescent="0.2">
      <c r="AU582" s="86"/>
      <c r="AW582" s="86"/>
      <c r="AY582" s="86"/>
      <c r="BA582" s="86"/>
      <c r="BC582" s="86"/>
      <c r="BE582" s="86"/>
      <c r="BG582" s="86"/>
      <c r="BI582" s="86"/>
      <c r="BK582" s="86"/>
      <c r="BM582" s="86"/>
      <c r="BO582" s="86"/>
      <c r="BQ582" s="86"/>
      <c r="BS582" s="86"/>
      <c r="BU582" s="86"/>
      <c r="BW582" s="86"/>
      <c r="BY582" s="86"/>
      <c r="CA582" s="86"/>
      <c r="CC582" s="86"/>
      <c r="CE582" s="86"/>
      <c r="CG582" s="86"/>
      <c r="CI582" s="86"/>
      <c r="CK582" s="86"/>
      <c r="CM582" s="86"/>
      <c r="CO582" s="86"/>
      <c r="CQ582" s="86"/>
      <c r="CS582" s="86"/>
      <c r="CU582" s="86"/>
      <c r="CW582" s="86"/>
      <c r="CY582" s="86"/>
      <c r="DA582" s="86"/>
      <c r="DC582" s="86"/>
      <c r="DE582" s="86"/>
      <c r="DG582" s="86"/>
      <c r="DI582" s="86"/>
      <c r="DK582" s="86"/>
      <c r="DM582" s="86"/>
      <c r="DO582" s="86"/>
      <c r="DQ582" s="86"/>
      <c r="DS582" s="86"/>
      <c r="DU582" s="86"/>
      <c r="DV582" s="86"/>
      <c r="DW582" s="86"/>
      <c r="DX582" s="86"/>
      <c r="DZ582" s="87"/>
      <c r="EB582" s="86"/>
      <c r="EC582" s="87"/>
      <c r="ED582" s="88"/>
      <c r="EE582" s="86"/>
      <c r="EF582" s="87"/>
      <c r="EG582" s="86"/>
      <c r="EH582" s="86"/>
      <c r="EI582" s="86"/>
      <c r="EJ582" s="86"/>
      <c r="EK582" s="89"/>
    </row>
    <row r="583" spans="47:141" x14ac:dyDescent="0.2">
      <c r="AU583" s="86"/>
      <c r="AW583" s="86"/>
      <c r="AY583" s="86"/>
      <c r="BA583" s="86"/>
      <c r="BC583" s="86"/>
      <c r="BE583" s="86"/>
      <c r="BG583" s="86"/>
      <c r="BI583" s="86"/>
      <c r="BK583" s="86"/>
      <c r="BM583" s="86"/>
      <c r="BO583" s="86"/>
      <c r="BQ583" s="86"/>
      <c r="BS583" s="86"/>
      <c r="BU583" s="86"/>
      <c r="BW583" s="86"/>
      <c r="BY583" s="86"/>
      <c r="CA583" s="86"/>
      <c r="CC583" s="86"/>
      <c r="CE583" s="86"/>
      <c r="CG583" s="86"/>
      <c r="CI583" s="86"/>
      <c r="CK583" s="86"/>
      <c r="CM583" s="86"/>
      <c r="CO583" s="86"/>
      <c r="CQ583" s="86"/>
      <c r="CS583" s="86"/>
      <c r="CU583" s="86"/>
      <c r="CW583" s="86"/>
      <c r="CY583" s="86"/>
      <c r="DA583" s="86"/>
      <c r="DC583" s="86"/>
      <c r="DE583" s="86"/>
      <c r="DG583" s="86"/>
      <c r="DI583" s="86"/>
      <c r="DK583" s="86"/>
      <c r="DM583" s="86"/>
      <c r="DO583" s="86"/>
      <c r="DQ583" s="86"/>
      <c r="DS583" s="86"/>
      <c r="DU583" s="86"/>
      <c r="DV583" s="86"/>
      <c r="DW583" s="86"/>
      <c r="DX583" s="86"/>
      <c r="DZ583" s="87"/>
      <c r="EB583" s="86"/>
      <c r="EC583" s="87"/>
      <c r="ED583" s="88"/>
      <c r="EE583" s="86"/>
      <c r="EF583" s="87"/>
      <c r="EG583" s="86"/>
      <c r="EH583" s="86"/>
      <c r="EI583" s="86"/>
      <c r="EJ583" s="86"/>
      <c r="EK583" s="89"/>
    </row>
    <row r="584" spans="47:141" x14ac:dyDescent="0.2">
      <c r="AU584" s="86"/>
      <c r="AW584" s="86"/>
      <c r="AY584" s="86"/>
      <c r="BA584" s="86"/>
      <c r="BC584" s="86"/>
      <c r="BE584" s="86"/>
      <c r="BG584" s="86"/>
      <c r="BI584" s="86"/>
      <c r="BK584" s="86"/>
      <c r="BM584" s="86"/>
      <c r="BO584" s="86"/>
      <c r="BQ584" s="86"/>
      <c r="BS584" s="86"/>
      <c r="BU584" s="86"/>
      <c r="BW584" s="86"/>
      <c r="BY584" s="86"/>
      <c r="CA584" s="86"/>
      <c r="CC584" s="86"/>
      <c r="CE584" s="86"/>
      <c r="CG584" s="86"/>
      <c r="CI584" s="86"/>
      <c r="CK584" s="86"/>
      <c r="CM584" s="86"/>
      <c r="CO584" s="86"/>
      <c r="CQ584" s="86"/>
      <c r="CS584" s="86"/>
      <c r="CU584" s="86"/>
      <c r="CW584" s="86"/>
      <c r="CY584" s="86"/>
      <c r="DA584" s="86"/>
      <c r="DC584" s="86"/>
      <c r="DE584" s="86"/>
      <c r="DG584" s="86"/>
      <c r="DI584" s="86"/>
      <c r="DK584" s="86"/>
      <c r="DM584" s="86"/>
      <c r="DO584" s="86"/>
      <c r="DQ584" s="86"/>
      <c r="DS584" s="86"/>
      <c r="DU584" s="86"/>
      <c r="DV584" s="86"/>
      <c r="DW584" s="86"/>
      <c r="DX584" s="86"/>
      <c r="DZ584" s="87"/>
      <c r="EB584" s="86"/>
      <c r="EC584" s="87"/>
      <c r="ED584" s="88"/>
      <c r="EE584" s="86"/>
      <c r="EF584" s="87"/>
      <c r="EG584" s="86"/>
      <c r="EH584" s="86"/>
      <c r="EI584" s="86"/>
      <c r="EJ584" s="86"/>
      <c r="EK584" s="89"/>
    </row>
    <row r="585" spans="47:141" x14ac:dyDescent="0.2">
      <c r="AU585" s="86"/>
      <c r="AW585" s="86"/>
      <c r="AY585" s="86"/>
      <c r="BA585" s="86"/>
      <c r="BC585" s="86"/>
      <c r="BE585" s="86"/>
      <c r="BG585" s="86"/>
      <c r="BI585" s="86"/>
      <c r="BK585" s="86"/>
      <c r="BM585" s="86"/>
      <c r="BO585" s="86"/>
      <c r="BQ585" s="86"/>
      <c r="BS585" s="86"/>
      <c r="BU585" s="86"/>
      <c r="BW585" s="86"/>
      <c r="BY585" s="86"/>
      <c r="CA585" s="86"/>
      <c r="CC585" s="86"/>
      <c r="CE585" s="86"/>
      <c r="CG585" s="86"/>
      <c r="CI585" s="86"/>
      <c r="CK585" s="86"/>
      <c r="CM585" s="86"/>
      <c r="CO585" s="86"/>
      <c r="CQ585" s="86"/>
      <c r="CS585" s="86"/>
      <c r="CU585" s="86"/>
      <c r="CW585" s="86"/>
      <c r="CY585" s="86"/>
      <c r="DA585" s="86"/>
      <c r="DC585" s="86"/>
      <c r="DE585" s="86"/>
      <c r="DG585" s="86"/>
      <c r="DI585" s="86"/>
      <c r="DK585" s="86"/>
      <c r="DM585" s="86"/>
      <c r="DO585" s="86"/>
      <c r="DQ585" s="86"/>
      <c r="DS585" s="86"/>
      <c r="DU585" s="86"/>
      <c r="DV585" s="86"/>
      <c r="DW585" s="86"/>
      <c r="DX585" s="86"/>
      <c r="DZ585" s="87"/>
      <c r="EB585" s="86"/>
      <c r="EC585" s="87"/>
      <c r="ED585" s="88"/>
      <c r="EE585" s="86"/>
      <c r="EF585" s="87"/>
      <c r="EG585" s="86"/>
      <c r="EH585" s="86"/>
      <c r="EI585" s="86"/>
      <c r="EJ585" s="86"/>
      <c r="EK585" s="89"/>
    </row>
    <row r="586" spans="47:141" x14ac:dyDescent="0.2">
      <c r="AU586" s="86"/>
      <c r="AW586" s="86"/>
      <c r="AY586" s="86"/>
      <c r="BA586" s="86"/>
      <c r="BC586" s="86"/>
      <c r="BE586" s="86"/>
      <c r="BG586" s="86"/>
      <c r="BI586" s="86"/>
      <c r="BK586" s="86"/>
      <c r="BM586" s="86"/>
      <c r="BO586" s="86"/>
      <c r="BQ586" s="86"/>
      <c r="BS586" s="86"/>
      <c r="BU586" s="86"/>
      <c r="BW586" s="86"/>
      <c r="BY586" s="86"/>
      <c r="CA586" s="86"/>
      <c r="CC586" s="86"/>
      <c r="CE586" s="86"/>
      <c r="CG586" s="86"/>
      <c r="CI586" s="86"/>
      <c r="CK586" s="86"/>
      <c r="CM586" s="86"/>
      <c r="CO586" s="86"/>
      <c r="CQ586" s="86"/>
      <c r="CS586" s="86"/>
      <c r="CU586" s="86"/>
      <c r="CW586" s="86"/>
      <c r="CY586" s="86"/>
      <c r="DA586" s="86"/>
      <c r="DC586" s="86"/>
      <c r="DE586" s="86"/>
      <c r="DG586" s="86"/>
      <c r="DI586" s="86"/>
      <c r="DK586" s="86"/>
      <c r="DM586" s="86"/>
      <c r="DO586" s="86"/>
      <c r="DQ586" s="86"/>
      <c r="DS586" s="86"/>
      <c r="DU586" s="86"/>
      <c r="DV586" s="86"/>
      <c r="DW586" s="86"/>
      <c r="DX586" s="86"/>
      <c r="DZ586" s="87"/>
      <c r="EB586" s="86"/>
      <c r="EC586" s="87"/>
      <c r="ED586" s="88"/>
      <c r="EE586" s="86"/>
      <c r="EF586" s="87"/>
      <c r="EG586" s="86"/>
      <c r="EH586" s="86"/>
      <c r="EI586" s="86"/>
      <c r="EJ586" s="86"/>
      <c r="EK586" s="89"/>
    </row>
    <row r="587" spans="47:141" x14ac:dyDescent="0.2">
      <c r="AU587" s="86"/>
      <c r="AW587" s="86"/>
      <c r="AY587" s="86"/>
      <c r="BA587" s="86"/>
      <c r="BC587" s="86"/>
      <c r="BE587" s="86"/>
      <c r="BG587" s="86"/>
      <c r="BI587" s="86"/>
      <c r="BK587" s="86"/>
      <c r="BM587" s="86"/>
      <c r="BO587" s="86"/>
      <c r="BQ587" s="86"/>
      <c r="BS587" s="86"/>
      <c r="BU587" s="86"/>
      <c r="BW587" s="86"/>
      <c r="BY587" s="86"/>
      <c r="CA587" s="86"/>
      <c r="CC587" s="86"/>
      <c r="CE587" s="86"/>
      <c r="CG587" s="86"/>
      <c r="CI587" s="86"/>
      <c r="CK587" s="86"/>
      <c r="CM587" s="86"/>
      <c r="CO587" s="86"/>
      <c r="CQ587" s="86"/>
      <c r="CS587" s="86"/>
      <c r="CU587" s="86"/>
      <c r="CW587" s="86"/>
      <c r="CY587" s="86"/>
      <c r="DA587" s="86"/>
      <c r="DC587" s="86"/>
      <c r="DE587" s="86"/>
      <c r="DG587" s="86"/>
      <c r="DI587" s="86"/>
      <c r="DK587" s="86"/>
      <c r="DM587" s="86"/>
      <c r="DO587" s="86"/>
      <c r="DQ587" s="86"/>
      <c r="DS587" s="86"/>
      <c r="DU587" s="86"/>
      <c r="DV587" s="86"/>
      <c r="DW587" s="86"/>
      <c r="DX587" s="86"/>
      <c r="DZ587" s="87"/>
      <c r="EB587" s="86"/>
      <c r="EC587" s="87"/>
      <c r="ED587" s="88"/>
      <c r="EE587" s="86"/>
      <c r="EF587" s="87"/>
      <c r="EG587" s="86"/>
      <c r="EH587" s="86"/>
      <c r="EI587" s="86"/>
      <c r="EJ587" s="86"/>
      <c r="EK587" s="89"/>
    </row>
    <row r="588" spans="47:141" x14ac:dyDescent="0.2">
      <c r="AU588" s="86"/>
      <c r="AW588" s="86"/>
      <c r="AY588" s="86"/>
      <c r="BA588" s="86"/>
      <c r="BC588" s="86"/>
      <c r="BE588" s="86"/>
      <c r="BG588" s="86"/>
      <c r="BI588" s="86"/>
      <c r="BK588" s="86"/>
      <c r="BM588" s="86"/>
      <c r="BO588" s="86"/>
      <c r="BQ588" s="86"/>
      <c r="BS588" s="86"/>
      <c r="BU588" s="86"/>
      <c r="BW588" s="86"/>
      <c r="BY588" s="86"/>
      <c r="CA588" s="86"/>
      <c r="CC588" s="86"/>
      <c r="CE588" s="86"/>
      <c r="CG588" s="86"/>
      <c r="CI588" s="86"/>
      <c r="CK588" s="86"/>
      <c r="CM588" s="86"/>
      <c r="CO588" s="86"/>
      <c r="CQ588" s="86"/>
      <c r="CS588" s="86"/>
      <c r="CU588" s="86"/>
      <c r="CW588" s="86"/>
      <c r="CY588" s="86"/>
      <c r="DA588" s="86"/>
      <c r="DC588" s="86"/>
      <c r="DE588" s="86"/>
      <c r="DG588" s="86"/>
      <c r="DI588" s="86"/>
      <c r="DK588" s="86"/>
      <c r="DM588" s="86"/>
      <c r="DO588" s="86"/>
      <c r="DQ588" s="86"/>
      <c r="DS588" s="86"/>
      <c r="DU588" s="86"/>
      <c r="DV588" s="86"/>
      <c r="DW588" s="86"/>
      <c r="DX588" s="86"/>
      <c r="DZ588" s="87"/>
      <c r="EB588" s="86"/>
      <c r="EC588" s="87"/>
      <c r="ED588" s="88"/>
      <c r="EE588" s="86"/>
      <c r="EF588" s="87"/>
      <c r="EG588" s="86"/>
      <c r="EH588" s="86"/>
      <c r="EI588" s="86"/>
      <c r="EJ588" s="86"/>
      <c r="EK588" s="89"/>
    </row>
    <row r="589" spans="47:141" x14ac:dyDescent="0.2">
      <c r="AU589" s="86"/>
      <c r="AW589" s="86"/>
      <c r="AY589" s="86"/>
      <c r="BA589" s="86"/>
      <c r="BC589" s="86"/>
      <c r="BE589" s="86"/>
      <c r="BG589" s="86"/>
      <c r="BI589" s="86"/>
      <c r="BK589" s="86"/>
      <c r="BM589" s="86"/>
      <c r="BO589" s="86"/>
      <c r="BQ589" s="86"/>
      <c r="BS589" s="86"/>
      <c r="BU589" s="86"/>
      <c r="BW589" s="86"/>
      <c r="BY589" s="86"/>
      <c r="CA589" s="86"/>
      <c r="CC589" s="86"/>
      <c r="CE589" s="86"/>
      <c r="CG589" s="86"/>
      <c r="CI589" s="86"/>
      <c r="CK589" s="86"/>
      <c r="CM589" s="86"/>
      <c r="CO589" s="86"/>
      <c r="CQ589" s="86"/>
      <c r="CS589" s="86"/>
      <c r="CU589" s="86"/>
      <c r="CW589" s="86"/>
      <c r="CY589" s="86"/>
      <c r="DA589" s="86"/>
      <c r="DC589" s="86"/>
      <c r="DE589" s="86"/>
      <c r="DG589" s="86"/>
      <c r="DI589" s="86"/>
      <c r="DK589" s="86"/>
      <c r="DM589" s="86"/>
      <c r="DO589" s="86"/>
      <c r="DQ589" s="86"/>
      <c r="DS589" s="86"/>
      <c r="DU589" s="86"/>
      <c r="DV589" s="86"/>
      <c r="DW589" s="86"/>
      <c r="DX589" s="86"/>
      <c r="DZ589" s="87"/>
      <c r="EB589" s="86"/>
      <c r="EC589" s="87"/>
      <c r="ED589" s="88"/>
      <c r="EE589" s="86"/>
      <c r="EF589" s="87"/>
      <c r="EG589" s="86"/>
      <c r="EH589" s="86"/>
      <c r="EI589" s="86"/>
      <c r="EJ589" s="86"/>
      <c r="EK589" s="89"/>
    </row>
    <row r="590" spans="47:141" x14ac:dyDescent="0.2">
      <c r="AU590" s="86"/>
      <c r="AW590" s="86"/>
      <c r="AY590" s="86"/>
      <c r="BA590" s="86"/>
      <c r="BC590" s="86"/>
      <c r="BE590" s="86"/>
      <c r="BG590" s="86"/>
      <c r="BI590" s="86"/>
      <c r="BK590" s="86"/>
      <c r="BM590" s="86"/>
      <c r="BO590" s="86"/>
      <c r="BQ590" s="86"/>
      <c r="BS590" s="86"/>
      <c r="BU590" s="86"/>
      <c r="BW590" s="86"/>
      <c r="BY590" s="86"/>
      <c r="CA590" s="86"/>
      <c r="CC590" s="86"/>
      <c r="CE590" s="86"/>
      <c r="CG590" s="86"/>
      <c r="CI590" s="86"/>
      <c r="CK590" s="86"/>
      <c r="CM590" s="86"/>
      <c r="CO590" s="86"/>
      <c r="CQ590" s="86"/>
      <c r="CS590" s="86"/>
      <c r="CU590" s="86"/>
      <c r="CW590" s="86"/>
      <c r="CY590" s="86"/>
      <c r="DA590" s="86"/>
      <c r="DC590" s="86"/>
      <c r="DE590" s="86"/>
      <c r="DG590" s="86"/>
      <c r="DI590" s="86"/>
      <c r="DK590" s="86"/>
      <c r="DM590" s="86"/>
      <c r="DO590" s="86"/>
      <c r="DQ590" s="86"/>
      <c r="DS590" s="86"/>
      <c r="DU590" s="86"/>
      <c r="DV590" s="86"/>
      <c r="DW590" s="86"/>
      <c r="DX590" s="86"/>
      <c r="DZ590" s="87"/>
      <c r="EB590" s="86"/>
      <c r="EC590" s="87"/>
      <c r="ED590" s="88"/>
      <c r="EE590" s="86"/>
      <c r="EF590" s="87"/>
      <c r="EG590" s="86"/>
      <c r="EH590" s="86"/>
      <c r="EI590" s="86"/>
      <c r="EJ590" s="86"/>
      <c r="EK590" s="89"/>
    </row>
    <row r="591" spans="47:141" x14ac:dyDescent="0.2">
      <c r="AU591" s="86"/>
      <c r="AW591" s="86"/>
      <c r="AY591" s="86"/>
      <c r="BA591" s="86"/>
      <c r="BC591" s="86"/>
      <c r="BE591" s="86"/>
      <c r="BG591" s="86"/>
      <c r="BI591" s="86"/>
      <c r="BK591" s="86"/>
      <c r="BM591" s="86"/>
      <c r="BO591" s="86"/>
      <c r="BQ591" s="86"/>
      <c r="BS591" s="86"/>
      <c r="BU591" s="86"/>
      <c r="BW591" s="86"/>
      <c r="BY591" s="86"/>
      <c r="CA591" s="86"/>
      <c r="CC591" s="86"/>
      <c r="CE591" s="86"/>
      <c r="CG591" s="86"/>
      <c r="CI591" s="86"/>
      <c r="CK591" s="86"/>
      <c r="CM591" s="86"/>
      <c r="CO591" s="86"/>
      <c r="CQ591" s="86"/>
      <c r="CS591" s="86"/>
      <c r="CU591" s="86"/>
      <c r="CW591" s="86"/>
      <c r="CY591" s="86"/>
      <c r="DA591" s="86"/>
      <c r="DC591" s="86"/>
      <c r="DE591" s="86"/>
      <c r="DG591" s="86"/>
      <c r="DI591" s="86"/>
      <c r="DK591" s="86"/>
      <c r="DM591" s="86"/>
      <c r="DO591" s="86"/>
      <c r="DQ591" s="86"/>
      <c r="DS591" s="86"/>
      <c r="DU591" s="86"/>
      <c r="DV591" s="86"/>
      <c r="DW591" s="86"/>
      <c r="DX591" s="86"/>
      <c r="DZ591" s="87"/>
      <c r="EB591" s="86"/>
      <c r="EC591" s="87"/>
      <c r="ED591" s="88"/>
      <c r="EE591" s="86"/>
      <c r="EF591" s="87"/>
      <c r="EG591" s="86"/>
      <c r="EH591" s="86"/>
      <c r="EI591" s="86"/>
      <c r="EJ591" s="86"/>
      <c r="EK591" s="89"/>
    </row>
    <row r="592" spans="47:141" x14ac:dyDescent="0.2">
      <c r="AU592" s="86"/>
      <c r="AW592" s="86"/>
      <c r="AY592" s="86"/>
      <c r="BA592" s="86"/>
      <c r="BC592" s="86"/>
      <c r="BE592" s="86"/>
      <c r="BG592" s="86"/>
      <c r="BI592" s="86"/>
      <c r="BK592" s="86"/>
      <c r="BM592" s="86"/>
      <c r="BO592" s="86"/>
      <c r="BQ592" s="86"/>
      <c r="BS592" s="86"/>
      <c r="BU592" s="86"/>
      <c r="BW592" s="86"/>
      <c r="BY592" s="86"/>
      <c r="CA592" s="86"/>
      <c r="CC592" s="86"/>
      <c r="CE592" s="86"/>
      <c r="CG592" s="86"/>
      <c r="CI592" s="86"/>
      <c r="CK592" s="86"/>
      <c r="CM592" s="86"/>
      <c r="CO592" s="86"/>
      <c r="CQ592" s="86"/>
      <c r="CS592" s="86"/>
      <c r="CU592" s="86"/>
      <c r="CW592" s="86"/>
      <c r="CY592" s="86"/>
      <c r="DA592" s="86"/>
      <c r="DC592" s="86"/>
      <c r="DE592" s="86"/>
      <c r="DG592" s="86"/>
      <c r="DI592" s="86"/>
      <c r="DK592" s="86"/>
      <c r="DM592" s="86"/>
      <c r="DO592" s="86"/>
      <c r="DQ592" s="86"/>
      <c r="DS592" s="86"/>
      <c r="DU592" s="86"/>
      <c r="DV592" s="86"/>
      <c r="DW592" s="86"/>
      <c r="DX592" s="86"/>
      <c r="DZ592" s="87"/>
      <c r="EB592" s="86"/>
      <c r="EC592" s="87"/>
      <c r="ED592" s="88"/>
      <c r="EE592" s="86"/>
      <c r="EF592" s="87"/>
      <c r="EG592" s="86"/>
      <c r="EH592" s="86"/>
      <c r="EI592" s="86"/>
      <c r="EJ592" s="86"/>
      <c r="EK592" s="89"/>
    </row>
    <row r="593" spans="47:141" x14ac:dyDescent="0.2">
      <c r="AU593" s="86"/>
      <c r="AW593" s="86"/>
      <c r="AY593" s="86"/>
      <c r="BA593" s="86"/>
      <c r="BC593" s="86"/>
      <c r="BE593" s="86"/>
      <c r="BG593" s="86"/>
      <c r="BI593" s="86"/>
      <c r="BK593" s="86"/>
      <c r="BM593" s="86"/>
      <c r="BO593" s="86"/>
      <c r="BQ593" s="86"/>
      <c r="BS593" s="86"/>
      <c r="BU593" s="86"/>
      <c r="BW593" s="86"/>
      <c r="BY593" s="86"/>
      <c r="CA593" s="86"/>
      <c r="CC593" s="86"/>
      <c r="CE593" s="86"/>
      <c r="CG593" s="86"/>
      <c r="CI593" s="86"/>
      <c r="CK593" s="86"/>
      <c r="CM593" s="86"/>
      <c r="CO593" s="86"/>
      <c r="CQ593" s="86"/>
      <c r="CS593" s="86"/>
      <c r="CU593" s="86"/>
      <c r="CW593" s="86"/>
      <c r="CY593" s="86"/>
      <c r="DA593" s="86"/>
      <c r="DC593" s="86"/>
      <c r="DE593" s="86"/>
      <c r="DG593" s="86"/>
      <c r="DI593" s="86"/>
      <c r="DK593" s="86"/>
      <c r="DM593" s="86"/>
      <c r="DO593" s="86"/>
      <c r="DQ593" s="86"/>
      <c r="DS593" s="86"/>
      <c r="DU593" s="86"/>
      <c r="DV593" s="86"/>
      <c r="DW593" s="86"/>
      <c r="DX593" s="86"/>
      <c r="DZ593" s="87"/>
      <c r="EB593" s="86"/>
      <c r="EC593" s="87"/>
      <c r="ED593" s="88"/>
      <c r="EE593" s="86"/>
      <c r="EF593" s="87"/>
      <c r="EG593" s="86"/>
      <c r="EH593" s="86"/>
      <c r="EI593" s="86"/>
      <c r="EJ593" s="86"/>
      <c r="EK593" s="89"/>
    </row>
    <row r="594" spans="47:141" x14ac:dyDescent="0.2">
      <c r="AU594" s="86"/>
      <c r="AW594" s="86"/>
      <c r="AY594" s="86"/>
      <c r="BA594" s="86"/>
      <c r="BC594" s="86"/>
      <c r="BE594" s="86"/>
      <c r="BG594" s="86"/>
      <c r="BI594" s="86"/>
      <c r="BK594" s="86"/>
      <c r="BM594" s="86"/>
      <c r="BO594" s="86"/>
      <c r="BQ594" s="86"/>
      <c r="BS594" s="86"/>
      <c r="BU594" s="86"/>
      <c r="BW594" s="86"/>
      <c r="BY594" s="86"/>
      <c r="CA594" s="86"/>
      <c r="CC594" s="86"/>
      <c r="CE594" s="86"/>
      <c r="CG594" s="86"/>
      <c r="CI594" s="86"/>
      <c r="CK594" s="86"/>
      <c r="CM594" s="86"/>
      <c r="CO594" s="86"/>
      <c r="CQ594" s="86"/>
      <c r="CS594" s="86"/>
      <c r="CU594" s="86"/>
      <c r="CW594" s="86"/>
      <c r="CY594" s="86"/>
      <c r="DA594" s="86"/>
      <c r="DC594" s="86"/>
      <c r="DE594" s="86"/>
      <c r="DG594" s="86"/>
      <c r="DI594" s="86"/>
      <c r="DK594" s="86"/>
      <c r="DM594" s="86"/>
      <c r="DO594" s="86"/>
      <c r="DQ594" s="86"/>
      <c r="DS594" s="86"/>
      <c r="DU594" s="86"/>
      <c r="DV594" s="86"/>
      <c r="DW594" s="86"/>
      <c r="DX594" s="86"/>
      <c r="DZ594" s="87"/>
      <c r="EB594" s="86"/>
      <c r="EC594" s="87"/>
      <c r="ED594" s="88"/>
      <c r="EE594" s="86"/>
      <c r="EF594" s="87"/>
      <c r="EG594" s="86"/>
      <c r="EH594" s="86"/>
      <c r="EI594" s="86"/>
      <c r="EJ594" s="86"/>
      <c r="EK594" s="89"/>
    </row>
    <row r="595" spans="47:141" x14ac:dyDescent="0.2">
      <c r="AU595" s="86"/>
      <c r="AW595" s="86"/>
      <c r="AY595" s="86"/>
      <c r="BA595" s="86"/>
      <c r="BC595" s="86"/>
      <c r="BE595" s="86"/>
      <c r="BG595" s="86"/>
      <c r="BI595" s="86"/>
      <c r="BK595" s="86"/>
      <c r="BM595" s="86"/>
      <c r="BO595" s="86"/>
      <c r="BQ595" s="86"/>
      <c r="BS595" s="86"/>
      <c r="BU595" s="86"/>
      <c r="BW595" s="86"/>
      <c r="BY595" s="86"/>
      <c r="CA595" s="86"/>
      <c r="CC595" s="86"/>
      <c r="CE595" s="86"/>
      <c r="CG595" s="86"/>
      <c r="CI595" s="86"/>
      <c r="CK595" s="86"/>
      <c r="CM595" s="86"/>
      <c r="CO595" s="86"/>
      <c r="CQ595" s="86"/>
      <c r="CS595" s="86"/>
      <c r="CU595" s="86"/>
      <c r="CW595" s="86"/>
      <c r="CY595" s="86"/>
      <c r="DA595" s="86"/>
      <c r="DC595" s="86"/>
      <c r="DE595" s="86"/>
      <c r="DG595" s="86"/>
      <c r="DI595" s="86"/>
      <c r="DK595" s="86"/>
      <c r="DM595" s="86"/>
      <c r="DO595" s="86"/>
      <c r="DQ595" s="86"/>
      <c r="DS595" s="86"/>
      <c r="DU595" s="86"/>
      <c r="DV595" s="86"/>
      <c r="DW595" s="86"/>
      <c r="DX595" s="86"/>
      <c r="DZ595" s="87"/>
      <c r="EB595" s="86"/>
      <c r="EC595" s="87"/>
      <c r="ED595" s="88"/>
      <c r="EE595" s="86"/>
      <c r="EF595" s="87"/>
      <c r="EG595" s="86"/>
      <c r="EH595" s="86"/>
      <c r="EI595" s="86"/>
      <c r="EJ595" s="86"/>
      <c r="EK595" s="89"/>
    </row>
    <row r="596" spans="47:141" x14ac:dyDescent="0.2">
      <c r="AU596" s="86"/>
      <c r="AW596" s="86"/>
      <c r="AY596" s="86"/>
      <c r="BA596" s="86"/>
      <c r="BC596" s="86"/>
      <c r="BE596" s="86"/>
      <c r="BG596" s="86"/>
      <c r="BI596" s="86"/>
      <c r="BK596" s="86"/>
      <c r="BM596" s="86"/>
      <c r="BO596" s="86"/>
      <c r="BQ596" s="86"/>
      <c r="BS596" s="86"/>
      <c r="BU596" s="86"/>
      <c r="BW596" s="86"/>
      <c r="BY596" s="86"/>
      <c r="CA596" s="86"/>
      <c r="CC596" s="86"/>
      <c r="CE596" s="86"/>
      <c r="CG596" s="86"/>
      <c r="CI596" s="86"/>
      <c r="CK596" s="86"/>
      <c r="CM596" s="86"/>
      <c r="CO596" s="86"/>
      <c r="CQ596" s="86"/>
      <c r="CS596" s="86"/>
      <c r="CU596" s="86"/>
      <c r="CW596" s="86"/>
      <c r="CY596" s="86"/>
      <c r="DA596" s="86"/>
      <c r="DC596" s="86"/>
      <c r="DE596" s="86"/>
      <c r="DG596" s="86"/>
      <c r="DI596" s="86"/>
      <c r="DK596" s="86"/>
      <c r="DM596" s="86"/>
      <c r="DO596" s="86"/>
      <c r="DQ596" s="86"/>
      <c r="DS596" s="86"/>
      <c r="DU596" s="86"/>
      <c r="DV596" s="86"/>
      <c r="DW596" s="86"/>
      <c r="DX596" s="86"/>
      <c r="DZ596" s="87"/>
      <c r="EB596" s="86"/>
      <c r="EC596" s="87"/>
      <c r="ED596" s="88"/>
      <c r="EE596" s="86"/>
      <c r="EF596" s="87"/>
      <c r="EG596" s="86"/>
      <c r="EH596" s="86"/>
      <c r="EI596" s="86"/>
      <c r="EJ596" s="86"/>
      <c r="EK596" s="89"/>
    </row>
    <row r="597" spans="47:141" x14ac:dyDescent="0.2">
      <c r="AU597" s="86"/>
      <c r="AW597" s="86"/>
      <c r="AY597" s="86"/>
      <c r="BA597" s="86"/>
      <c r="BC597" s="86"/>
      <c r="BE597" s="86"/>
      <c r="BG597" s="86"/>
      <c r="BI597" s="86"/>
      <c r="BK597" s="86"/>
      <c r="BM597" s="86"/>
      <c r="BO597" s="86"/>
      <c r="BQ597" s="86"/>
      <c r="BS597" s="86"/>
      <c r="BU597" s="86"/>
      <c r="BW597" s="86"/>
      <c r="BY597" s="86"/>
      <c r="CA597" s="86"/>
      <c r="CC597" s="86"/>
      <c r="CE597" s="86"/>
      <c r="CG597" s="86"/>
      <c r="CI597" s="86"/>
      <c r="CK597" s="86"/>
      <c r="CM597" s="86"/>
      <c r="CO597" s="86"/>
      <c r="CQ597" s="86"/>
      <c r="CS597" s="86"/>
      <c r="CU597" s="86"/>
      <c r="CW597" s="86"/>
      <c r="CY597" s="86"/>
      <c r="DA597" s="86"/>
      <c r="DC597" s="86"/>
      <c r="DE597" s="86"/>
      <c r="DG597" s="86"/>
      <c r="DI597" s="86"/>
      <c r="DK597" s="86"/>
      <c r="DM597" s="86"/>
      <c r="DO597" s="86"/>
      <c r="DQ597" s="86"/>
      <c r="DS597" s="86"/>
      <c r="DU597" s="86"/>
      <c r="DV597" s="86"/>
      <c r="DW597" s="86"/>
      <c r="DX597" s="86"/>
      <c r="DZ597" s="87"/>
      <c r="EB597" s="86"/>
      <c r="EC597" s="87"/>
      <c r="ED597" s="88"/>
      <c r="EE597" s="86"/>
      <c r="EF597" s="87"/>
      <c r="EG597" s="86"/>
      <c r="EH597" s="86"/>
      <c r="EI597" s="86"/>
      <c r="EJ597" s="86"/>
      <c r="EK597" s="89"/>
    </row>
    <row r="598" spans="47:141" x14ac:dyDescent="0.2">
      <c r="AU598" s="86"/>
      <c r="AW598" s="86"/>
      <c r="AY598" s="86"/>
      <c r="BA598" s="86"/>
      <c r="BC598" s="86"/>
      <c r="BE598" s="86"/>
      <c r="BG598" s="86"/>
      <c r="BI598" s="86"/>
      <c r="BK598" s="86"/>
      <c r="BM598" s="86"/>
      <c r="BO598" s="86"/>
      <c r="BQ598" s="86"/>
      <c r="BS598" s="86"/>
      <c r="BU598" s="86"/>
      <c r="BW598" s="86"/>
      <c r="BY598" s="86"/>
      <c r="CA598" s="86"/>
      <c r="CC598" s="86"/>
      <c r="CE598" s="86"/>
      <c r="CG598" s="86"/>
      <c r="CI598" s="86"/>
      <c r="CK598" s="86"/>
      <c r="CM598" s="86"/>
      <c r="CO598" s="86"/>
      <c r="CQ598" s="86"/>
      <c r="CS598" s="86"/>
      <c r="CU598" s="86"/>
      <c r="CW598" s="86"/>
      <c r="CY598" s="86"/>
      <c r="DA598" s="86"/>
      <c r="DC598" s="86"/>
      <c r="DE598" s="86"/>
      <c r="DG598" s="86"/>
      <c r="DI598" s="86"/>
      <c r="DK598" s="86"/>
      <c r="DM598" s="86"/>
      <c r="DO598" s="86"/>
      <c r="DQ598" s="86"/>
      <c r="DS598" s="86"/>
      <c r="DU598" s="86"/>
      <c r="DV598" s="86"/>
      <c r="DW598" s="86"/>
      <c r="DX598" s="86"/>
      <c r="DZ598" s="87"/>
      <c r="EB598" s="86"/>
      <c r="EC598" s="87"/>
      <c r="ED598" s="88"/>
      <c r="EE598" s="86"/>
      <c r="EF598" s="87"/>
      <c r="EG598" s="86"/>
      <c r="EH598" s="86"/>
      <c r="EI598" s="86"/>
      <c r="EJ598" s="86"/>
      <c r="EK598" s="89"/>
    </row>
    <row r="599" spans="47:141" x14ac:dyDescent="0.2">
      <c r="AU599" s="86"/>
      <c r="AW599" s="86"/>
      <c r="AY599" s="86"/>
      <c r="BA599" s="86"/>
      <c r="BC599" s="86"/>
      <c r="BE599" s="86"/>
      <c r="BG599" s="86"/>
      <c r="BI599" s="86"/>
      <c r="BK599" s="86"/>
      <c r="BM599" s="86"/>
      <c r="BO599" s="86"/>
      <c r="BQ599" s="86"/>
      <c r="BS599" s="86"/>
      <c r="BU599" s="86"/>
      <c r="BW599" s="86"/>
      <c r="BY599" s="86"/>
      <c r="CA599" s="86"/>
      <c r="CC599" s="86"/>
      <c r="CE599" s="86"/>
      <c r="CG599" s="86"/>
      <c r="CI599" s="86"/>
      <c r="CK599" s="86"/>
      <c r="CM599" s="86"/>
      <c r="CO599" s="86"/>
      <c r="CQ599" s="86"/>
      <c r="CS599" s="86"/>
      <c r="CU599" s="86"/>
      <c r="CW599" s="86"/>
      <c r="CY599" s="86"/>
      <c r="DA599" s="86"/>
      <c r="DC599" s="86"/>
      <c r="DE599" s="86"/>
      <c r="DG599" s="86"/>
      <c r="DI599" s="86"/>
      <c r="DK599" s="86"/>
      <c r="DM599" s="86"/>
      <c r="DO599" s="86"/>
      <c r="DQ599" s="86"/>
      <c r="DS599" s="86"/>
      <c r="DU599" s="86"/>
      <c r="DV599" s="86"/>
      <c r="DW599" s="86"/>
      <c r="DX599" s="86"/>
      <c r="DZ599" s="87"/>
      <c r="EB599" s="86"/>
      <c r="EC599" s="87"/>
      <c r="ED599" s="88"/>
      <c r="EE599" s="86"/>
      <c r="EF599" s="87"/>
      <c r="EG599" s="86"/>
      <c r="EH599" s="86"/>
      <c r="EI599" s="86"/>
      <c r="EJ599" s="86"/>
      <c r="EK599" s="89"/>
    </row>
    <row r="600" spans="47:141" x14ac:dyDescent="0.2">
      <c r="AU600" s="86"/>
      <c r="AW600" s="86"/>
      <c r="AY600" s="86"/>
      <c r="BA600" s="86"/>
      <c r="BC600" s="86"/>
      <c r="BE600" s="86"/>
      <c r="BG600" s="86"/>
      <c r="BI600" s="86"/>
      <c r="BK600" s="86"/>
      <c r="BM600" s="86"/>
      <c r="BO600" s="86"/>
      <c r="BQ600" s="86"/>
      <c r="BS600" s="86"/>
      <c r="BU600" s="86"/>
      <c r="BW600" s="86"/>
      <c r="BY600" s="86"/>
      <c r="CA600" s="86"/>
      <c r="CC600" s="86"/>
      <c r="CE600" s="86"/>
      <c r="CG600" s="86"/>
      <c r="CI600" s="86"/>
      <c r="CK600" s="86"/>
      <c r="CM600" s="86"/>
      <c r="CO600" s="86"/>
      <c r="CQ600" s="86"/>
      <c r="CS600" s="86"/>
      <c r="CU600" s="86"/>
      <c r="CW600" s="86"/>
      <c r="CY600" s="86"/>
      <c r="DA600" s="86"/>
      <c r="DC600" s="86"/>
      <c r="DE600" s="86"/>
      <c r="DG600" s="86"/>
      <c r="DI600" s="86"/>
      <c r="DK600" s="86"/>
      <c r="DM600" s="86"/>
      <c r="DO600" s="86"/>
      <c r="DQ600" s="86"/>
      <c r="DS600" s="86"/>
      <c r="DU600" s="86"/>
      <c r="DV600" s="86"/>
      <c r="DW600" s="86"/>
      <c r="DX600" s="86"/>
      <c r="DZ600" s="87"/>
      <c r="EB600" s="86"/>
      <c r="EC600" s="87"/>
      <c r="ED600" s="88"/>
      <c r="EE600" s="86"/>
      <c r="EF600" s="87"/>
      <c r="EG600" s="86"/>
      <c r="EH600" s="86"/>
      <c r="EI600" s="86"/>
      <c r="EJ600" s="86"/>
      <c r="EK600" s="89"/>
    </row>
    <row r="601" spans="47:141" x14ac:dyDescent="0.2">
      <c r="AU601" s="86"/>
      <c r="AW601" s="86"/>
      <c r="AY601" s="86"/>
      <c r="BA601" s="86"/>
      <c r="BC601" s="86"/>
      <c r="BE601" s="86"/>
      <c r="BG601" s="86"/>
      <c r="BI601" s="86"/>
      <c r="BK601" s="86"/>
      <c r="BM601" s="86"/>
      <c r="BO601" s="86"/>
      <c r="BQ601" s="86"/>
      <c r="BS601" s="86"/>
      <c r="BU601" s="86"/>
      <c r="BW601" s="86"/>
      <c r="BY601" s="86"/>
      <c r="CA601" s="86"/>
      <c r="CC601" s="86"/>
      <c r="CE601" s="86"/>
      <c r="CG601" s="86"/>
      <c r="CI601" s="86"/>
      <c r="CK601" s="86"/>
      <c r="CM601" s="86"/>
      <c r="CO601" s="86"/>
      <c r="CQ601" s="86"/>
      <c r="CS601" s="86"/>
      <c r="CU601" s="86"/>
      <c r="CW601" s="86"/>
      <c r="CY601" s="86"/>
      <c r="DA601" s="86"/>
      <c r="DC601" s="86"/>
      <c r="DE601" s="86"/>
      <c r="DG601" s="86"/>
      <c r="DI601" s="86"/>
      <c r="DK601" s="86"/>
      <c r="DM601" s="86"/>
      <c r="DO601" s="86"/>
      <c r="DQ601" s="86"/>
      <c r="DS601" s="86"/>
      <c r="DU601" s="86"/>
      <c r="DV601" s="86"/>
      <c r="DW601" s="86"/>
      <c r="DX601" s="86"/>
      <c r="DZ601" s="87"/>
      <c r="EB601" s="86"/>
      <c r="EC601" s="87"/>
      <c r="ED601" s="88"/>
      <c r="EE601" s="86"/>
      <c r="EF601" s="87"/>
      <c r="EG601" s="86"/>
      <c r="EH601" s="86"/>
      <c r="EI601" s="86"/>
      <c r="EJ601" s="86"/>
      <c r="EK601" s="89"/>
    </row>
    <row r="602" spans="47:141" x14ac:dyDescent="0.2">
      <c r="AU602" s="86"/>
      <c r="AW602" s="86"/>
      <c r="AY602" s="86"/>
      <c r="BA602" s="86"/>
      <c r="BC602" s="86"/>
      <c r="BE602" s="86"/>
      <c r="BG602" s="86"/>
      <c r="BI602" s="86"/>
      <c r="BK602" s="86"/>
      <c r="BM602" s="86"/>
      <c r="BO602" s="86"/>
      <c r="BQ602" s="86"/>
      <c r="BS602" s="86"/>
      <c r="BU602" s="86"/>
      <c r="BW602" s="86"/>
      <c r="BY602" s="86"/>
      <c r="CA602" s="86"/>
      <c r="CC602" s="86"/>
      <c r="CE602" s="86"/>
      <c r="CG602" s="86"/>
      <c r="CI602" s="86"/>
      <c r="CK602" s="86"/>
      <c r="CM602" s="86"/>
      <c r="CO602" s="86"/>
      <c r="CQ602" s="86"/>
      <c r="CS602" s="86"/>
      <c r="CU602" s="86"/>
      <c r="CW602" s="86"/>
      <c r="CY602" s="86"/>
      <c r="DA602" s="86"/>
      <c r="DC602" s="86"/>
      <c r="DE602" s="86"/>
      <c r="DG602" s="86"/>
      <c r="DI602" s="86"/>
      <c r="DK602" s="86"/>
      <c r="DM602" s="86"/>
      <c r="DO602" s="86"/>
      <c r="DQ602" s="86"/>
      <c r="DS602" s="86"/>
      <c r="DU602" s="86"/>
      <c r="DV602" s="86"/>
      <c r="DW602" s="86"/>
      <c r="DX602" s="86"/>
      <c r="DZ602" s="87"/>
      <c r="EB602" s="86"/>
      <c r="EC602" s="87"/>
      <c r="ED602" s="88"/>
      <c r="EE602" s="86"/>
      <c r="EF602" s="87"/>
      <c r="EG602" s="86"/>
      <c r="EH602" s="86"/>
      <c r="EI602" s="86"/>
      <c r="EJ602" s="86"/>
      <c r="EK602" s="89"/>
    </row>
    <row r="603" spans="47:141" x14ac:dyDescent="0.2">
      <c r="AU603" s="86"/>
      <c r="AW603" s="86"/>
      <c r="AY603" s="86"/>
      <c r="BA603" s="86"/>
      <c r="BC603" s="86"/>
      <c r="BE603" s="86"/>
      <c r="BG603" s="86"/>
      <c r="BI603" s="86"/>
      <c r="BK603" s="86"/>
      <c r="BM603" s="86"/>
      <c r="BO603" s="86"/>
      <c r="BQ603" s="86"/>
      <c r="BS603" s="86"/>
      <c r="BU603" s="86"/>
      <c r="BW603" s="86"/>
      <c r="BY603" s="86"/>
      <c r="CA603" s="86"/>
      <c r="CC603" s="86"/>
      <c r="CE603" s="86"/>
      <c r="CG603" s="86"/>
      <c r="CI603" s="86"/>
      <c r="CK603" s="86"/>
      <c r="CM603" s="86"/>
      <c r="CO603" s="86"/>
      <c r="CQ603" s="86"/>
      <c r="CS603" s="86"/>
      <c r="CU603" s="86"/>
      <c r="CW603" s="86"/>
      <c r="CY603" s="86"/>
      <c r="DA603" s="86"/>
      <c r="DC603" s="86"/>
      <c r="DE603" s="86"/>
      <c r="DG603" s="86"/>
      <c r="DI603" s="86"/>
      <c r="DK603" s="86"/>
      <c r="DM603" s="86"/>
      <c r="DO603" s="86"/>
      <c r="DQ603" s="86"/>
      <c r="DS603" s="86"/>
      <c r="DU603" s="86"/>
      <c r="DV603" s="86"/>
      <c r="DW603" s="86"/>
      <c r="DX603" s="86"/>
      <c r="DZ603" s="87"/>
      <c r="EB603" s="86"/>
      <c r="EC603" s="87"/>
      <c r="ED603" s="88"/>
      <c r="EE603" s="86"/>
      <c r="EF603" s="87"/>
      <c r="EG603" s="86"/>
      <c r="EH603" s="86"/>
      <c r="EI603" s="86"/>
      <c r="EJ603" s="86"/>
      <c r="EK603" s="89"/>
    </row>
    <row r="604" spans="47:141" x14ac:dyDescent="0.2">
      <c r="AU604" s="86"/>
      <c r="AW604" s="86"/>
      <c r="AY604" s="86"/>
      <c r="BA604" s="86"/>
      <c r="BC604" s="86"/>
      <c r="BE604" s="86"/>
      <c r="BG604" s="86"/>
      <c r="BI604" s="86"/>
      <c r="BK604" s="86"/>
      <c r="BM604" s="86"/>
      <c r="BO604" s="86"/>
      <c r="BQ604" s="86"/>
      <c r="BS604" s="86"/>
      <c r="BU604" s="86"/>
      <c r="BW604" s="86"/>
      <c r="BY604" s="86"/>
      <c r="CA604" s="86"/>
      <c r="CC604" s="86"/>
      <c r="CE604" s="86"/>
      <c r="CG604" s="86"/>
      <c r="CI604" s="86"/>
      <c r="CK604" s="86"/>
      <c r="CM604" s="86"/>
      <c r="CO604" s="86"/>
      <c r="CQ604" s="86"/>
      <c r="CS604" s="86"/>
      <c r="CU604" s="86"/>
      <c r="CW604" s="86"/>
      <c r="CY604" s="86"/>
      <c r="DA604" s="86"/>
      <c r="DC604" s="86"/>
      <c r="DE604" s="86"/>
      <c r="DG604" s="86"/>
      <c r="DI604" s="86"/>
      <c r="DK604" s="86"/>
      <c r="DM604" s="86"/>
      <c r="DO604" s="86"/>
      <c r="DQ604" s="86"/>
      <c r="DS604" s="86"/>
      <c r="DU604" s="86"/>
      <c r="DV604" s="86"/>
      <c r="DW604" s="86"/>
      <c r="DX604" s="86"/>
      <c r="DZ604" s="87"/>
      <c r="EB604" s="86"/>
      <c r="EC604" s="87"/>
      <c r="ED604" s="88"/>
      <c r="EE604" s="86"/>
      <c r="EF604" s="87"/>
      <c r="EG604" s="86"/>
      <c r="EH604" s="86"/>
      <c r="EI604" s="86"/>
      <c r="EJ604" s="86"/>
      <c r="EK604" s="89"/>
    </row>
    <row r="605" spans="47:141" x14ac:dyDescent="0.2">
      <c r="AU605" s="86"/>
      <c r="AW605" s="86"/>
      <c r="AY605" s="86"/>
      <c r="BA605" s="86"/>
      <c r="BC605" s="86"/>
      <c r="BE605" s="86"/>
      <c r="BG605" s="86"/>
      <c r="BI605" s="86"/>
      <c r="BK605" s="86"/>
      <c r="BM605" s="86"/>
      <c r="BO605" s="86"/>
      <c r="BQ605" s="86"/>
      <c r="BS605" s="86"/>
      <c r="BU605" s="86"/>
      <c r="BW605" s="86"/>
      <c r="BY605" s="86"/>
      <c r="CA605" s="86"/>
      <c r="CC605" s="86"/>
      <c r="CE605" s="86"/>
      <c r="CG605" s="86"/>
      <c r="CI605" s="86"/>
      <c r="CK605" s="86"/>
      <c r="CM605" s="86"/>
      <c r="CO605" s="86"/>
      <c r="CQ605" s="86"/>
      <c r="CS605" s="86"/>
      <c r="CU605" s="86"/>
      <c r="CW605" s="86"/>
      <c r="CY605" s="86"/>
      <c r="DA605" s="86"/>
      <c r="DC605" s="86"/>
      <c r="DE605" s="86"/>
      <c r="DG605" s="86"/>
      <c r="DI605" s="86"/>
      <c r="DK605" s="86"/>
      <c r="DM605" s="86"/>
      <c r="DO605" s="86"/>
      <c r="DQ605" s="86"/>
      <c r="DS605" s="86"/>
      <c r="DU605" s="86"/>
      <c r="DV605" s="86"/>
      <c r="DW605" s="86"/>
      <c r="DX605" s="86"/>
      <c r="DZ605" s="87"/>
      <c r="EB605" s="86"/>
      <c r="EC605" s="87"/>
      <c r="ED605" s="88"/>
      <c r="EE605" s="86"/>
      <c r="EF605" s="87"/>
      <c r="EG605" s="86"/>
      <c r="EH605" s="86"/>
      <c r="EI605" s="86"/>
      <c r="EJ605" s="86"/>
      <c r="EK605" s="89"/>
    </row>
    <row r="606" spans="47:141" x14ac:dyDescent="0.2">
      <c r="AU606" s="86"/>
      <c r="AW606" s="86"/>
      <c r="AY606" s="86"/>
      <c r="BA606" s="86"/>
      <c r="BC606" s="86"/>
      <c r="BE606" s="86"/>
      <c r="BG606" s="86"/>
      <c r="BI606" s="86"/>
      <c r="BK606" s="86"/>
      <c r="BM606" s="86"/>
      <c r="BO606" s="86"/>
      <c r="BQ606" s="86"/>
      <c r="BS606" s="86"/>
      <c r="BU606" s="86"/>
      <c r="BW606" s="86"/>
      <c r="BY606" s="86"/>
      <c r="CA606" s="86"/>
      <c r="CC606" s="86"/>
      <c r="CE606" s="86"/>
      <c r="CG606" s="86"/>
      <c r="CI606" s="86"/>
      <c r="CK606" s="86"/>
      <c r="CM606" s="86"/>
      <c r="CO606" s="86"/>
      <c r="CQ606" s="86"/>
      <c r="CS606" s="86"/>
      <c r="CU606" s="86"/>
      <c r="CW606" s="86"/>
      <c r="CY606" s="86"/>
      <c r="DA606" s="86"/>
      <c r="DC606" s="86"/>
      <c r="DE606" s="86"/>
      <c r="DG606" s="86"/>
      <c r="DI606" s="86"/>
      <c r="DK606" s="86"/>
      <c r="DM606" s="86"/>
      <c r="DO606" s="86"/>
      <c r="DQ606" s="86"/>
      <c r="DS606" s="86"/>
      <c r="DU606" s="86"/>
      <c r="DV606" s="86"/>
      <c r="DW606" s="86"/>
      <c r="DX606" s="86"/>
      <c r="DZ606" s="87"/>
      <c r="EB606" s="86"/>
      <c r="EC606" s="87"/>
      <c r="ED606" s="88"/>
      <c r="EE606" s="86"/>
      <c r="EF606" s="87"/>
      <c r="EG606" s="86"/>
      <c r="EH606" s="86"/>
      <c r="EI606" s="86"/>
      <c r="EJ606" s="86"/>
      <c r="EK606" s="89"/>
    </row>
    <row r="607" spans="47:141" x14ac:dyDescent="0.2">
      <c r="AU607" s="86"/>
      <c r="AW607" s="86"/>
      <c r="AY607" s="86"/>
      <c r="BA607" s="86"/>
      <c r="BC607" s="86"/>
      <c r="BE607" s="86"/>
      <c r="BG607" s="86"/>
      <c r="BI607" s="86"/>
      <c r="BK607" s="86"/>
      <c r="BM607" s="86"/>
      <c r="BO607" s="86"/>
      <c r="BQ607" s="86"/>
      <c r="BS607" s="86"/>
      <c r="BU607" s="86"/>
      <c r="BW607" s="86"/>
      <c r="BY607" s="86"/>
      <c r="CA607" s="86"/>
      <c r="CC607" s="86"/>
      <c r="CE607" s="86"/>
      <c r="CG607" s="86"/>
      <c r="CI607" s="86"/>
      <c r="CK607" s="86"/>
      <c r="CM607" s="86"/>
      <c r="CO607" s="86"/>
      <c r="CQ607" s="86"/>
      <c r="CS607" s="86"/>
      <c r="CU607" s="86"/>
      <c r="CW607" s="86"/>
      <c r="CY607" s="86"/>
      <c r="DA607" s="86"/>
      <c r="DC607" s="86"/>
      <c r="DE607" s="86"/>
      <c r="DG607" s="86"/>
      <c r="DI607" s="86"/>
      <c r="DK607" s="86"/>
      <c r="DM607" s="86"/>
      <c r="DO607" s="86"/>
      <c r="DQ607" s="86"/>
      <c r="DS607" s="86"/>
      <c r="DU607" s="86"/>
      <c r="DV607" s="86"/>
      <c r="DW607" s="86"/>
      <c r="DX607" s="86"/>
      <c r="DZ607" s="87"/>
      <c r="EB607" s="86"/>
      <c r="EC607" s="87"/>
      <c r="ED607" s="88"/>
      <c r="EE607" s="86"/>
      <c r="EF607" s="87"/>
      <c r="EG607" s="86"/>
      <c r="EH607" s="86"/>
      <c r="EI607" s="86"/>
      <c r="EJ607" s="86"/>
      <c r="EK607" s="89"/>
    </row>
    <row r="608" spans="47:141" x14ac:dyDescent="0.2">
      <c r="AU608" s="86"/>
      <c r="AW608" s="86"/>
      <c r="AY608" s="86"/>
      <c r="BA608" s="86"/>
      <c r="BC608" s="86"/>
      <c r="BE608" s="86"/>
      <c r="BG608" s="86"/>
      <c r="BI608" s="86"/>
      <c r="BK608" s="86"/>
      <c r="BM608" s="86"/>
      <c r="BO608" s="86"/>
      <c r="BQ608" s="86"/>
      <c r="BS608" s="86"/>
      <c r="BU608" s="86"/>
      <c r="BW608" s="86"/>
      <c r="BY608" s="86"/>
      <c r="CA608" s="86"/>
      <c r="CC608" s="86"/>
      <c r="CE608" s="86"/>
      <c r="CG608" s="86"/>
      <c r="CI608" s="86"/>
      <c r="CK608" s="86"/>
      <c r="CM608" s="86"/>
      <c r="CO608" s="86"/>
      <c r="CQ608" s="86"/>
      <c r="CS608" s="86"/>
      <c r="CU608" s="86"/>
      <c r="CW608" s="86"/>
      <c r="CY608" s="86"/>
      <c r="DA608" s="86"/>
      <c r="DC608" s="86"/>
      <c r="DE608" s="86"/>
      <c r="DG608" s="86"/>
      <c r="DI608" s="86"/>
      <c r="DK608" s="86"/>
      <c r="DM608" s="86"/>
      <c r="DO608" s="86"/>
      <c r="DQ608" s="86"/>
      <c r="DS608" s="86"/>
      <c r="DU608" s="86"/>
      <c r="DV608" s="86"/>
      <c r="DW608" s="86"/>
      <c r="DX608" s="86"/>
      <c r="DZ608" s="87"/>
      <c r="EB608" s="86"/>
      <c r="EC608" s="87"/>
      <c r="ED608" s="88"/>
      <c r="EE608" s="86"/>
      <c r="EF608" s="87"/>
      <c r="EG608" s="86"/>
      <c r="EH608" s="86"/>
      <c r="EI608" s="86"/>
      <c r="EJ608" s="86"/>
      <c r="EK608" s="89"/>
    </row>
    <row r="609" spans="47:141" x14ac:dyDescent="0.2">
      <c r="AU609" s="86"/>
      <c r="AW609" s="86"/>
      <c r="AY609" s="86"/>
      <c r="BA609" s="86"/>
      <c r="BC609" s="86"/>
      <c r="BE609" s="86"/>
      <c r="BG609" s="86"/>
      <c r="BI609" s="86"/>
      <c r="BK609" s="86"/>
      <c r="BM609" s="86"/>
      <c r="BO609" s="86"/>
      <c r="BQ609" s="86"/>
      <c r="BS609" s="86"/>
      <c r="BU609" s="86"/>
      <c r="BW609" s="86"/>
      <c r="BY609" s="86"/>
      <c r="CA609" s="86"/>
      <c r="CC609" s="86"/>
      <c r="CE609" s="86"/>
      <c r="CG609" s="86"/>
      <c r="CI609" s="86"/>
      <c r="CK609" s="86"/>
      <c r="CM609" s="86"/>
      <c r="CO609" s="86"/>
      <c r="CQ609" s="86"/>
      <c r="CS609" s="86"/>
      <c r="CU609" s="86"/>
      <c r="CW609" s="86"/>
      <c r="CY609" s="86"/>
      <c r="DA609" s="86"/>
      <c r="DC609" s="86"/>
      <c r="DE609" s="86"/>
      <c r="DG609" s="86"/>
      <c r="DI609" s="86"/>
      <c r="DK609" s="86"/>
      <c r="DM609" s="86"/>
      <c r="DO609" s="86"/>
      <c r="DQ609" s="86"/>
      <c r="DS609" s="86"/>
      <c r="DU609" s="86"/>
      <c r="DV609" s="86"/>
      <c r="DW609" s="86"/>
      <c r="DX609" s="86"/>
      <c r="DZ609" s="87"/>
      <c r="EB609" s="86"/>
      <c r="EC609" s="87"/>
      <c r="ED609" s="88"/>
      <c r="EE609" s="86"/>
      <c r="EF609" s="87"/>
      <c r="EG609" s="86"/>
      <c r="EH609" s="86"/>
      <c r="EI609" s="86"/>
      <c r="EJ609" s="86"/>
      <c r="EK609" s="89"/>
    </row>
    <row r="610" spans="47:141" x14ac:dyDescent="0.2">
      <c r="AU610" s="86"/>
      <c r="AW610" s="86"/>
      <c r="AY610" s="86"/>
      <c r="BA610" s="86"/>
      <c r="BC610" s="86"/>
      <c r="BE610" s="86"/>
      <c r="BG610" s="86"/>
      <c r="BI610" s="86"/>
      <c r="BK610" s="86"/>
      <c r="BM610" s="86"/>
      <c r="BO610" s="86"/>
      <c r="BQ610" s="86"/>
      <c r="BS610" s="86"/>
      <c r="BU610" s="86"/>
      <c r="BW610" s="86"/>
      <c r="BY610" s="86"/>
      <c r="CA610" s="86"/>
      <c r="CC610" s="86"/>
      <c r="CE610" s="86"/>
      <c r="CG610" s="86"/>
      <c r="CI610" s="86"/>
      <c r="CK610" s="86"/>
      <c r="CM610" s="86"/>
      <c r="CO610" s="86"/>
      <c r="CQ610" s="86"/>
      <c r="CS610" s="86"/>
      <c r="CU610" s="86"/>
      <c r="CW610" s="86"/>
      <c r="CY610" s="86"/>
      <c r="DA610" s="86"/>
      <c r="DC610" s="86"/>
      <c r="DE610" s="86"/>
      <c r="DG610" s="86"/>
      <c r="DI610" s="86"/>
      <c r="DK610" s="86"/>
      <c r="DM610" s="86"/>
      <c r="DO610" s="86"/>
      <c r="DQ610" s="86"/>
      <c r="DS610" s="86"/>
      <c r="DU610" s="86"/>
      <c r="DV610" s="86"/>
      <c r="DW610" s="86"/>
      <c r="DX610" s="86"/>
      <c r="DZ610" s="87"/>
      <c r="EB610" s="86"/>
      <c r="EC610" s="87"/>
      <c r="ED610" s="88"/>
      <c r="EE610" s="86"/>
      <c r="EF610" s="87"/>
      <c r="EG610" s="86"/>
      <c r="EH610" s="86"/>
      <c r="EI610" s="86"/>
      <c r="EJ610" s="86"/>
      <c r="EK610" s="89"/>
    </row>
    <row r="611" spans="47:141" x14ac:dyDescent="0.2">
      <c r="AU611" s="86"/>
      <c r="AW611" s="86"/>
      <c r="AY611" s="86"/>
      <c r="BA611" s="86"/>
      <c r="BC611" s="86"/>
      <c r="BE611" s="86"/>
      <c r="BG611" s="86"/>
      <c r="BI611" s="86"/>
      <c r="BK611" s="86"/>
      <c r="BM611" s="86"/>
      <c r="BO611" s="86"/>
      <c r="BQ611" s="86"/>
      <c r="BS611" s="86"/>
      <c r="BU611" s="86"/>
      <c r="BW611" s="86"/>
      <c r="BY611" s="86"/>
      <c r="CA611" s="86"/>
      <c r="CC611" s="86"/>
      <c r="CE611" s="86"/>
      <c r="CG611" s="86"/>
      <c r="CI611" s="86"/>
      <c r="CK611" s="86"/>
      <c r="CM611" s="86"/>
      <c r="CO611" s="86"/>
      <c r="CQ611" s="86"/>
      <c r="CS611" s="86"/>
      <c r="CU611" s="86"/>
      <c r="CW611" s="86"/>
      <c r="CY611" s="86"/>
      <c r="DA611" s="86"/>
      <c r="DC611" s="86"/>
      <c r="DE611" s="86"/>
      <c r="DG611" s="86"/>
      <c r="DI611" s="86"/>
      <c r="DK611" s="86"/>
      <c r="DM611" s="86"/>
      <c r="DO611" s="86"/>
      <c r="DQ611" s="86"/>
      <c r="DS611" s="86"/>
      <c r="DU611" s="86"/>
      <c r="DV611" s="86"/>
      <c r="DW611" s="86"/>
      <c r="DX611" s="86"/>
      <c r="DZ611" s="87"/>
      <c r="EB611" s="86"/>
      <c r="EC611" s="87"/>
      <c r="ED611" s="88"/>
      <c r="EE611" s="86"/>
      <c r="EF611" s="87"/>
      <c r="EG611" s="86"/>
      <c r="EH611" s="86"/>
      <c r="EI611" s="86"/>
      <c r="EJ611" s="86"/>
      <c r="EK611" s="89"/>
    </row>
    <row r="612" spans="47:141" x14ac:dyDescent="0.2">
      <c r="AU612" s="86"/>
      <c r="AW612" s="86"/>
      <c r="AY612" s="86"/>
      <c r="BA612" s="86"/>
      <c r="BC612" s="86"/>
      <c r="BE612" s="86"/>
      <c r="BG612" s="86"/>
      <c r="BI612" s="86"/>
      <c r="BK612" s="86"/>
      <c r="BM612" s="86"/>
      <c r="BO612" s="86"/>
      <c r="BQ612" s="86"/>
      <c r="BS612" s="86"/>
      <c r="BU612" s="86"/>
      <c r="BW612" s="86"/>
      <c r="BY612" s="86"/>
      <c r="CA612" s="86"/>
      <c r="CC612" s="86"/>
      <c r="CE612" s="86"/>
      <c r="CG612" s="86"/>
      <c r="CI612" s="86"/>
      <c r="CK612" s="86"/>
      <c r="CM612" s="86"/>
      <c r="CO612" s="86"/>
      <c r="CQ612" s="86"/>
      <c r="CS612" s="86"/>
      <c r="CU612" s="86"/>
      <c r="CW612" s="86"/>
      <c r="CY612" s="86"/>
      <c r="DA612" s="86"/>
      <c r="DC612" s="86"/>
      <c r="DE612" s="86"/>
      <c r="DG612" s="86"/>
      <c r="DI612" s="86"/>
      <c r="DK612" s="86"/>
      <c r="DM612" s="86"/>
      <c r="DO612" s="86"/>
      <c r="DQ612" s="86"/>
      <c r="DS612" s="86"/>
      <c r="DU612" s="86"/>
      <c r="DV612" s="86"/>
      <c r="DW612" s="86"/>
      <c r="DX612" s="86"/>
      <c r="DZ612" s="87"/>
      <c r="EB612" s="86"/>
      <c r="EC612" s="87"/>
      <c r="ED612" s="88"/>
      <c r="EE612" s="86"/>
      <c r="EF612" s="87"/>
      <c r="EG612" s="86"/>
      <c r="EH612" s="86"/>
      <c r="EI612" s="86"/>
      <c r="EJ612" s="86"/>
      <c r="EK612" s="89"/>
    </row>
    <row r="613" spans="47:141" x14ac:dyDescent="0.2">
      <c r="AU613" s="86"/>
      <c r="AW613" s="86"/>
      <c r="AY613" s="86"/>
      <c r="BA613" s="86"/>
      <c r="BC613" s="86"/>
      <c r="BE613" s="86"/>
      <c r="BG613" s="86"/>
      <c r="BI613" s="86"/>
      <c r="BK613" s="86"/>
      <c r="BM613" s="86"/>
      <c r="BO613" s="86"/>
      <c r="BQ613" s="86"/>
      <c r="BS613" s="86"/>
      <c r="BU613" s="86"/>
      <c r="BW613" s="86"/>
      <c r="BY613" s="86"/>
      <c r="CA613" s="86"/>
      <c r="CC613" s="86"/>
      <c r="CE613" s="86"/>
      <c r="CG613" s="86"/>
      <c r="CI613" s="86"/>
      <c r="CK613" s="86"/>
      <c r="CM613" s="86"/>
      <c r="CO613" s="86"/>
      <c r="CQ613" s="86"/>
      <c r="CS613" s="86"/>
      <c r="CU613" s="86"/>
      <c r="CW613" s="86"/>
      <c r="CY613" s="86"/>
      <c r="DA613" s="86"/>
      <c r="DC613" s="86"/>
      <c r="DE613" s="86"/>
      <c r="DG613" s="86"/>
      <c r="DI613" s="86"/>
      <c r="DK613" s="86"/>
      <c r="DM613" s="86"/>
      <c r="DO613" s="86"/>
      <c r="DQ613" s="86"/>
      <c r="DS613" s="86"/>
      <c r="DU613" s="86"/>
      <c r="DV613" s="86"/>
      <c r="DW613" s="86"/>
      <c r="DX613" s="86"/>
      <c r="DZ613" s="87"/>
      <c r="EB613" s="86"/>
      <c r="EC613" s="87"/>
      <c r="ED613" s="88"/>
      <c r="EE613" s="86"/>
      <c r="EF613" s="87"/>
      <c r="EG613" s="86"/>
      <c r="EH613" s="86"/>
      <c r="EI613" s="86"/>
      <c r="EJ613" s="86"/>
      <c r="EK613" s="89"/>
    </row>
    <row r="614" spans="47:141" x14ac:dyDescent="0.2">
      <c r="AU614" s="86"/>
      <c r="AW614" s="86"/>
      <c r="AY614" s="86"/>
      <c r="BA614" s="86"/>
      <c r="BC614" s="86"/>
      <c r="BE614" s="86"/>
      <c r="BG614" s="86"/>
      <c r="BI614" s="86"/>
      <c r="BK614" s="86"/>
      <c r="BM614" s="86"/>
      <c r="BO614" s="86"/>
      <c r="BQ614" s="86"/>
      <c r="BS614" s="86"/>
      <c r="BU614" s="86"/>
      <c r="BW614" s="86"/>
      <c r="BY614" s="86"/>
      <c r="CA614" s="86"/>
      <c r="CC614" s="86"/>
      <c r="CE614" s="86"/>
      <c r="CG614" s="86"/>
      <c r="CI614" s="86"/>
      <c r="CK614" s="86"/>
      <c r="CM614" s="86"/>
      <c r="CO614" s="86"/>
      <c r="CQ614" s="86"/>
      <c r="CS614" s="86"/>
      <c r="CU614" s="86"/>
      <c r="CW614" s="86"/>
      <c r="CY614" s="86"/>
      <c r="DA614" s="86"/>
      <c r="DC614" s="86"/>
      <c r="DE614" s="86"/>
      <c r="DG614" s="86"/>
      <c r="DI614" s="86"/>
      <c r="DK614" s="86"/>
      <c r="DM614" s="86"/>
      <c r="DO614" s="86"/>
      <c r="DQ614" s="86"/>
      <c r="DS614" s="86"/>
      <c r="DU614" s="86"/>
      <c r="DV614" s="86"/>
      <c r="DW614" s="86"/>
      <c r="DX614" s="86"/>
      <c r="DZ614" s="87"/>
      <c r="EB614" s="86"/>
      <c r="EC614" s="87"/>
      <c r="ED614" s="88"/>
      <c r="EE614" s="86"/>
      <c r="EF614" s="87"/>
      <c r="EG614" s="86"/>
      <c r="EH614" s="86"/>
      <c r="EI614" s="86"/>
      <c r="EJ614" s="86"/>
      <c r="EK614" s="89"/>
    </row>
    <row r="615" spans="47:141" x14ac:dyDescent="0.2">
      <c r="AU615" s="86"/>
      <c r="AW615" s="86"/>
      <c r="AY615" s="86"/>
      <c r="BA615" s="86"/>
      <c r="BC615" s="86"/>
      <c r="BE615" s="86"/>
      <c r="BG615" s="86"/>
      <c r="BI615" s="86"/>
      <c r="BK615" s="86"/>
      <c r="BM615" s="86"/>
      <c r="BO615" s="86"/>
      <c r="BQ615" s="86"/>
      <c r="BS615" s="86"/>
      <c r="BU615" s="86"/>
      <c r="BW615" s="86"/>
      <c r="BY615" s="86"/>
      <c r="CA615" s="86"/>
      <c r="CC615" s="86"/>
      <c r="CE615" s="86"/>
      <c r="CG615" s="86"/>
      <c r="CI615" s="86"/>
      <c r="CK615" s="86"/>
      <c r="CM615" s="86"/>
      <c r="CO615" s="86"/>
      <c r="CQ615" s="86"/>
      <c r="CS615" s="86"/>
      <c r="CU615" s="86"/>
      <c r="CW615" s="86"/>
      <c r="CY615" s="86"/>
      <c r="DA615" s="86"/>
      <c r="DC615" s="86"/>
      <c r="DE615" s="86"/>
      <c r="DG615" s="86"/>
      <c r="DI615" s="86"/>
      <c r="DK615" s="86"/>
      <c r="DM615" s="86"/>
      <c r="DO615" s="86"/>
      <c r="DQ615" s="86"/>
      <c r="DS615" s="86"/>
      <c r="DU615" s="86"/>
      <c r="DV615" s="86"/>
      <c r="DW615" s="86"/>
      <c r="DX615" s="86"/>
      <c r="DZ615" s="87"/>
      <c r="EB615" s="86"/>
      <c r="EC615" s="87"/>
      <c r="ED615" s="88"/>
      <c r="EE615" s="86"/>
      <c r="EF615" s="87"/>
      <c r="EG615" s="86"/>
      <c r="EH615" s="86"/>
      <c r="EI615" s="86"/>
      <c r="EJ615" s="86"/>
      <c r="EK615" s="89"/>
    </row>
    <row r="616" spans="47:141" x14ac:dyDescent="0.2">
      <c r="AU616" s="86"/>
      <c r="AW616" s="86"/>
      <c r="AY616" s="86"/>
      <c r="BA616" s="86"/>
      <c r="BC616" s="86"/>
      <c r="BE616" s="86"/>
      <c r="BG616" s="86"/>
      <c r="BI616" s="86"/>
      <c r="BK616" s="86"/>
      <c r="BM616" s="86"/>
      <c r="BO616" s="86"/>
      <c r="BQ616" s="86"/>
      <c r="BS616" s="86"/>
      <c r="BU616" s="86"/>
      <c r="BW616" s="86"/>
      <c r="BY616" s="86"/>
      <c r="CA616" s="86"/>
      <c r="CC616" s="86"/>
      <c r="CE616" s="86"/>
      <c r="CG616" s="86"/>
      <c r="CI616" s="86"/>
      <c r="CK616" s="86"/>
      <c r="CM616" s="86"/>
      <c r="CO616" s="86"/>
      <c r="CQ616" s="86"/>
      <c r="CS616" s="86"/>
      <c r="CU616" s="86"/>
      <c r="CW616" s="86"/>
      <c r="CY616" s="86"/>
      <c r="DA616" s="86"/>
      <c r="DC616" s="86"/>
      <c r="DE616" s="86"/>
      <c r="DG616" s="86"/>
      <c r="DI616" s="86"/>
      <c r="DK616" s="86"/>
      <c r="DM616" s="86"/>
      <c r="DO616" s="86"/>
      <c r="DQ616" s="86"/>
      <c r="DS616" s="86"/>
      <c r="DU616" s="86"/>
      <c r="DV616" s="86"/>
      <c r="DW616" s="86"/>
      <c r="DX616" s="86"/>
      <c r="DZ616" s="87"/>
      <c r="EB616" s="86"/>
      <c r="EC616" s="87"/>
      <c r="ED616" s="88"/>
      <c r="EE616" s="86"/>
      <c r="EF616" s="87"/>
      <c r="EG616" s="86"/>
      <c r="EH616" s="86"/>
      <c r="EI616" s="86"/>
      <c r="EJ616" s="86"/>
      <c r="EK616" s="89"/>
    </row>
    <row r="617" spans="47:141" x14ac:dyDescent="0.2">
      <c r="AU617" s="86"/>
      <c r="AW617" s="86"/>
      <c r="AY617" s="86"/>
      <c r="BA617" s="86"/>
      <c r="BC617" s="86"/>
      <c r="BE617" s="86"/>
      <c r="BG617" s="86"/>
      <c r="BI617" s="86"/>
      <c r="BK617" s="86"/>
      <c r="BM617" s="86"/>
      <c r="BO617" s="86"/>
      <c r="BQ617" s="86"/>
      <c r="BS617" s="86"/>
      <c r="BU617" s="86"/>
      <c r="BW617" s="86"/>
      <c r="BY617" s="86"/>
      <c r="CA617" s="86"/>
      <c r="CC617" s="86"/>
      <c r="CE617" s="86"/>
      <c r="CG617" s="86"/>
      <c r="CI617" s="86"/>
      <c r="CK617" s="86"/>
      <c r="CM617" s="86"/>
      <c r="CO617" s="86"/>
      <c r="CQ617" s="86"/>
      <c r="CS617" s="86"/>
      <c r="CU617" s="86"/>
      <c r="CW617" s="86"/>
      <c r="CY617" s="86"/>
      <c r="DA617" s="86"/>
      <c r="DC617" s="86"/>
      <c r="DE617" s="86"/>
      <c r="DG617" s="86"/>
      <c r="DI617" s="86"/>
      <c r="DK617" s="86"/>
      <c r="DM617" s="86"/>
      <c r="DO617" s="86"/>
      <c r="DQ617" s="86"/>
      <c r="DS617" s="86"/>
      <c r="DU617" s="86"/>
      <c r="DV617" s="86"/>
      <c r="DW617" s="86"/>
      <c r="DX617" s="86"/>
      <c r="DZ617" s="87"/>
      <c r="EB617" s="86"/>
      <c r="EC617" s="87"/>
      <c r="ED617" s="88"/>
      <c r="EE617" s="86"/>
      <c r="EF617" s="87"/>
      <c r="EG617" s="86"/>
      <c r="EH617" s="86"/>
      <c r="EI617" s="86"/>
      <c r="EJ617" s="86"/>
      <c r="EK617" s="89"/>
    </row>
    <row r="618" spans="47:141" x14ac:dyDescent="0.2">
      <c r="AU618" s="86"/>
      <c r="AW618" s="86"/>
      <c r="AY618" s="86"/>
      <c r="BA618" s="86"/>
      <c r="BC618" s="86"/>
      <c r="BE618" s="86"/>
      <c r="BG618" s="86"/>
      <c r="BI618" s="86"/>
      <c r="BK618" s="86"/>
      <c r="BM618" s="86"/>
      <c r="BO618" s="86"/>
      <c r="BQ618" s="86"/>
      <c r="BS618" s="86"/>
      <c r="BU618" s="86"/>
      <c r="BW618" s="86"/>
      <c r="BY618" s="86"/>
      <c r="CA618" s="86"/>
      <c r="CC618" s="86"/>
      <c r="CE618" s="86"/>
      <c r="CG618" s="86"/>
      <c r="CI618" s="86"/>
      <c r="CK618" s="86"/>
      <c r="CM618" s="86"/>
      <c r="CO618" s="86"/>
      <c r="CQ618" s="86"/>
      <c r="CS618" s="86"/>
      <c r="CU618" s="86"/>
      <c r="CW618" s="86"/>
      <c r="CY618" s="86"/>
      <c r="DA618" s="86"/>
      <c r="DC618" s="86"/>
      <c r="DE618" s="86"/>
      <c r="DG618" s="86"/>
      <c r="DI618" s="86"/>
      <c r="DK618" s="86"/>
      <c r="DM618" s="86"/>
      <c r="DO618" s="86"/>
      <c r="DQ618" s="86"/>
      <c r="DS618" s="86"/>
      <c r="DU618" s="86"/>
      <c r="DV618" s="86"/>
      <c r="DW618" s="86"/>
      <c r="DX618" s="86"/>
      <c r="DZ618" s="87"/>
      <c r="EB618" s="86"/>
      <c r="EC618" s="87"/>
      <c r="ED618" s="88"/>
      <c r="EE618" s="86"/>
      <c r="EF618" s="87"/>
      <c r="EG618" s="86"/>
      <c r="EH618" s="86"/>
      <c r="EI618" s="86"/>
      <c r="EJ618" s="86"/>
      <c r="EK618" s="89"/>
    </row>
    <row r="619" spans="47:141" x14ac:dyDescent="0.2">
      <c r="AU619" s="86"/>
      <c r="AW619" s="86"/>
      <c r="AY619" s="86"/>
      <c r="BA619" s="86"/>
      <c r="BC619" s="86"/>
      <c r="BE619" s="86"/>
      <c r="BG619" s="86"/>
      <c r="BI619" s="86"/>
      <c r="BK619" s="86"/>
      <c r="BM619" s="86"/>
      <c r="BO619" s="86"/>
      <c r="BQ619" s="86"/>
      <c r="BS619" s="86"/>
      <c r="BU619" s="86"/>
      <c r="BW619" s="86"/>
      <c r="BY619" s="86"/>
      <c r="CA619" s="86"/>
      <c r="CC619" s="86"/>
      <c r="CE619" s="86"/>
      <c r="CG619" s="86"/>
      <c r="CI619" s="86"/>
      <c r="CK619" s="86"/>
      <c r="CM619" s="86"/>
      <c r="CO619" s="86"/>
      <c r="CQ619" s="86"/>
      <c r="CS619" s="86"/>
      <c r="CU619" s="86"/>
      <c r="CW619" s="86"/>
      <c r="CY619" s="86"/>
      <c r="DA619" s="86"/>
      <c r="DC619" s="86"/>
      <c r="DE619" s="86"/>
      <c r="DG619" s="86"/>
      <c r="DI619" s="86"/>
      <c r="DK619" s="86"/>
      <c r="DM619" s="86"/>
      <c r="DO619" s="86"/>
      <c r="DQ619" s="86"/>
      <c r="DS619" s="86"/>
      <c r="DU619" s="86"/>
      <c r="DV619" s="86"/>
      <c r="DW619" s="86"/>
      <c r="DX619" s="86"/>
      <c r="DZ619" s="87"/>
      <c r="EB619" s="86"/>
      <c r="EC619" s="87"/>
      <c r="ED619" s="88"/>
      <c r="EE619" s="86"/>
      <c r="EF619" s="87"/>
      <c r="EG619" s="86"/>
      <c r="EH619" s="86"/>
      <c r="EI619" s="86"/>
      <c r="EJ619" s="86"/>
      <c r="EK619" s="89"/>
    </row>
    <row r="620" spans="47:141" x14ac:dyDescent="0.2">
      <c r="AU620" s="86"/>
      <c r="AW620" s="86"/>
      <c r="AY620" s="86"/>
      <c r="BA620" s="86"/>
      <c r="BC620" s="86"/>
      <c r="BE620" s="86"/>
      <c r="BG620" s="86"/>
      <c r="BI620" s="86"/>
      <c r="BK620" s="86"/>
      <c r="BM620" s="86"/>
      <c r="BO620" s="86"/>
      <c r="BQ620" s="86"/>
      <c r="BS620" s="86"/>
      <c r="BU620" s="86"/>
      <c r="BW620" s="86"/>
      <c r="BY620" s="86"/>
      <c r="CA620" s="86"/>
      <c r="CC620" s="86"/>
      <c r="CE620" s="86"/>
      <c r="CG620" s="86"/>
      <c r="CI620" s="86"/>
      <c r="CK620" s="86"/>
      <c r="CM620" s="86"/>
      <c r="CO620" s="86"/>
      <c r="CQ620" s="86"/>
      <c r="CS620" s="86"/>
      <c r="CU620" s="86"/>
      <c r="CW620" s="86"/>
      <c r="CY620" s="86"/>
      <c r="DA620" s="86"/>
      <c r="DC620" s="86"/>
      <c r="DE620" s="86"/>
      <c r="DG620" s="86"/>
      <c r="DI620" s="86"/>
      <c r="DK620" s="86"/>
      <c r="DM620" s="86"/>
      <c r="DO620" s="86"/>
      <c r="DQ620" s="86"/>
      <c r="DS620" s="86"/>
      <c r="DU620" s="86"/>
      <c r="DV620" s="86"/>
      <c r="DW620" s="86"/>
      <c r="DX620" s="86"/>
      <c r="DZ620" s="87"/>
      <c r="EB620" s="86"/>
      <c r="EC620" s="87"/>
      <c r="ED620" s="88"/>
      <c r="EE620" s="86"/>
      <c r="EF620" s="87"/>
      <c r="EG620" s="86"/>
      <c r="EH620" s="86"/>
      <c r="EI620" s="86"/>
      <c r="EJ620" s="86"/>
      <c r="EK620" s="89"/>
    </row>
    <row r="621" spans="47:141" x14ac:dyDescent="0.2">
      <c r="AU621" s="86"/>
      <c r="AW621" s="86"/>
      <c r="AY621" s="86"/>
      <c r="BA621" s="86"/>
      <c r="BC621" s="86"/>
      <c r="BE621" s="86"/>
      <c r="BG621" s="86"/>
      <c r="BI621" s="86"/>
      <c r="BK621" s="86"/>
      <c r="BM621" s="86"/>
      <c r="BO621" s="86"/>
      <c r="BQ621" s="86"/>
      <c r="BS621" s="86"/>
      <c r="BU621" s="86"/>
      <c r="BW621" s="86"/>
      <c r="BY621" s="86"/>
      <c r="CA621" s="86"/>
      <c r="CC621" s="86"/>
      <c r="CE621" s="86"/>
      <c r="CG621" s="86"/>
      <c r="CI621" s="86"/>
      <c r="CK621" s="86"/>
      <c r="CM621" s="86"/>
      <c r="CO621" s="86"/>
      <c r="CQ621" s="86"/>
      <c r="CS621" s="86"/>
      <c r="CU621" s="86"/>
      <c r="CW621" s="86"/>
      <c r="CY621" s="86"/>
      <c r="DA621" s="86"/>
      <c r="DC621" s="86"/>
      <c r="DE621" s="86"/>
      <c r="DG621" s="86"/>
      <c r="DI621" s="86"/>
      <c r="DK621" s="86"/>
      <c r="DM621" s="86"/>
      <c r="DO621" s="86"/>
      <c r="DQ621" s="86"/>
      <c r="DS621" s="86"/>
      <c r="DU621" s="86"/>
      <c r="DV621" s="86"/>
      <c r="DW621" s="86"/>
      <c r="DX621" s="86"/>
      <c r="DZ621" s="87"/>
      <c r="EB621" s="86"/>
      <c r="EC621" s="87"/>
      <c r="ED621" s="88"/>
      <c r="EE621" s="86"/>
      <c r="EF621" s="87"/>
      <c r="EG621" s="86"/>
      <c r="EH621" s="86"/>
      <c r="EI621" s="86"/>
      <c r="EJ621" s="86"/>
      <c r="EK621" s="89"/>
    </row>
    <row r="622" spans="47:141" x14ac:dyDescent="0.2">
      <c r="AU622" s="86"/>
      <c r="AW622" s="86"/>
      <c r="AY622" s="86"/>
      <c r="BA622" s="86"/>
      <c r="BC622" s="86"/>
      <c r="BE622" s="86"/>
      <c r="BG622" s="86"/>
      <c r="BI622" s="86"/>
      <c r="BK622" s="86"/>
      <c r="BM622" s="86"/>
      <c r="BO622" s="86"/>
      <c r="BQ622" s="86"/>
      <c r="BS622" s="86"/>
      <c r="BU622" s="86"/>
      <c r="BW622" s="86"/>
      <c r="BY622" s="86"/>
      <c r="CA622" s="86"/>
      <c r="CC622" s="86"/>
      <c r="CE622" s="86"/>
      <c r="CG622" s="86"/>
      <c r="CI622" s="86"/>
      <c r="CK622" s="86"/>
      <c r="CM622" s="86"/>
      <c r="CO622" s="86"/>
      <c r="CQ622" s="86"/>
      <c r="CS622" s="86"/>
      <c r="CU622" s="86"/>
      <c r="CW622" s="86"/>
      <c r="CY622" s="86"/>
      <c r="DA622" s="86"/>
      <c r="DC622" s="86"/>
      <c r="DE622" s="86"/>
      <c r="DG622" s="86"/>
      <c r="DI622" s="86"/>
      <c r="DK622" s="86"/>
      <c r="DM622" s="86"/>
      <c r="DO622" s="86"/>
      <c r="DQ622" s="86"/>
      <c r="DS622" s="86"/>
      <c r="DU622" s="86"/>
      <c r="DV622" s="86"/>
      <c r="DW622" s="86"/>
      <c r="DX622" s="86"/>
      <c r="DZ622" s="87"/>
      <c r="EB622" s="86"/>
      <c r="EC622" s="87"/>
      <c r="ED622" s="88"/>
      <c r="EE622" s="86"/>
      <c r="EF622" s="87"/>
      <c r="EG622" s="86"/>
      <c r="EH622" s="86"/>
      <c r="EI622" s="86"/>
      <c r="EJ622" s="86"/>
      <c r="EK622" s="89"/>
    </row>
    <row r="623" spans="47:141" x14ac:dyDescent="0.2">
      <c r="AU623" s="86"/>
      <c r="AW623" s="86"/>
      <c r="AY623" s="86"/>
      <c r="BA623" s="86"/>
      <c r="BC623" s="86"/>
      <c r="BE623" s="86"/>
      <c r="BG623" s="86"/>
      <c r="BI623" s="86"/>
      <c r="BK623" s="86"/>
      <c r="BM623" s="86"/>
      <c r="BO623" s="86"/>
      <c r="BQ623" s="86"/>
      <c r="BS623" s="86"/>
      <c r="BU623" s="86"/>
      <c r="BW623" s="86"/>
      <c r="BY623" s="86"/>
      <c r="CA623" s="86"/>
      <c r="CC623" s="86"/>
      <c r="CE623" s="86"/>
      <c r="CG623" s="86"/>
      <c r="CI623" s="86"/>
      <c r="CK623" s="86"/>
      <c r="CM623" s="86"/>
      <c r="CO623" s="86"/>
      <c r="CQ623" s="86"/>
      <c r="CS623" s="86"/>
      <c r="CU623" s="86"/>
      <c r="CW623" s="86"/>
      <c r="CY623" s="86"/>
      <c r="DA623" s="86"/>
      <c r="DC623" s="86"/>
      <c r="DE623" s="86"/>
      <c r="DG623" s="86"/>
      <c r="DI623" s="86"/>
      <c r="DK623" s="86"/>
      <c r="DM623" s="86"/>
      <c r="DO623" s="86"/>
      <c r="DQ623" s="86"/>
      <c r="DS623" s="86"/>
      <c r="DU623" s="86"/>
      <c r="DV623" s="86"/>
      <c r="DW623" s="86"/>
      <c r="DX623" s="86"/>
      <c r="DZ623" s="87"/>
      <c r="EB623" s="86"/>
      <c r="EC623" s="87"/>
      <c r="ED623" s="88"/>
      <c r="EE623" s="86"/>
      <c r="EF623" s="87"/>
      <c r="EG623" s="86"/>
      <c r="EH623" s="86"/>
      <c r="EI623" s="86"/>
      <c r="EJ623" s="86"/>
      <c r="EK623" s="89"/>
    </row>
    <row r="624" spans="47:141" x14ac:dyDescent="0.2">
      <c r="AU624" s="86"/>
      <c r="AW624" s="86"/>
      <c r="AY624" s="86"/>
      <c r="BA624" s="86"/>
      <c r="BC624" s="86"/>
      <c r="BE624" s="86"/>
      <c r="BG624" s="86"/>
      <c r="BI624" s="86"/>
      <c r="BK624" s="86"/>
      <c r="BM624" s="86"/>
      <c r="BO624" s="86"/>
      <c r="BQ624" s="86"/>
      <c r="BS624" s="86"/>
      <c r="BU624" s="86"/>
      <c r="BW624" s="86"/>
      <c r="BY624" s="86"/>
      <c r="CA624" s="86"/>
      <c r="CC624" s="86"/>
      <c r="CE624" s="86"/>
      <c r="CG624" s="86"/>
      <c r="CI624" s="86"/>
      <c r="CK624" s="86"/>
      <c r="CM624" s="86"/>
      <c r="CO624" s="86"/>
      <c r="CQ624" s="86"/>
      <c r="CS624" s="86"/>
      <c r="CU624" s="86"/>
      <c r="CW624" s="86"/>
      <c r="CY624" s="86"/>
      <c r="DA624" s="86"/>
      <c r="DC624" s="86"/>
      <c r="DE624" s="86"/>
      <c r="DG624" s="86"/>
      <c r="DI624" s="86"/>
      <c r="DK624" s="86"/>
      <c r="DM624" s="86"/>
      <c r="DO624" s="86"/>
      <c r="DQ624" s="86"/>
      <c r="DS624" s="86"/>
      <c r="DU624" s="86"/>
      <c r="DV624" s="86"/>
      <c r="DW624" s="86"/>
      <c r="DX624" s="86"/>
      <c r="DZ624" s="87"/>
      <c r="EB624" s="86"/>
      <c r="EC624" s="87"/>
      <c r="ED624" s="88"/>
      <c r="EE624" s="86"/>
      <c r="EF624" s="87"/>
      <c r="EG624" s="86"/>
      <c r="EH624" s="86"/>
      <c r="EI624" s="86"/>
      <c r="EJ624" s="86"/>
      <c r="EK624" s="89"/>
    </row>
    <row r="625" spans="47:141" x14ac:dyDescent="0.2">
      <c r="AU625" s="86"/>
      <c r="AW625" s="86"/>
      <c r="AY625" s="86"/>
      <c r="BA625" s="86"/>
      <c r="BC625" s="86"/>
      <c r="BE625" s="86"/>
      <c r="BG625" s="86"/>
      <c r="BI625" s="86"/>
      <c r="BK625" s="86"/>
      <c r="BM625" s="86"/>
      <c r="BO625" s="86"/>
      <c r="BQ625" s="86"/>
      <c r="BS625" s="86"/>
      <c r="BU625" s="86"/>
      <c r="BW625" s="86"/>
      <c r="BY625" s="86"/>
      <c r="CA625" s="86"/>
      <c r="CC625" s="86"/>
      <c r="CE625" s="86"/>
      <c r="CG625" s="86"/>
      <c r="CI625" s="86"/>
      <c r="CK625" s="86"/>
      <c r="CM625" s="86"/>
      <c r="CO625" s="86"/>
      <c r="CQ625" s="86"/>
      <c r="CS625" s="86"/>
      <c r="CU625" s="86"/>
      <c r="CW625" s="86"/>
      <c r="CY625" s="86"/>
      <c r="DA625" s="86"/>
      <c r="DC625" s="86"/>
      <c r="DE625" s="86"/>
      <c r="DG625" s="86"/>
      <c r="DI625" s="86"/>
      <c r="DK625" s="86"/>
      <c r="DM625" s="86"/>
      <c r="DO625" s="86"/>
      <c r="DQ625" s="86"/>
      <c r="DS625" s="86"/>
      <c r="DU625" s="86"/>
      <c r="DV625" s="86"/>
      <c r="DW625" s="86"/>
      <c r="DX625" s="86"/>
      <c r="DZ625" s="87"/>
      <c r="EB625" s="86"/>
      <c r="EC625" s="87"/>
      <c r="ED625" s="88"/>
      <c r="EE625" s="86"/>
      <c r="EF625" s="87"/>
      <c r="EG625" s="86"/>
      <c r="EH625" s="86"/>
      <c r="EI625" s="86"/>
      <c r="EJ625" s="86"/>
      <c r="EK625" s="89"/>
    </row>
    <row r="626" spans="47:141" x14ac:dyDescent="0.2">
      <c r="AU626" s="86"/>
      <c r="AW626" s="86"/>
      <c r="AY626" s="86"/>
      <c r="BA626" s="86"/>
      <c r="BC626" s="86"/>
      <c r="BE626" s="86"/>
      <c r="BG626" s="86"/>
      <c r="BI626" s="86"/>
      <c r="BK626" s="86"/>
      <c r="BM626" s="86"/>
      <c r="BO626" s="86"/>
      <c r="BQ626" s="86"/>
      <c r="BS626" s="86"/>
      <c r="BU626" s="86"/>
      <c r="BW626" s="86"/>
      <c r="BY626" s="86"/>
      <c r="CA626" s="86"/>
      <c r="CC626" s="86"/>
      <c r="CE626" s="86"/>
      <c r="CG626" s="86"/>
      <c r="CI626" s="86"/>
      <c r="CK626" s="86"/>
      <c r="CM626" s="86"/>
      <c r="CO626" s="86"/>
      <c r="CQ626" s="86"/>
      <c r="CS626" s="86"/>
      <c r="CU626" s="86"/>
      <c r="CW626" s="86"/>
      <c r="CY626" s="86"/>
      <c r="DA626" s="86"/>
      <c r="DC626" s="86"/>
      <c r="DE626" s="86"/>
      <c r="DG626" s="86"/>
      <c r="DI626" s="86"/>
      <c r="DK626" s="86"/>
      <c r="DM626" s="86"/>
      <c r="DO626" s="86"/>
      <c r="DQ626" s="86"/>
      <c r="DS626" s="86"/>
      <c r="DU626" s="86"/>
      <c r="DV626" s="86"/>
      <c r="DW626" s="86"/>
      <c r="DX626" s="86"/>
      <c r="DZ626" s="87"/>
      <c r="EB626" s="86"/>
      <c r="EC626" s="87"/>
      <c r="ED626" s="88"/>
      <c r="EE626" s="86"/>
      <c r="EF626" s="87"/>
      <c r="EG626" s="86"/>
      <c r="EH626" s="86"/>
      <c r="EI626" s="86"/>
      <c r="EJ626" s="86"/>
      <c r="EK626" s="89"/>
    </row>
    <row r="627" spans="47:141" x14ac:dyDescent="0.2">
      <c r="AU627" s="86"/>
      <c r="AW627" s="86"/>
      <c r="AY627" s="86"/>
      <c r="BA627" s="86"/>
      <c r="BC627" s="86"/>
      <c r="BE627" s="86"/>
      <c r="BG627" s="86"/>
      <c r="BI627" s="86"/>
      <c r="BK627" s="86"/>
      <c r="BM627" s="86"/>
      <c r="BO627" s="86"/>
      <c r="BQ627" s="86"/>
      <c r="BS627" s="86"/>
      <c r="BU627" s="86"/>
      <c r="BW627" s="86"/>
      <c r="BY627" s="86"/>
      <c r="CA627" s="86"/>
      <c r="CC627" s="86"/>
      <c r="CE627" s="86"/>
      <c r="CG627" s="86"/>
      <c r="CI627" s="86"/>
      <c r="CK627" s="86"/>
      <c r="CM627" s="86"/>
      <c r="CO627" s="86"/>
      <c r="CQ627" s="86"/>
      <c r="CS627" s="86"/>
      <c r="CU627" s="86"/>
      <c r="CW627" s="86"/>
      <c r="CY627" s="86"/>
      <c r="DA627" s="86"/>
      <c r="DC627" s="86"/>
      <c r="DE627" s="86"/>
      <c r="DG627" s="86"/>
      <c r="DI627" s="86"/>
      <c r="DK627" s="86"/>
      <c r="DM627" s="86"/>
      <c r="DO627" s="86"/>
      <c r="DQ627" s="86"/>
      <c r="DS627" s="86"/>
      <c r="DU627" s="86"/>
      <c r="DV627" s="86"/>
      <c r="DW627" s="86"/>
      <c r="DX627" s="86"/>
      <c r="DZ627" s="87"/>
      <c r="EB627" s="86"/>
      <c r="EC627" s="87"/>
      <c r="ED627" s="88"/>
      <c r="EE627" s="86"/>
      <c r="EF627" s="87"/>
      <c r="EG627" s="86"/>
      <c r="EH627" s="86"/>
      <c r="EI627" s="86"/>
      <c r="EJ627" s="86"/>
      <c r="EK627" s="89"/>
    </row>
    <row r="628" spans="47:141" x14ac:dyDescent="0.2">
      <c r="AU628" s="86"/>
      <c r="AW628" s="86"/>
      <c r="AY628" s="86"/>
      <c r="BA628" s="86"/>
      <c r="BC628" s="86"/>
      <c r="BE628" s="86"/>
      <c r="BG628" s="86"/>
      <c r="BI628" s="86"/>
      <c r="BK628" s="86"/>
      <c r="BM628" s="86"/>
      <c r="BO628" s="86"/>
      <c r="BQ628" s="86"/>
      <c r="BS628" s="86"/>
      <c r="BU628" s="86"/>
      <c r="BW628" s="86"/>
      <c r="BY628" s="86"/>
      <c r="CA628" s="86"/>
      <c r="CC628" s="86"/>
      <c r="CE628" s="86"/>
      <c r="CG628" s="86"/>
      <c r="CI628" s="86"/>
      <c r="CK628" s="86"/>
      <c r="CM628" s="86"/>
      <c r="CO628" s="86"/>
      <c r="CQ628" s="86"/>
      <c r="CS628" s="86"/>
      <c r="CU628" s="86"/>
      <c r="CW628" s="86"/>
      <c r="CY628" s="86"/>
      <c r="DA628" s="86"/>
      <c r="DC628" s="86"/>
      <c r="DE628" s="86"/>
      <c r="DG628" s="86"/>
      <c r="DI628" s="86"/>
      <c r="DK628" s="86"/>
      <c r="DM628" s="86"/>
      <c r="DO628" s="86"/>
      <c r="DQ628" s="86"/>
      <c r="DS628" s="86"/>
      <c r="DU628" s="86"/>
      <c r="DV628" s="86"/>
      <c r="DW628" s="86"/>
      <c r="DX628" s="86"/>
      <c r="DZ628" s="87"/>
      <c r="EB628" s="86"/>
      <c r="EC628" s="87"/>
      <c r="ED628" s="88"/>
      <c r="EE628" s="86"/>
      <c r="EF628" s="87"/>
      <c r="EG628" s="86"/>
      <c r="EH628" s="86"/>
      <c r="EI628" s="86"/>
      <c r="EJ628" s="86"/>
      <c r="EK628" s="89"/>
    </row>
    <row r="629" spans="47:141" x14ac:dyDescent="0.2">
      <c r="AU629" s="86"/>
      <c r="AW629" s="86"/>
      <c r="AY629" s="86"/>
      <c r="BA629" s="86"/>
      <c r="BC629" s="86"/>
      <c r="BE629" s="86"/>
      <c r="BG629" s="86"/>
      <c r="BI629" s="86"/>
      <c r="BK629" s="86"/>
      <c r="BM629" s="86"/>
      <c r="BO629" s="86"/>
      <c r="BQ629" s="86"/>
      <c r="BS629" s="86"/>
      <c r="BU629" s="86"/>
      <c r="BW629" s="86"/>
      <c r="BY629" s="86"/>
      <c r="CA629" s="86"/>
      <c r="CC629" s="86"/>
      <c r="CE629" s="86"/>
      <c r="CG629" s="86"/>
      <c r="CI629" s="86"/>
      <c r="CK629" s="86"/>
      <c r="CM629" s="86"/>
      <c r="CO629" s="86"/>
      <c r="CQ629" s="86"/>
      <c r="CS629" s="86"/>
      <c r="CU629" s="86"/>
      <c r="CW629" s="86"/>
      <c r="CY629" s="86"/>
      <c r="DA629" s="86"/>
      <c r="DC629" s="86"/>
      <c r="DE629" s="86"/>
      <c r="DG629" s="86"/>
      <c r="DI629" s="86"/>
      <c r="DK629" s="86"/>
      <c r="DM629" s="86"/>
      <c r="DO629" s="86"/>
      <c r="DQ629" s="86"/>
      <c r="DS629" s="86"/>
      <c r="DU629" s="86"/>
      <c r="DV629" s="86"/>
      <c r="DW629" s="86"/>
      <c r="DX629" s="86"/>
      <c r="DZ629" s="87"/>
      <c r="EB629" s="86"/>
      <c r="EC629" s="87"/>
      <c r="ED629" s="88"/>
      <c r="EE629" s="86"/>
      <c r="EF629" s="87"/>
      <c r="EG629" s="86"/>
      <c r="EH629" s="86"/>
      <c r="EI629" s="86"/>
      <c r="EJ629" s="86"/>
      <c r="EK629" s="89"/>
    </row>
    <row r="630" spans="47:141" x14ac:dyDescent="0.2">
      <c r="AU630" s="86"/>
      <c r="AW630" s="86"/>
      <c r="AY630" s="86"/>
      <c r="BA630" s="86"/>
      <c r="BC630" s="86"/>
      <c r="BE630" s="86"/>
      <c r="BG630" s="86"/>
      <c r="BI630" s="86"/>
      <c r="BK630" s="86"/>
      <c r="BM630" s="86"/>
      <c r="BO630" s="86"/>
      <c r="BQ630" s="86"/>
      <c r="BS630" s="86"/>
      <c r="BU630" s="86"/>
      <c r="BW630" s="86"/>
      <c r="BY630" s="86"/>
      <c r="CA630" s="86"/>
      <c r="CC630" s="86"/>
      <c r="CE630" s="86"/>
      <c r="CG630" s="86"/>
      <c r="CI630" s="86"/>
      <c r="CK630" s="86"/>
      <c r="CM630" s="86"/>
      <c r="CO630" s="86"/>
      <c r="CQ630" s="86"/>
      <c r="CS630" s="86"/>
      <c r="CU630" s="86"/>
      <c r="CW630" s="86"/>
      <c r="CY630" s="86"/>
      <c r="DA630" s="86"/>
      <c r="DC630" s="86"/>
      <c r="DE630" s="86"/>
      <c r="DG630" s="86"/>
      <c r="DI630" s="86"/>
      <c r="DK630" s="86"/>
      <c r="DM630" s="86"/>
      <c r="DO630" s="86"/>
      <c r="DQ630" s="86"/>
      <c r="DS630" s="86"/>
      <c r="DU630" s="86"/>
      <c r="DV630" s="86"/>
      <c r="DW630" s="86"/>
      <c r="DX630" s="86"/>
      <c r="DZ630" s="87"/>
      <c r="EB630" s="86"/>
      <c r="EC630" s="87"/>
      <c r="ED630" s="88"/>
      <c r="EE630" s="86"/>
      <c r="EF630" s="87"/>
      <c r="EG630" s="86"/>
      <c r="EH630" s="86"/>
      <c r="EI630" s="86"/>
      <c r="EJ630" s="86"/>
      <c r="EK630" s="89"/>
    </row>
    <row r="631" spans="47:141" x14ac:dyDescent="0.2">
      <c r="AU631" s="86"/>
      <c r="AW631" s="86"/>
      <c r="AY631" s="86"/>
      <c r="BA631" s="86"/>
      <c r="BC631" s="86"/>
      <c r="BE631" s="86"/>
      <c r="BG631" s="86"/>
      <c r="BI631" s="86"/>
      <c r="BK631" s="86"/>
      <c r="BM631" s="86"/>
      <c r="BO631" s="86"/>
      <c r="BQ631" s="86"/>
      <c r="BS631" s="86"/>
      <c r="BU631" s="86"/>
      <c r="BW631" s="86"/>
      <c r="BY631" s="86"/>
      <c r="CA631" s="86"/>
      <c r="CC631" s="86"/>
      <c r="CE631" s="86"/>
      <c r="CG631" s="86"/>
      <c r="CI631" s="86"/>
      <c r="CK631" s="86"/>
      <c r="CM631" s="86"/>
      <c r="CO631" s="86"/>
      <c r="CQ631" s="86"/>
      <c r="CS631" s="86"/>
      <c r="CU631" s="86"/>
      <c r="CW631" s="86"/>
      <c r="CY631" s="86"/>
      <c r="DA631" s="86"/>
      <c r="DC631" s="86"/>
      <c r="DE631" s="86"/>
      <c r="DG631" s="86"/>
      <c r="DI631" s="86"/>
      <c r="DK631" s="86"/>
      <c r="DM631" s="86"/>
      <c r="DO631" s="86"/>
      <c r="DQ631" s="86"/>
      <c r="DS631" s="86"/>
      <c r="DU631" s="86"/>
      <c r="DV631" s="86"/>
      <c r="DW631" s="86"/>
      <c r="DX631" s="86"/>
      <c r="DZ631" s="87"/>
      <c r="EB631" s="86"/>
      <c r="EC631" s="87"/>
      <c r="ED631" s="88"/>
      <c r="EE631" s="86"/>
      <c r="EF631" s="87"/>
      <c r="EG631" s="86"/>
      <c r="EH631" s="86"/>
      <c r="EI631" s="86"/>
      <c r="EJ631" s="86"/>
      <c r="EK631" s="89"/>
    </row>
    <row r="632" spans="47:141" x14ac:dyDescent="0.2">
      <c r="AU632" s="86"/>
      <c r="AW632" s="86"/>
      <c r="AY632" s="86"/>
      <c r="BA632" s="86"/>
      <c r="BC632" s="86"/>
      <c r="BE632" s="86"/>
      <c r="BG632" s="86"/>
      <c r="BI632" s="86"/>
      <c r="BK632" s="86"/>
      <c r="BM632" s="86"/>
      <c r="BO632" s="86"/>
      <c r="BQ632" s="86"/>
      <c r="BS632" s="86"/>
      <c r="BU632" s="86"/>
      <c r="BW632" s="86"/>
      <c r="BY632" s="86"/>
      <c r="CA632" s="86"/>
      <c r="CC632" s="86"/>
      <c r="CE632" s="86"/>
      <c r="CG632" s="86"/>
      <c r="CI632" s="86"/>
      <c r="CK632" s="86"/>
      <c r="CM632" s="86"/>
      <c r="CO632" s="86"/>
      <c r="CQ632" s="86"/>
      <c r="CS632" s="86"/>
      <c r="CU632" s="86"/>
      <c r="CW632" s="86"/>
      <c r="CY632" s="86"/>
      <c r="DA632" s="86"/>
      <c r="DC632" s="86"/>
      <c r="DE632" s="86"/>
      <c r="DG632" s="86"/>
      <c r="DI632" s="86"/>
      <c r="DK632" s="86"/>
      <c r="DM632" s="86"/>
      <c r="DO632" s="86"/>
      <c r="DQ632" s="86"/>
      <c r="DS632" s="86"/>
      <c r="DU632" s="86"/>
      <c r="DV632" s="86"/>
      <c r="DW632" s="86"/>
      <c r="DX632" s="86"/>
      <c r="DZ632" s="87"/>
      <c r="EB632" s="86"/>
      <c r="EC632" s="87"/>
      <c r="ED632" s="88"/>
      <c r="EE632" s="86"/>
      <c r="EF632" s="87"/>
      <c r="EG632" s="86"/>
      <c r="EH632" s="86"/>
      <c r="EI632" s="86"/>
      <c r="EJ632" s="86"/>
      <c r="EK632" s="89"/>
    </row>
    <row r="633" spans="47:141" x14ac:dyDescent="0.2">
      <c r="AU633" s="86"/>
      <c r="AW633" s="86"/>
      <c r="AY633" s="86"/>
      <c r="BA633" s="86"/>
      <c r="BC633" s="86"/>
      <c r="BE633" s="86"/>
      <c r="BG633" s="86"/>
      <c r="BI633" s="86"/>
      <c r="BK633" s="86"/>
      <c r="BM633" s="86"/>
      <c r="BO633" s="86"/>
      <c r="BQ633" s="86"/>
      <c r="BS633" s="86"/>
      <c r="BU633" s="86"/>
      <c r="BW633" s="86"/>
      <c r="BY633" s="86"/>
      <c r="CA633" s="86"/>
      <c r="CC633" s="86"/>
      <c r="CE633" s="86"/>
      <c r="CG633" s="86"/>
      <c r="CI633" s="86"/>
      <c r="CK633" s="86"/>
      <c r="CM633" s="86"/>
      <c r="CO633" s="86"/>
      <c r="CQ633" s="86"/>
      <c r="CS633" s="86"/>
      <c r="CU633" s="86"/>
      <c r="CW633" s="86"/>
      <c r="CY633" s="86"/>
      <c r="DA633" s="86"/>
      <c r="DC633" s="86"/>
      <c r="DE633" s="86"/>
      <c r="DG633" s="86"/>
      <c r="DI633" s="86"/>
      <c r="DK633" s="86"/>
      <c r="DM633" s="86"/>
      <c r="DO633" s="86"/>
      <c r="DQ633" s="86"/>
      <c r="DS633" s="86"/>
      <c r="DU633" s="86"/>
      <c r="DV633" s="86"/>
      <c r="DW633" s="86"/>
      <c r="DX633" s="86"/>
      <c r="DZ633" s="87"/>
      <c r="EB633" s="86"/>
      <c r="EC633" s="87"/>
      <c r="ED633" s="88"/>
      <c r="EE633" s="86"/>
      <c r="EF633" s="87"/>
      <c r="EG633" s="86"/>
      <c r="EH633" s="86"/>
      <c r="EI633" s="86"/>
      <c r="EJ633" s="86"/>
      <c r="EK633" s="89"/>
    </row>
    <row r="634" spans="47:141" x14ac:dyDescent="0.2">
      <c r="AU634" s="86"/>
      <c r="AW634" s="86"/>
      <c r="AY634" s="86"/>
      <c r="BA634" s="86"/>
      <c r="BC634" s="86"/>
      <c r="BE634" s="86"/>
      <c r="BG634" s="86"/>
      <c r="BI634" s="86"/>
      <c r="BK634" s="86"/>
      <c r="BM634" s="86"/>
      <c r="BO634" s="86"/>
      <c r="BQ634" s="86"/>
      <c r="BS634" s="86"/>
      <c r="BU634" s="86"/>
      <c r="BW634" s="86"/>
      <c r="BY634" s="86"/>
      <c r="CA634" s="86"/>
      <c r="CC634" s="86"/>
      <c r="CE634" s="86"/>
      <c r="CG634" s="86"/>
      <c r="CI634" s="86"/>
      <c r="CK634" s="86"/>
      <c r="CM634" s="86"/>
      <c r="CO634" s="86"/>
      <c r="CQ634" s="86"/>
      <c r="CS634" s="86"/>
      <c r="CU634" s="86"/>
      <c r="CW634" s="86"/>
      <c r="CY634" s="86"/>
      <c r="DA634" s="86"/>
      <c r="DC634" s="86"/>
      <c r="DE634" s="86"/>
      <c r="DG634" s="86"/>
      <c r="DI634" s="86"/>
      <c r="DK634" s="86"/>
      <c r="DM634" s="86"/>
      <c r="DO634" s="86"/>
      <c r="DQ634" s="86"/>
      <c r="DS634" s="86"/>
      <c r="DU634" s="86"/>
      <c r="DV634" s="86"/>
      <c r="DW634" s="86"/>
      <c r="DX634" s="86"/>
      <c r="DZ634" s="87"/>
      <c r="EB634" s="86"/>
      <c r="EC634" s="87"/>
      <c r="ED634" s="88"/>
      <c r="EE634" s="86"/>
      <c r="EF634" s="87"/>
      <c r="EG634" s="86"/>
      <c r="EH634" s="86"/>
      <c r="EI634" s="86"/>
      <c r="EJ634" s="86"/>
      <c r="EK634" s="89"/>
    </row>
    <row r="635" spans="47:141" x14ac:dyDescent="0.2">
      <c r="AU635" s="86"/>
      <c r="AW635" s="86"/>
      <c r="AY635" s="86"/>
      <c r="BA635" s="86"/>
      <c r="BC635" s="86"/>
      <c r="BE635" s="86"/>
      <c r="BG635" s="86"/>
      <c r="BI635" s="86"/>
      <c r="BK635" s="86"/>
      <c r="BM635" s="86"/>
      <c r="BO635" s="86"/>
      <c r="BQ635" s="86"/>
      <c r="BS635" s="86"/>
      <c r="BU635" s="86"/>
      <c r="BW635" s="86"/>
      <c r="BY635" s="86"/>
      <c r="CA635" s="86"/>
      <c r="CC635" s="86"/>
      <c r="CE635" s="86"/>
      <c r="CG635" s="86"/>
      <c r="CI635" s="86"/>
      <c r="CK635" s="86"/>
      <c r="CM635" s="86"/>
      <c r="CO635" s="86"/>
      <c r="CQ635" s="86"/>
      <c r="CS635" s="86"/>
      <c r="CU635" s="86"/>
      <c r="CW635" s="86"/>
      <c r="CY635" s="86"/>
      <c r="DA635" s="86"/>
      <c r="DC635" s="86"/>
      <c r="DE635" s="86"/>
      <c r="DG635" s="86"/>
      <c r="DI635" s="86"/>
      <c r="DK635" s="86"/>
      <c r="DM635" s="86"/>
      <c r="DO635" s="86"/>
      <c r="DQ635" s="86"/>
      <c r="DS635" s="86"/>
      <c r="DU635" s="86"/>
      <c r="DV635" s="86"/>
      <c r="DW635" s="86"/>
      <c r="DX635" s="86"/>
      <c r="DZ635" s="87"/>
      <c r="EB635" s="86"/>
      <c r="EC635" s="87"/>
      <c r="ED635" s="88"/>
      <c r="EE635" s="86"/>
      <c r="EF635" s="87"/>
      <c r="EG635" s="86"/>
      <c r="EH635" s="86"/>
      <c r="EI635" s="86"/>
      <c r="EJ635" s="86"/>
      <c r="EK635" s="89"/>
    </row>
    <row r="636" spans="47:141" x14ac:dyDescent="0.2">
      <c r="AU636" s="86"/>
      <c r="AW636" s="86"/>
      <c r="AY636" s="86"/>
      <c r="BA636" s="86"/>
      <c r="BC636" s="86"/>
      <c r="BE636" s="86"/>
      <c r="BG636" s="86"/>
      <c r="BI636" s="86"/>
      <c r="BK636" s="86"/>
      <c r="BM636" s="86"/>
      <c r="BO636" s="86"/>
      <c r="BQ636" s="86"/>
      <c r="BS636" s="86"/>
      <c r="BU636" s="86"/>
      <c r="BW636" s="86"/>
      <c r="BY636" s="86"/>
      <c r="CA636" s="86"/>
      <c r="CC636" s="86"/>
      <c r="CE636" s="86"/>
      <c r="CG636" s="86"/>
      <c r="CI636" s="86"/>
      <c r="CK636" s="86"/>
      <c r="CM636" s="86"/>
      <c r="CO636" s="86"/>
      <c r="CQ636" s="86"/>
      <c r="CS636" s="86"/>
      <c r="CU636" s="86"/>
      <c r="CW636" s="86"/>
      <c r="CY636" s="86"/>
      <c r="DA636" s="86"/>
      <c r="DC636" s="86"/>
      <c r="DE636" s="86"/>
      <c r="DG636" s="86"/>
      <c r="DI636" s="86"/>
      <c r="DK636" s="86"/>
      <c r="DM636" s="86"/>
      <c r="DO636" s="86"/>
      <c r="DQ636" s="86"/>
      <c r="DS636" s="86"/>
      <c r="DU636" s="86"/>
      <c r="DV636" s="86"/>
      <c r="DW636" s="86"/>
      <c r="DX636" s="86"/>
      <c r="DZ636" s="87"/>
      <c r="EB636" s="86"/>
      <c r="EC636" s="87"/>
      <c r="ED636" s="88"/>
      <c r="EE636" s="86"/>
      <c r="EF636" s="87"/>
      <c r="EG636" s="86"/>
      <c r="EH636" s="86"/>
      <c r="EI636" s="86"/>
      <c r="EJ636" s="86"/>
      <c r="EK636" s="89"/>
    </row>
    <row r="637" spans="47:141" x14ac:dyDescent="0.2">
      <c r="AU637" s="86"/>
      <c r="AW637" s="86"/>
      <c r="AY637" s="86"/>
      <c r="BA637" s="86"/>
      <c r="BC637" s="86"/>
      <c r="BE637" s="86"/>
      <c r="BG637" s="86"/>
      <c r="BI637" s="86"/>
      <c r="BK637" s="86"/>
      <c r="BM637" s="86"/>
      <c r="BO637" s="86"/>
      <c r="BQ637" s="86"/>
      <c r="BS637" s="86"/>
      <c r="BU637" s="86"/>
      <c r="BW637" s="86"/>
      <c r="BY637" s="86"/>
      <c r="CA637" s="86"/>
      <c r="CC637" s="86"/>
      <c r="CE637" s="86"/>
      <c r="CG637" s="86"/>
      <c r="CI637" s="86"/>
      <c r="CK637" s="86"/>
      <c r="CM637" s="86"/>
      <c r="CO637" s="86"/>
      <c r="CQ637" s="86"/>
      <c r="CS637" s="86"/>
      <c r="CU637" s="86"/>
      <c r="CW637" s="86"/>
      <c r="CY637" s="86"/>
      <c r="DA637" s="86"/>
      <c r="DC637" s="86"/>
      <c r="DE637" s="86"/>
      <c r="DG637" s="86"/>
      <c r="DI637" s="86"/>
      <c r="DK637" s="86"/>
      <c r="DM637" s="86"/>
      <c r="DO637" s="86"/>
      <c r="DQ637" s="86"/>
      <c r="DS637" s="86"/>
      <c r="DU637" s="86"/>
      <c r="DV637" s="86"/>
      <c r="DW637" s="86"/>
      <c r="DX637" s="86"/>
      <c r="DZ637" s="87"/>
      <c r="EB637" s="86"/>
      <c r="EC637" s="87"/>
      <c r="ED637" s="88"/>
      <c r="EE637" s="86"/>
      <c r="EF637" s="87"/>
      <c r="EG637" s="86"/>
      <c r="EH637" s="86"/>
      <c r="EI637" s="86"/>
      <c r="EJ637" s="86"/>
      <c r="EK637" s="89"/>
    </row>
    <row r="638" spans="47:141" x14ac:dyDescent="0.2">
      <c r="AU638" s="86"/>
      <c r="AW638" s="86"/>
      <c r="AY638" s="86"/>
      <c r="BA638" s="86"/>
      <c r="BC638" s="86"/>
      <c r="BE638" s="86"/>
      <c r="BG638" s="86"/>
      <c r="BI638" s="86"/>
      <c r="BK638" s="86"/>
      <c r="BM638" s="86"/>
      <c r="BO638" s="86"/>
      <c r="BQ638" s="86"/>
      <c r="BS638" s="86"/>
      <c r="BU638" s="86"/>
      <c r="BW638" s="86"/>
      <c r="BY638" s="86"/>
      <c r="CA638" s="86"/>
      <c r="CC638" s="86"/>
      <c r="CE638" s="86"/>
      <c r="CG638" s="86"/>
      <c r="CI638" s="86"/>
      <c r="CK638" s="86"/>
      <c r="CM638" s="86"/>
      <c r="CO638" s="86"/>
      <c r="CQ638" s="86"/>
      <c r="CS638" s="86"/>
      <c r="CU638" s="86"/>
      <c r="CW638" s="86"/>
      <c r="CY638" s="86"/>
      <c r="DA638" s="86"/>
      <c r="DC638" s="86"/>
      <c r="DE638" s="86"/>
      <c r="DG638" s="86"/>
      <c r="DI638" s="86"/>
      <c r="DK638" s="86"/>
      <c r="DM638" s="86"/>
      <c r="DO638" s="86"/>
      <c r="DQ638" s="86"/>
      <c r="DS638" s="86"/>
      <c r="DU638" s="86"/>
      <c r="DV638" s="86"/>
      <c r="DW638" s="86"/>
      <c r="DX638" s="86"/>
      <c r="DZ638" s="87"/>
      <c r="EB638" s="86"/>
      <c r="EC638" s="87"/>
      <c r="ED638" s="88"/>
      <c r="EE638" s="86"/>
      <c r="EF638" s="87"/>
      <c r="EG638" s="86"/>
      <c r="EH638" s="86"/>
      <c r="EI638" s="86"/>
      <c r="EJ638" s="86"/>
      <c r="EK638" s="89"/>
    </row>
    <row r="639" spans="47:141" x14ac:dyDescent="0.2">
      <c r="AU639" s="86"/>
      <c r="AW639" s="86"/>
      <c r="AY639" s="86"/>
      <c r="BA639" s="86"/>
      <c r="BC639" s="86"/>
      <c r="BE639" s="86"/>
      <c r="BG639" s="86"/>
      <c r="BI639" s="86"/>
      <c r="BK639" s="86"/>
      <c r="BM639" s="86"/>
      <c r="BO639" s="86"/>
      <c r="BQ639" s="86"/>
      <c r="BS639" s="86"/>
      <c r="BU639" s="86"/>
      <c r="BW639" s="86"/>
      <c r="BY639" s="86"/>
      <c r="CA639" s="86"/>
      <c r="CC639" s="86"/>
      <c r="CE639" s="86"/>
      <c r="CG639" s="86"/>
      <c r="CI639" s="86"/>
      <c r="CK639" s="86"/>
      <c r="CM639" s="86"/>
      <c r="CO639" s="86"/>
      <c r="CQ639" s="86"/>
      <c r="CS639" s="86"/>
      <c r="CU639" s="86"/>
      <c r="CW639" s="86"/>
      <c r="CY639" s="86"/>
      <c r="DA639" s="86"/>
      <c r="DC639" s="86"/>
      <c r="DE639" s="86"/>
      <c r="DG639" s="86"/>
      <c r="DI639" s="86"/>
      <c r="DK639" s="86"/>
      <c r="DM639" s="86"/>
      <c r="DO639" s="86"/>
      <c r="DQ639" s="86"/>
      <c r="DS639" s="86"/>
      <c r="DU639" s="86"/>
      <c r="DV639" s="86"/>
      <c r="DW639" s="86"/>
      <c r="DX639" s="86"/>
      <c r="DZ639" s="87"/>
      <c r="EB639" s="86"/>
      <c r="EC639" s="87"/>
      <c r="ED639" s="88"/>
      <c r="EE639" s="86"/>
      <c r="EF639" s="87"/>
      <c r="EG639" s="86"/>
      <c r="EH639" s="86"/>
      <c r="EI639" s="86"/>
      <c r="EJ639" s="86"/>
      <c r="EK639" s="89"/>
    </row>
    <row r="640" spans="47:141" x14ac:dyDescent="0.2">
      <c r="AU640" s="86"/>
      <c r="AW640" s="86"/>
      <c r="AY640" s="86"/>
      <c r="BA640" s="86"/>
      <c r="BC640" s="86"/>
      <c r="BE640" s="86"/>
      <c r="BG640" s="86"/>
      <c r="BI640" s="86"/>
      <c r="BK640" s="86"/>
      <c r="BM640" s="86"/>
      <c r="BO640" s="86"/>
      <c r="BQ640" s="86"/>
      <c r="BS640" s="86"/>
      <c r="BU640" s="86"/>
      <c r="BW640" s="86"/>
      <c r="BY640" s="86"/>
      <c r="CA640" s="86"/>
      <c r="CC640" s="86"/>
      <c r="CE640" s="86"/>
      <c r="CG640" s="86"/>
      <c r="CI640" s="86"/>
      <c r="CK640" s="86"/>
      <c r="CM640" s="86"/>
      <c r="CO640" s="86"/>
      <c r="CQ640" s="86"/>
      <c r="CS640" s="86"/>
      <c r="CU640" s="86"/>
      <c r="CW640" s="86"/>
      <c r="CY640" s="86"/>
      <c r="DA640" s="86"/>
      <c r="DC640" s="86"/>
      <c r="DE640" s="86"/>
      <c r="DG640" s="86"/>
      <c r="DI640" s="86"/>
      <c r="DK640" s="86"/>
      <c r="DM640" s="86"/>
      <c r="DO640" s="86"/>
      <c r="DQ640" s="86"/>
      <c r="DS640" s="86"/>
      <c r="DU640" s="86"/>
      <c r="DV640" s="86"/>
      <c r="DW640" s="86"/>
      <c r="DX640" s="86"/>
      <c r="DZ640" s="87"/>
      <c r="EB640" s="86"/>
      <c r="EC640" s="87"/>
      <c r="ED640" s="88"/>
      <c r="EE640" s="86"/>
      <c r="EF640" s="87"/>
      <c r="EG640" s="86"/>
      <c r="EH640" s="86"/>
      <c r="EI640" s="86"/>
      <c r="EJ640" s="86"/>
      <c r="EK640" s="89"/>
    </row>
    <row r="641" spans="47:141" x14ac:dyDescent="0.2">
      <c r="AU641" s="86"/>
      <c r="AW641" s="86"/>
      <c r="AY641" s="86"/>
      <c r="BA641" s="86"/>
      <c r="BC641" s="86"/>
      <c r="BE641" s="86"/>
      <c r="BG641" s="86"/>
      <c r="BI641" s="86"/>
      <c r="BK641" s="86"/>
      <c r="BM641" s="86"/>
      <c r="BO641" s="86"/>
      <c r="BQ641" s="86"/>
      <c r="BS641" s="86"/>
      <c r="BU641" s="86"/>
      <c r="BW641" s="86"/>
      <c r="BY641" s="86"/>
      <c r="CA641" s="86"/>
      <c r="CC641" s="86"/>
      <c r="CE641" s="86"/>
      <c r="CG641" s="86"/>
      <c r="CI641" s="86"/>
      <c r="CK641" s="86"/>
      <c r="CM641" s="86"/>
      <c r="CO641" s="86"/>
      <c r="CQ641" s="86"/>
      <c r="CS641" s="86"/>
      <c r="CU641" s="86"/>
      <c r="CW641" s="86"/>
      <c r="CY641" s="86"/>
      <c r="DA641" s="86"/>
      <c r="DC641" s="86"/>
      <c r="DE641" s="86"/>
      <c r="DG641" s="86"/>
      <c r="DI641" s="86"/>
      <c r="DK641" s="86"/>
      <c r="DM641" s="86"/>
      <c r="DO641" s="86"/>
      <c r="DQ641" s="86"/>
      <c r="DS641" s="86"/>
      <c r="DU641" s="86"/>
      <c r="DV641" s="86"/>
      <c r="DW641" s="86"/>
      <c r="DX641" s="86"/>
      <c r="DZ641" s="87"/>
      <c r="EB641" s="86"/>
      <c r="EC641" s="87"/>
      <c r="ED641" s="88"/>
      <c r="EE641" s="86"/>
      <c r="EF641" s="87"/>
      <c r="EG641" s="86"/>
      <c r="EH641" s="86"/>
      <c r="EI641" s="86"/>
      <c r="EJ641" s="86"/>
      <c r="EK641" s="89"/>
    </row>
    <row r="642" spans="47:141" x14ac:dyDescent="0.2">
      <c r="AU642" s="86"/>
      <c r="AW642" s="86"/>
      <c r="AY642" s="86"/>
      <c r="BA642" s="86"/>
      <c r="BC642" s="86"/>
      <c r="BE642" s="86"/>
      <c r="BG642" s="86"/>
      <c r="BI642" s="86"/>
      <c r="BK642" s="86"/>
      <c r="BM642" s="86"/>
      <c r="BO642" s="86"/>
      <c r="BQ642" s="86"/>
      <c r="BS642" s="86"/>
      <c r="BU642" s="86"/>
      <c r="BW642" s="86"/>
      <c r="BY642" s="86"/>
      <c r="CA642" s="86"/>
      <c r="CC642" s="86"/>
      <c r="CE642" s="86"/>
      <c r="CG642" s="86"/>
      <c r="CI642" s="86"/>
      <c r="CK642" s="86"/>
      <c r="CM642" s="86"/>
      <c r="CO642" s="86"/>
      <c r="CQ642" s="86"/>
      <c r="CS642" s="86"/>
      <c r="CU642" s="86"/>
      <c r="CW642" s="86"/>
      <c r="CY642" s="86"/>
      <c r="DA642" s="86"/>
      <c r="DC642" s="86"/>
      <c r="DE642" s="86"/>
      <c r="DG642" s="86"/>
      <c r="DI642" s="86"/>
      <c r="DK642" s="86"/>
      <c r="DM642" s="86"/>
      <c r="DO642" s="86"/>
      <c r="DQ642" s="86"/>
      <c r="DS642" s="86"/>
      <c r="DU642" s="86"/>
      <c r="DV642" s="86"/>
      <c r="DW642" s="86"/>
      <c r="DX642" s="86"/>
      <c r="DZ642" s="87"/>
      <c r="EB642" s="86"/>
      <c r="EC642" s="87"/>
      <c r="ED642" s="88"/>
      <c r="EE642" s="86"/>
      <c r="EF642" s="87"/>
      <c r="EG642" s="86"/>
      <c r="EH642" s="86"/>
      <c r="EI642" s="86"/>
      <c r="EJ642" s="86"/>
      <c r="EK642" s="89"/>
    </row>
    <row r="643" spans="47:141" x14ac:dyDescent="0.2">
      <c r="AU643" s="86"/>
      <c r="AW643" s="86"/>
      <c r="AY643" s="86"/>
      <c r="BA643" s="86"/>
      <c r="BC643" s="86"/>
      <c r="BE643" s="86"/>
      <c r="BG643" s="86"/>
      <c r="BI643" s="86"/>
      <c r="BK643" s="86"/>
      <c r="BM643" s="86"/>
      <c r="BO643" s="86"/>
      <c r="BQ643" s="86"/>
      <c r="BS643" s="86"/>
      <c r="BU643" s="86"/>
      <c r="BW643" s="86"/>
      <c r="BY643" s="86"/>
      <c r="CA643" s="86"/>
      <c r="CC643" s="86"/>
      <c r="CE643" s="86"/>
      <c r="CG643" s="86"/>
      <c r="CI643" s="86"/>
      <c r="CK643" s="86"/>
      <c r="CM643" s="86"/>
      <c r="CO643" s="86"/>
      <c r="CQ643" s="86"/>
      <c r="CS643" s="86"/>
      <c r="CU643" s="86"/>
      <c r="CW643" s="86"/>
      <c r="CY643" s="86"/>
      <c r="DA643" s="86"/>
      <c r="DC643" s="86"/>
      <c r="DE643" s="86"/>
      <c r="DG643" s="86"/>
      <c r="DI643" s="86"/>
      <c r="DK643" s="86"/>
      <c r="DM643" s="86"/>
      <c r="DO643" s="86"/>
      <c r="DQ643" s="86"/>
      <c r="DS643" s="86"/>
      <c r="DU643" s="86"/>
      <c r="DV643" s="86"/>
      <c r="DW643" s="86"/>
      <c r="DX643" s="86"/>
      <c r="DZ643" s="87"/>
      <c r="EB643" s="86"/>
      <c r="EC643" s="87"/>
      <c r="ED643" s="88"/>
      <c r="EE643" s="86"/>
      <c r="EF643" s="87"/>
      <c r="EG643" s="86"/>
      <c r="EH643" s="86"/>
      <c r="EI643" s="86"/>
      <c r="EJ643" s="86"/>
      <c r="EK643" s="89"/>
    </row>
    <row r="644" spans="47:141" x14ac:dyDescent="0.2">
      <c r="AU644" s="86"/>
      <c r="AW644" s="86"/>
      <c r="AY644" s="86"/>
      <c r="BA644" s="86"/>
      <c r="BC644" s="86"/>
      <c r="BE644" s="86"/>
      <c r="BG644" s="86"/>
      <c r="BI644" s="86"/>
      <c r="BK644" s="86"/>
      <c r="BM644" s="86"/>
      <c r="BO644" s="86"/>
      <c r="BQ644" s="86"/>
      <c r="BS644" s="86"/>
      <c r="BU644" s="86"/>
      <c r="BW644" s="86"/>
      <c r="BY644" s="86"/>
      <c r="CA644" s="86"/>
      <c r="CC644" s="86"/>
      <c r="CE644" s="86"/>
      <c r="CG644" s="86"/>
      <c r="CI644" s="86"/>
      <c r="CK644" s="86"/>
      <c r="CM644" s="86"/>
      <c r="CO644" s="86"/>
      <c r="CQ644" s="86"/>
      <c r="CS644" s="86"/>
      <c r="CU644" s="86"/>
      <c r="CW644" s="86"/>
      <c r="CY644" s="86"/>
      <c r="DA644" s="86"/>
      <c r="DC644" s="86"/>
      <c r="DE644" s="86"/>
      <c r="DG644" s="86"/>
      <c r="DI644" s="86"/>
      <c r="DK644" s="86"/>
      <c r="DM644" s="86"/>
      <c r="DO644" s="86"/>
      <c r="DQ644" s="86"/>
      <c r="DS644" s="86"/>
      <c r="DU644" s="86"/>
      <c r="DV644" s="86"/>
      <c r="DW644" s="86"/>
      <c r="DX644" s="86"/>
      <c r="DZ644" s="87"/>
      <c r="EB644" s="86"/>
      <c r="EC644" s="87"/>
      <c r="ED644" s="88"/>
      <c r="EE644" s="86"/>
      <c r="EF644" s="87"/>
      <c r="EG644" s="86"/>
      <c r="EH644" s="86"/>
      <c r="EI644" s="86"/>
      <c r="EJ644" s="86"/>
      <c r="EK644" s="89"/>
    </row>
    <row r="645" spans="47:141" x14ac:dyDescent="0.2">
      <c r="AU645" s="86"/>
      <c r="AW645" s="86"/>
      <c r="AY645" s="86"/>
      <c r="BA645" s="86"/>
      <c r="BC645" s="86"/>
      <c r="BE645" s="86"/>
      <c r="BG645" s="86"/>
      <c r="BI645" s="86"/>
      <c r="BK645" s="86"/>
      <c r="BM645" s="86"/>
      <c r="BO645" s="86"/>
      <c r="BQ645" s="86"/>
      <c r="BS645" s="86"/>
      <c r="BU645" s="86"/>
      <c r="BW645" s="86"/>
      <c r="BY645" s="86"/>
      <c r="CA645" s="86"/>
      <c r="CC645" s="86"/>
      <c r="CE645" s="86"/>
      <c r="CG645" s="86"/>
      <c r="CI645" s="86"/>
      <c r="CK645" s="86"/>
      <c r="CM645" s="86"/>
      <c r="CO645" s="86"/>
      <c r="CQ645" s="86"/>
      <c r="CS645" s="86"/>
      <c r="CU645" s="86"/>
      <c r="CW645" s="86"/>
      <c r="CY645" s="86"/>
      <c r="DA645" s="86"/>
      <c r="DC645" s="86"/>
      <c r="DE645" s="86"/>
      <c r="DG645" s="86"/>
      <c r="DI645" s="86"/>
      <c r="DK645" s="86"/>
      <c r="DM645" s="86"/>
      <c r="DO645" s="86"/>
      <c r="DQ645" s="86"/>
      <c r="DS645" s="86"/>
      <c r="DU645" s="86"/>
      <c r="DV645" s="86"/>
      <c r="DW645" s="86"/>
      <c r="DX645" s="86"/>
      <c r="DZ645" s="87"/>
      <c r="EB645" s="86"/>
      <c r="EC645" s="87"/>
      <c r="ED645" s="88"/>
      <c r="EE645" s="86"/>
      <c r="EF645" s="87"/>
      <c r="EG645" s="86"/>
      <c r="EH645" s="86"/>
      <c r="EI645" s="86"/>
      <c r="EJ645" s="86"/>
      <c r="EK645" s="89"/>
    </row>
    <row r="646" spans="47:141" x14ac:dyDescent="0.2">
      <c r="AU646" s="86"/>
      <c r="AW646" s="86"/>
      <c r="AY646" s="86"/>
      <c r="BA646" s="86"/>
      <c r="BC646" s="86"/>
      <c r="BE646" s="86"/>
      <c r="BG646" s="86"/>
      <c r="BI646" s="86"/>
      <c r="BK646" s="86"/>
      <c r="BM646" s="86"/>
      <c r="BO646" s="86"/>
      <c r="BQ646" s="86"/>
      <c r="BS646" s="86"/>
      <c r="BU646" s="86"/>
      <c r="BW646" s="86"/>
      <c r="BY646" s="86"/>
      <c r="CA646" s="86"/>
      <c r="CC646" s="86"/>
      <c r="CE646" s="86"/>
      <c r="CG646" s="86"/>
      <c r="CI646" s="86"/>
      <c r="CK646" s="86"/>
      <c r="CM646" s="86"/>
      <c r="CO646" s="86"/>
      <c r="CQ646" s="86"/>
      <c r="CS646" s="86"/>
      <c r="CU646" s="86"/>
      <c r="CW646" s="86"/>
      <c r="CY646" s="86"/>
      <c r="DA646" s="86"/>
      <c r="DC646" s="86"/>
      <c r="DE646" s="86"/>
      <c r="DG646" s="86"/>
      <c r="DI646" s="86"/>
      <c r="DK646" s="86"/>
      <c r="DM646" s="86"/>
      <c r="DO646" s="86"/>
      <c r="DQ646" s="86"/>
      <c r="DS646" s="86"/>
      <c r="DU646" s="86"/>
      <c r="DV646" s="86"/>
      <c r="DW646" s="86"/>
      <c r="DX646" s="86"/>
      <c r="DZ646" s="87"/>
      <c r="EB646" s="86"/>
      <c r="EC646" s="87"/>
      <c r="ED646" s="88"/>
      <c r="EE646" s="86"/>
      <c r="EF646" s="87"/>
      <c r="EG646" s="86"/>
      <c r="EH646" s="86"/>
      <c r="EI646" s="86"/>
      <c r="EJ646" s="86"/>
      <c r="EK646" s="89"/>
    </row>
    <row r="647" spans="47:141" x14ac:dyDescent="0.2">
      <c r="AU647" s="86"/>
      <c r="AW647" s="86"/>
      <c r="AY647" s="86"/>
      <c r="BA647" s="86"/>
      <c r="BC647" s="86"/>
      <c r="BE647" s="86"/>
      <c r="BG647" s="86"/>
      <c r="BI647" s="86"/>
      <c r="BK647" s="86"/>
      <c r="BM647" s="86"/>
      <c r="BO647" s="86"/>
      <c r="BQ647" s="86"/>
      <c r="BS647" s="86"/>
      <c r="BU647" s="86"/>
      <c r="BW647" s="86"/>
      <c r="BY647" s="86"/>
      <c r="CA647" s="86"/>
      <c r="CC647" s="86"/>
      <c r="CE647" s="86"/>
      <c r="CG647" s="86"/>
      <c r="CI647" s="86"/>
      <c r="CK647" s="86"/>
      <c r="CM647" s="86"/>
      <c r="CO647" s="86"/>
      <c r="CQ647" s="86"/>
      <c r="CS647" s="86"/>
      <c r="CU647" s="86"/>
      <c r="CW647" s="86"/>
      <c r="CY647" s="86"/>
      <c r="DA647" s="86"/>
      <c r="DC647" s="86"/>
      <c r="DE647" s="86"/>
      <c r="DG647" s="86"/>
      <c r="DI647" s="86"/>
      <c r="DK647" s="86"/>
      <c r="DM647" s="86"/>
      <c r="DO647" s="86"/>
      <c r="DQ647" s="86"/>
      <c r="DS647" s="86"/>
      <c r="DU647" s="86"/>
      <c r="DV647" s="86"/>
      <c r="DW647" s="86"/>
      <c r="DX647" s="86"/>
      <c r="DZ647" s="87"/>
      <c r="EB647" s="86"/>
      <c r="EC647" s="87"/>
      <c r="ED647" s="88"/>
      <c r="EE647" s="86"/>
      <c r="EF647" s="87"/>
      <c r="EG647" s="86"/>
      <c r="EH647" s="86"/>
      <c r="EI647" s="86"/>
      <c r="EJ647" s="86"/>
      <c r="EK647" s="89"/>
    </row>
    <row r="648" spans="47:141" x14ac:dyDescent="0.2">
      <c r="AU648" s="86"/>
      <c r="AW648" s="86"/>
      <c r="AY648" s="86"/>
      <c r="BA648" s="86"/>
      <c r="BC648" s="86"/>
      <c r="BE648" s="86"/>
      <c r="BG648" s="86"/>
      <c r="BI648" s="86"/>
      <c r="BK648" s="86"/>
      <c r="BM648" s="86"/>
      <c r="BO648" s="86"/>
      <c r="BQ648" s="86"/>
      <c r="BS648" s="86"/>
      <c r="BU648" s="86"/>
      <c r="BW648" s="86"/>
      <c r="BY648" s="86"/>
      <c r="CA648" s="86"/>
      <c r="CC648" s="86"/>
      <c r="CE648" s="86"/>
      <c r="CG648" s="86"/>
      <c r="CI648" s="86"/>
      <c r="CK648" s="86"/>
      <c r="CM648" s="86"/>
      <c r="CO648" s="86"/>
      <c r="CQ648" s="86"/>
      <c r="CS648" s="86"/>
      <c r="CU648" s="86"/>
      <c r="CW648" s="86"/>
      <c r="CY648" s="86"/>
      <c r="DA648" s="86"/>
      <c r="DC648" s="86"/>
      <c r="DE648" s="86"/>
      <c r="DG648" s="86"/>
      <c r="DI648" s="86"/>
      <c r="DK648" s="86"/>
      <c r="DM648" s="86"/>
      <c r="DO648" s="86"/>
      <c r="DQ648" s="86"/>
      <c r="DS648" s="86"/>
      <c r="DU648" s="86"/>
      <c r="DV648" s="86"/>
      <c r="DW648" s="86"/>
      <c r="DX648" s="86"/>
      <c r="DZ648" s="87"/>
      <c r="EB648" s="86"/>
      <c r="EC648" s="87"/>
      <c r="ED648" s="88"/>
      <c r="EE648" s="86"/>
      <c r="EF648" s="87"/>
      <c r="EG648" s="86"/>
      <c r="EH648" s="86"/>
      <c r="EI648" s="86"/>
      <c r="EJ648" s="86"/>
      <c r="EK648" s="89"/>
    </row>
    <row r="649" spans="47:141" x14ac:dyDescent="0.2">
      <c r="AU649" s="86"/>
      <c r="AW649" s="86"/>
      <c r="AY649" s="86"/>
      <c r="BA649" s="86"/>
      <c r="BC649" s="86"/>
      <c r="BE649" s="86"/>
      <c r="BG649" s="86"/>
      <c r="BI649" s="86"/>
      <c r="BK649" s="86"/>
      <c r="BM649" s="86"/>
      <c r="BO649" s="86"/>
      <c r="BQ649" s="86"/>
      <c r="BS649" s="86"/>
      <c r="BU649" s="86"/>
      <c r="BW649" s="86"/>
      <c r="BY649" s="86"/>
      <c r="CA649" s="86"/>
      <c r="CC649" s="86"/>
      <c r="CE649" s="86"/>
      <c r="CG649" s="86"/>
      <c r="CI649" s="86"/>
      <c r="CK649" s="86"/>
      <c r="CM649" s="86"/>
      <c r="CO649" s="86"/>
      <c r="CQ649" s="86"/>
      <c r="CS649" s="86"/>
      <c r="CU649" s="86"/>
      <c r="CW649" s="86"/>
      <c r="CY649" s="86"/>
      <c r="DA649" s="86"/>
      <c r="DC649" s="86"/>
      <c r="DE649" s="86"/>
      <c r="DG649" s="86"/>
      <c r="DI649" s="86"/>
      <c r="DK649" s="86"/>
      <c r="DM649" s="86"/>
      <c r="DO649" s="86"/>
      <c r="DQ649" s="86"/>
      <c r="DS649" s="86"/>
      <c r="DU649" s="86"/>
      <c r="DV649" s="86"/>
      <c r="DW649" s="86"/>
      <c r="DX649" s="86"/>
      <c r="DZ649" s="87"/>
      <c r="EB649" s="86"/>
      <c r="EC649" s="87"/>
      <c r="ED649" s="88"/>
      <c r="EE649" s="86"/>
      <c r="EF649" s="87"/>
      <c r="EG649" s="86"/>
      <c r="EH649" s="86"/>
      <c r="EI649" s="86"/>
      <c r="EJ649" s="86"/>
      <c r="EK649" s="89"/>
    </row>
    <row r="650" spans="47:141" x14ac:dyDescent="0.2">
      <c r="AU650" s="86"/>
      <c r="AW650" s="86"/>
      <c r="AY650" s="86"/>
      <c r="BA650" s="86"/>
      <c r="BC650" s="86"/>
      <c r="BE650" s="86"/>
      <c r="BG650" s="86"/>
      <c r="BI650" s="86"/>
      <c r="BK650" s="86"/>
      <c r="BM650" s="86"/>
      <c r="BO650" s="86"/>
      <c r="BQ650" s="86"/>
      <c r="BS650" s="86"/>
      <c r="BU650" s="86"/>
      <c r="BW650" s="86"/>
      <c r="BY650" s="86"/>
      <c r="CA650" s="86"/>
      <c r="CC650" s="86"/>
      <c r="CE650" s="86"/>
      <c r="CG650" s="86"/>
      <c r="CI650" s="86"/>
      <c r="CK650" s="86"/>
      <c r="CM650" s="86"/>
      <c r="CO650" s="86"/>
      <c r="CQ650" s="86"/>
      <c r="CS650" s="86"/>
      <c r="CU650" s="86"/>
      <c r="CW650" s="86"/>
      <c r="CY650" s="86"/>
      <c r="DA650" s="86"/>
      <c r="DC650" s="86"/>
      <c r="DE650" s="86"/>
      <c r="DG650" s="86"/>
      <c r="DI650" s="86"/>
      <c r="DK650" s="86"/>
      <c r="DM650" s="86"/>
      <c r="DO650" s="86"/>
      <c r="DQ650" s="86"/>
      <c r="DS650" s="86"/>
      <c r="DU650" s="86"/>
      <c r="DV650" s="86"/>
      <c r="DW650" s="86"/>
      <c r="DX650" s="86"/>
      <c r="DZ650" s="87"/>
      <c r="EB650" s="86"/>
      <c r="EC650" s="87"/>
      <c r="ED650" s="88"/>
      <c r="EE650" s="86"/>
      <c r="EF650" s="87"/>
      <c r="EG650" s="86"/>
      <c r="EH650" s="86"/>
      <c r="EI650" s="86"/>
      <c r="EJ650" s="86"/>
      <c r="EK650" s="89"/>
    </row>
    <row r="651" spans="47:141" x14ac:dyDescent="0.2">
      <c r="AU651" s="86"/>
      <c r="AW651" s="86"/>
      <c r="AY651" s="86"/>
      <c r="BA651" s="86"/>
      <c r="BC651" s="86"/>
      <c r="BE651" s="86"/>
      <c r="BG651" s="86"/>
      <c r="BI651" s="86"/>
      <c r="BK651" s="86"/>
      <c r="BM651" s="86"/>
      <c r="BO651" s="86"/>
      <c r="BQ651" s="86"/>
      <c r="BS651" s="86"/>
      <c r="BU651" s="86"/>
      <c r="BW651" s="86"/>
      <c r="BY651" s="86"/>
      <c r="CA651" s="86"/>
      <c r="CC651" s="86"/>
      <c r="CE651" s="86"/>
      <c r="CG651" s="86"/>
      <c r="CI651" s="86"/>
      <c r="CK651" s="86"/>
      <c r="CM651" s="86"/>
      <c r="CO651" s="86"/>
      <c r="CQ651" s="86"/>
      <c r="CS651" s="86"/>
      <c r="CU651" s="86"/>
      <c r="CW651" s="86"/>
      <c r="CY651" s="86"/>
      <c r="DA651" s="86"/>
      <c r="DC651" s="86"/>
      <c r="DE651" s="86"/>
      <c r="DG651" s="86"/>
      <c r="DI651" s="86"/>
      <c r="DK651" s="86"/>
      <c r="DM651" s="86"/>
      <c r="DO651" s="86"/>
      <c r="DQ651" s="86"/>
      <c r="DS651" s="86"/>
      <c r="DU651" s="86"/>
      <c r="DV651" s="86"/>
      <c r="DW651" s="86"/>
      <c r="DX651" s="86"/>
      <c r="DZ651" s="87"/>
      <c r="EB651" s="86"/>
      <c r="EC651" s="87"/>
      <c r="ED651" s="88"/>
      <c r="EE651" s="86"/>
      <c r="EF651" s="87"/>
      <c r="EG651" s="86"/>
      <c r="EH651" s="86"/>
      <c r="EI651" s="86"/>
      <c r="EJ651" s="86"/>
      <c r="EK651" s="89"/>
    </row>
    <row r="652" spans="47:141" x14ac:dyDescent="0.2">
      <c r="AU652" s="86"/>
      <c r="AW652" s="86"/>
      <c r="AY652" s="86"/>
      <c r="BA652" s="86"/>
      <c r="BC652" s="86"/>
      <c r="BE652" s="86"/>
      <c r="BG652" s="86"/>
      <c r="BI652" s="86"/>
      <c r="BK652" s="86"/>
      <c r="BM652" s="86"/>
      <c r="BO652" s="86"/>
      <c r="BQ652" s="86"/>
      <c r="BS652" s="86"/>
      <c r="BU652" s="86"/>
      <c r="BW652" s="86"/>
      <c r="BY652" s="86"/>
      <c r="CA652" s="86"/>
      <c r="CC652" s="86"/>
      <c r="CE652" s="86"/>
      <c r="CG652" s="86"/>
      <c r="CI652" s="86"/>
      <c r="CK652" s="86"/>
      <c r="CM652" s="86"/>
      <c r="CO652" s="86"/>
      <c r="CQ652" s="86"/>
      <c r="CS652" s="86"/>
      <c r="CU652" s="86"/>
      <c r="CW652" s="86"/>
      <c r="CY652" s="86"/>
      <c r="DA652" s="86"/>
      <c r="DC652" s="86"/>
      <c r="DE652" s="86"/>
      <c r="DG652" s="86"/>
      <c r="DI652" s="86"/>
      <c r="DK652" s="86"/>
      <c r="DM652" s="86"/>
      <c r="DO652" s="86"/>
      <c r="DQ652" s="86"/>
      <c r="DS652" s="86"/>
      <c r="DU652" s="86"/>
      <c r="DV652" s="86"/>
      <c r="DW652" s="86"/>
      <c r="DX652" s="86"/>
      <c r="DZ652" s="87"/>
      <c r="EB652" s="86"/>
      <c r="EC652" s="87"/>
      <c r="ED652" s="88"/>
      <c r="EE652" s="86"/>
      <c r="EF652" s="87"/>
      <c r="EG652" s="86"/>
      <c r="EH652" s="86"/>
      <c r="EI652" s="86"/>
      <c r="EJ652" s="86"/>
      <c r="EK652" s="89"/>
    </row>
    <row r="653" spans="47:141" x14ac:dyDescent="0.2">
      <c r="AU653" s="86"/>
      <c r="AW653" s="86"/>
      <c r="AY653" s="86"/>
      <c r="BA653" s="86"/>
      <c r="BC653" s="86"/>
      <c r="BE653" s="86"/>
      <c r="BG653" s="86"/>
      <c r="BI653" s="86"/>
      <c r="BK653" s="86"/>
      <c r="BM653" s="86"/>
      <c r="BO653" s="86"/>
      <c r="BQ653" s="86"/>
      <c r="BS653" s="86"/>
      <c r="BU653" s="86"/>
      <c r="BW653" s="86"/>
      <c r="BY653" s="86"/>
      <c r="CA653" s="86"/>
      <c r="CC653" s="86"/>
      <c r="CE653" s="86"/>
      <c r="CG653" s="86"/>
      <c r="CI653" s="86"/>
      <c r="CK653" s="86"/>
      <c r="CM653" s="86"/>
      <c r="CO653" s="86"/>
      <c r="CQ653" s="86"/>
      <c r="CS653" s="86"/>
      <c r="CU653" s="86"/>
      <c r="CW653" s="86"/>
      <c r="CY653" s="86"/>
      <c r="DA653" s="86"/>
      <c r="DC653" s="86"/>
      <c r="DE653" s="86"/>
      <c r="DG653" s="86"/>
      <c r="DI653" s="86"/>
      <c r="DK653" s="86"/>
      <c r="DM653" s="86"/>
      <c r="DO653" s="86"/>
      <c r="DQ653" s="86"/>
      <c r="DS653" s="86"/>
      <c r="DU653" s="86"/>
      <c r="DV653" s="86"/>
      <c r="DW653" s="86"/>
      <c r="DX653" s="86"/>
      <c r="DZ653" s="87"/>
      <c r="EB653" s="86"/>
      <c r="EC653" s="87"/>
      <c r="ED653" s="88"/>
      <c r="EE653" s="86"/>
      <c r="EF653" s="87"/>
      <c r="EG653" s="86"/>
      <c r="EH653" s="86"/>
      <c r="EI653" s="86"/>
      <c r="EJ653" s="86"/>
      <c r="EK653" s="89"/>
    </row>
    <row r="654" spans="47:141" x14ac:dyDescent="0.2">
      <c r="AU654" s="86"/>
      <c r="AW654" s="86"/>
      <c r="AY654" s="86"/>
      <c r="BA654" s="86"/>
      <c r="BC654" s="86"/>
      <c r="BE654" s="86"/>
      <c r="BG654" s="86"/>
      <c r="BI654" s="86"/>
      <c r="BK654" s="86"/>
      <c r="BM654" s="86"/>
      <c r="BO654" s="86"/>
      <c r="BQ654" s="86"/>
      <c r="BS654" s="86"/>
      <c r="BU654" s="86"/>
      <c r="BW654" s="86"/>
      <c r="BY654" s="86"/>
      <c r="CA654" s="86"/>
      <c r="CC654" s="86"/>
      <c r="CE654" s="86"/>
      <c r="CG654" s="86"/>
      <c r="CI654" s="86"/>
      <c r="CK654" s="86"/>
      <c r="CM654" s="86"/>
      <c r="CO654" s="86"/>
      <c r="CQ654" s="86"/>
      <c r="CS654" s="86"/>
      <c r="CU654" s="86"/>
      <c r="CW654" s="86"/>
      <c r="CY654" s="86"/>
      <c r="DA654" s="86"/>
      <c r="DC654" s="86"/>
      <c r="DE654" s="86"/>
      <c r="DG654" s="86"/>
      <c r="DI654" s="86"/>
      <c r="DK654" s="86"/>
      <c r="DM654" s="86"/>
      <c r="DO654" s="86"/>
      <c r="DQ654" s="86"/>
      <c r="DS654" s="86"/>
      <c r="DU654" s="86"/>
      <c r="DV654" s="86"/>
      <c r="DW654" s="86"/>
      <c r="DX654" s="86"/>
      <c r="DZ654" s="87"/>
      <c r="EB654" s="86"/>
      <c r="EC654" s="87"/>
      <c r="ED654" s="88"/>
      <c r="EE654" s="86"/>
      <c r="EF654" s="87"/>
      <c r="EG654" s="86"/>
      <c r="EH654" s="86"/>
      <c r="EI654" s="86"/>
      <c r="EJ654" s="86"/>
      <c r="EK654" s="89"/>
    </row>
    <row r="655" spans="47:141" x14ac:dyDescent="0.2">
      <c r="AU655" s="86"/>
      <c r="AW655" s="86"/>
      <c r="AY655" s="86"/>
      <c r="BA655" s="86"/>
      <c r="BC655" s="86"/>
      <c r="BE655" s="86"/>
      <c r="BG655" s="86"/>
      <c r="BI655" s="86"/>
      <c r="BK655" s="86"/>
      <c r="BM655" s="86"/>
      <c r="BO655" s="86"/>
      <c r="BQ655" s="86"/>
      <c r="BS655" s="86"/>
      <c r="BU655" s="86"/>
      <c r="BW655" s="86"/>
      <c r="BY655" s="86"/>
      <c r="CA655" s="86"/>
      <c r="CC655" s="86"/>
      <c r="CE655" s="86"/>
      <c r="CG655" s="86"/>
      <c r="CI655" s="86"/>
      <c r="CK655" s="86"/>
      <c r="CM655" s="86"/>
      <c r="CO655" s="86"/>
      <c r="CQ655" s="86"/>
      <c r="CS655" s="86"/>
      <c r="CU655" s="86"/>
      <c r="CW655" s="86"/>
      <c r="CY655" s="86"/>
      <c r="DA655" s="86"/>
      <c r="DC655" s="86"/>
      <c r="DE655" s="86"/>
      <c r="DG655" s="86"/>
      <c r="DI655" s="86"/>
      <c r="DK655" s="86"/>
      <c r="DM655" s="86"/>
      <c r="DO655" s="86"/>
      <c r="DQ655" s="86"/>
      <c r="DS655" s="86"/>
      <c r="DU655" s="86"/>
      <c r="DV655" s="86"/>
      <c r="DW655" s="86"/>
      <c r="DX655" s="86"/>
      <c r="DZ655" s="87"/>
      <c r="EB655" s="86"/>
      <c r="EC655" s="87"/>
      <c r="ED655" s="88"/>
      <c r="EE655" s="86"/>
      <c r="EF655" s="87"/>
      <c r="EG655" s="86"/>
      <c r="EH655" s="86"/>
      <c r="EI655" s="86"/>
      <c r="EJ655" s="86"/>
      <c r="EK655" s="89"/>
    </row>
    <row r="656" spans="47:141" x14ac:dyDescent="0.2">
      <c r="AU656" s="86"/>
      <c r="AW656" s="86"/>
      <c r="AY656" s="86"/>
      <c r="BA656" s="86"/>
      <c r="BC656" s="86"/>
      <c r="BE656" s="86"/>
      <c r="BG656" s="86"/>
      <c r="BI656" s="86"/>
      <c r="BK656" s="86"/>
      <c r="BM656" s="86"/>
      <c r="BO656" s="86"/>
      <c r="BQ656" s="86"/>
      <c r="BS656" s="86"/>
      <c r="BU656" s="86"/>
      <c r="BW656" s="86"/>
      <c r="BY656" s="86"/>
      <c r="CA656" s="86"/>
      <c r="CC656" s="86"/>
      <c r="CE656" s="86"/>
      <c r="CG656" s="86"/>
      <c r="CI656" s="86"/>
      <c r="CK656" s="86"/>
      <c r="CM656" s="86"/>
      <c r="CO656" s="86"/>
      <c r="CQ656" s="86"/>
      <c r="CS656" s="86"/>
      <c r="CU656" s="86"/>
      <c r="CW656" s="86"/>
      <c r="CY656" s="86"/>
      <c r="DA656" s="86"/>
      <c r="DC656" s="86"/>
      <c r="DE656" s="86"/>
      <c r="DG656" s="86"/>
      <c r="DI656" s="86"/>
      <c r="DK656" s="86"/>
      <c r="DM656" s="86"/>
      <c r="DO656" s="86"/>
      <c r="DQ656" s="86"/>
      <c r="DS656" s="86"/>
      <c r="DU656" s="86"/>
      <c r="DV656" s="86"/>
      <c r="DW656" s="86"/>
      <c r="DX656" s="86"/>
      <c r="DZ656" s="87"/>
      <c r="EB656" s="86"/>
      <c r="EC656" s="87"/>
      <c r="ED656" s="88"/>
      <c r="EE656" s="86"/>
      <c r="EF656" s="87"/>
      <c r="EG656" s="86"/>
      <c r="EH656" s="86"/>
      <c r="EI656" s="86"/>
      <c r="EJ656" s="86"/>
      <c r="EK656" s="89"/>
    </row>
    <row r="657" spans="47:141" x14ac:dyDescent="0.2">
      <c r="AU657" s="86"/>
      <c r="AW657" s="86"/>
      <c r="AY657" s="86"/>
      <c r="BA657" s="86"/>
      <c r="BC657" s="86"/>
      <c r="BE657" s="86"/>
      <c r="BG657" s="86"/>
      <c r="BI657" s="86"/>
      <c r="BK657" s="86"/>
      <c r="BM657" s="86"/>
      <c r="BO657" s="86"/>
      <c r="BQ657" s="86"/>
      <c r="BS657" s="86"/>
      <c r="BU657" s="86"/>
      <c r="BW657" s="86"/>
      <c r="BY657" s="86"/>
      <c r="CA657" s="86"/>
      <c r="CC657" s="86"/>
      <c r="CE657" s="86"/>
      <c r="CG657" s="86"/>
      <c r="CI657" s="86"/>
      <c r="CK657" s="86"/>
      <c r="CM657" s="86"/>
      <c r="CO657" s="86"/>
      <c r="CQ657" s="86"/>
      <c r="CS657" s="86"/>
      <c r="CU657" s="86"/>
      <c r="CW657" s="86"/>
      <c r="CY657" s="86"/>
      <c r="DA657" s="86"/>
      <c r="DC657" s="86"/>
      <c r="DE657" s="86"/>
      <c r="DG657" s="86"/>
      <c r="DI657" s="86"/>
      <c r="DK657" s="86"/>
      <c r="DM657" s="86"/>
      <c r="DO657" s="86"/>
      <c r="DQ657" s="86"/>
      <c r="DS657" s="86"/>
      <c r="DU657" s="86"/>
      <c r="DV657" s="86"/>
      <c r="DW657" s="86"/>
      <c r="DX657" s="86"/>
      <c r="DZ657" s="87"/>
      <c r="EB657" s="86"/>
      <c r="EC657" s="87"/>
      <c r="ED657" s="88"/>
      <c r="EE657" s="86"/>
      <c r="EF657" s="87"/>
      <c r="EG657" s="86"/>
      <c r="EH657" s="86"/>
      <c r="EI657" s="86"/>
      <c r="EJ657" s="86"/>
      <c r="EK657" s="89"/>
    </row>
    <row r="658" spans="47:141" x14ac:dyDescent="0.2">
      <c r="AU658" s="86"/>
      <c r="AW658" s="86"/>
      <c r="AY658" s="86"/>
      <c r="BA658" s="86"/>
      <c r="BC658" s="86"/>
      <c r="BE658" s="86"/>
      <c r="BG658" s="86"/>
      <c r="BI658" s="86"/>
      <c r="BK658" s="86"/>
      <c r="BM658" s="86"/>
      <c r="BO658" s="86"/>
      <c r="BQ658" s="86"/>
      <c r="BS658" s="86"/>
      <c r="BU658" s="86"/>
      <c r="BW658" s="86"/>
      <c r="BY658" s="86"/>
      <c r="CA658" s="86"/>
      <c r="CC658" s="86"/>
      <c r="CE658" s="86"/>
      <c r="CG658" s="86"/>
      <c r="CI658" s="86"/>
      <c r="CK658" s="86"/>
      <c r="CM658" s="86"/>
      <c r="CO658" s="86"/>
      <c r="CQ658" s="86"/>
      <c r="CS658" s="86"/>
      <c r="CU658" s="86"/>
      <c r="CW658" s="86"/>
      <c r="CY658" s="86"/>
      <c r="DA658" s="86"/>
      <c r="DC658" s="86"/>
      <c r="DE658" s="86"/>
      <c r="DG658" s="86"/>
      <c r="DI658" s="86"/>
      <c r="DK658" s="86"/>
      <c r="DM658" s="86"/>
      <c r="DO658" s="86"/>
      <c r="DQ658" s="86"/>
      <c r="DS658" s="86"/>
      <c r="DU658" s="86"/>
      <c r="DV658" s="86"/>
      <c r="DW658" s="86"/>
      <c r="DX658" s="86"/>
      <c r="DZ658" s="87"/>
      <c r="EB658" s="86"/>
      <c r="EC658" s="87"/>
      <c r="ED658" s="88"/>
      <c r="EE658" s="86"/>
      <c r="EF658" s="87"/>
      <c r="EG658" s="86"/>
      <c r="EH658" s="86"/>
      <c r="EI658" s="86"/>
      <c r="EJ658" s="86"/>
      <c r="EK658" s="89"/>
    </row>
    <row r="659" spans="47:141" x14ac:dyDescent="0.2">
      <c r="AU659" s="86"/>
      <c r="AW659" s="86"/>
      <c r="AY659" s="86"/>
      <c r="BA659" s="86"/>
      <c r="BC659" s="86"/>
      <c r="BE659" s="86"/>
      <c r="BG659" s="86"/>
      <c r="BI659" s="86"/>
      <c r="BK659" s="86"/>
      <c r="BM659" s="86"/>
      <c r="BO659" s="86"/>
      <c r="BQ659" s="86"/>
      <c r="BS659" s="86"/>
      <c r="BU659" s="86"/>
      <c r="BW659" s="86"/>
      <c r="BY659" s="86"/>
      <c r="CA659" s="86"/>
      <c r="CC659" s="86"/>
      <c r="CE659" s="86"/>
      <c r="CG659" s="86"/>
      <c r="CI659" s="86"/>
      <c r="CK659" s="86"/>
      <c r="CM659" s="86"/>
      <c r="CO659" s="86"/>
      <c r="CQ659" s="86"/>
      <c r="CS659" s="86"/>
      <c r="CU659" s="86"/>
      <c r="CW659" s="86"/>
      <c r="CY659" s="86"/>
      <c r="DA659" s="86"/>
      <c r="DC659" s="86"/>
      <c r="DE659" s="86"/>
      <c r="DG659" s="86"/>
      <c r="DI659" s="86"/>
      <c r="DK659" s="86"/>
      <c r="DM659" s="86"/>
      <c r="DO659" s="86"/>
      <c r="DQ659" s="86"/>
      <c r="DS659" s="86"/>
      <c r="DU659" s="86"/>
      <c r="DV659" s="86"/>
      <c r="DW659" s="86"/>
      <c r="DX659" s="86"/>
      <c r="DZ659" s="87"/>
      <c r="EB659" s="86"/>
      <c r="EC659" s="87"/>
      <c r="ED659" s="88"/>
      <c r="EE659" s="86"/>
      <c r="EF659" s="87"/>
      <c r="EG659" s="86"/>
      <c r="EH659" s="86"/>
      <c r="EI659" s="86"/>
      <c r="EJ659" s="86"/>
      <c r="EK659" s="89"/>
    </row>
    <row r="660" spans="47:141" x14ac:dyDescent="0.2">
      <c r="AU660" s="86"/>
      <c r="AW660" s="86"/>
      <c r="AY660" s="86"/>
      <c r="BA660" s="86"/>
      <c r="BC660" s="86"/>
      <c r="BE660" s="86"/>
      <c r="BG660" s="86"/>
      <c r="BI660" s="86"/>
      <c r="BK660" s="86"/>
      <c r="BM660" s="86"/>
      <c r="BO660" s="86"/>
      <c r="BQ660" s="86"/>
      <c r="BS660" s="86"/>
      <c r="BU660" s="86"/>
      <c r="BW660" s="86"/>
      <c r="BY660" s="86"/>
      <c r="CA660" s="86"/>
      <c r="CC660" s="86"/>
      <c r="CE660" s="86"/>
      <c r="CG660" s="86"/>
      <c r="CI660" s="86"/>
      <c r="CK660" s="86"/>
      <c r="CM660" s="86"/>
      <c r="CO660" s="86"/>
      <c r="CQ660" s="86"/>
      <c r="CS660" s="86"/>
      <c r="CU660" s="86"/>
      <c r="CW660" s="86"/>
      <c r="CY660" s="86"/>
      <c r="DA660" s="86"/>
      <c r="DC660" s="86"/>
      <c r="DE660" s="86"/>
      <c r="DG660" s="86"/>
      <c r="DI660" s="86"/>
      <c r="DK660" s="86"/>
      <c r="DM660" s="86"/>
      <c r="DO660" s="86"/>
      <c r="DQ660" s="86"/>
      <c r="DS660" s="86"/>
      <c r="DU660" s="86"/>
      <c r="DV660" s="86"/>
      <c r="DW660" s="86"/>
      <c r="DX660" s="86"/>
      <c r="DZ660" s="87"/>
      <c r="EB660" s="86"/>
      <c r="EC660" s="87"/>
      <c r="ED660" s="88"/>
      <c r="EE660" s="86"/>
      <c r="EF660" s="87"/>
      <c r="EG660" s="86"/>
      <c r="EH660" s="86"/>
      <c r="EI660" s="86"/>
      <c r="EJ660" s="86"/>
      <c r="EK660" s="89"/>
    </row>
    <row r="661" spans="47:141" x14ac:dyDescent="0.2">
      <c r="AU661" s="86"/>
      <c r="AW661" s="86"/>
      <c r="AY661" s="86"/>
      <c r="BA661" s="86"/>
      <c r="BC661" s="86"/>
      <c r="BE661" s="86"/>
      <c r="BG661" s="86"/>
      <c r="BI661" s="86"/>
      <c r="BK661" s="86"/>
      <c r="BM661" s="86"/>
      <c r="BO661" s="86"/>
      <c r="BQ661" s="86"/>
      <c r="BS661" s="86"/>
      <c r="BU661" s="86"/>
      <c r="BW661" s="86"/>
      <c r="BY661" s="86"/>
      <c r="CA661" s="86"/>
      <c r="CC661" s="86"/>
      <c r="CE661" s="86"/>
      <c r="CG661" s="86"/>
      <c r="CI661" s="86"/>
      <c r="CK661" s="86"/>
      <c r="CM661" s="86"/>
      <c r="CO661" s="86"/>
      <c r="CQ661" s="86"/>
      <c r="CS661" s="86"/>
      <c r="CU661" s="86"/>
      <c r="CW661" s="86"/>
      <c r="CY661" s="86"/>
      <c r="DA661" s="86"/>
      <c r="DC661" s="86"/>
      <c r="DE661" s="86"/>
      <c r="DG661" s="86"/>
      <c r="DI661" s="86"/>
      <c r="DK661" s="86"/>
      <c r="DM661" s="86"/>
      <c r="DO661" s="86"/>
      <c r="DQ661" s="86"/>
      <c r="DS661" s="86"/>
      <c r="DU661" s="86"/>
      <c r="DV661" s="86"/>
      <c r="DW661" s="86"/>
      <c r="DX661" s="86"/>
      <c r="DZ661" s="87"/>
      <c r="EB661" s="86"/>
      <c r="EC661" s="87"/>
      <c r="ED661" s="88"/>
      <c r="EE661" s="86"/>
      <c r="EF661" s="87"/>
      <c r="EG661" s="86"/>
      <c r="EH661" s="86"/>
      <c r="EI661" s="86"/>
      <c r="EJ661" s="86"/>
      <c r="EK661" s="89"/>
    </row>
    <row r="662" spans="47:141" x14ac:dyDescent="0.2">
      <c r="AU662" s="86"/>
      <c r="AW662" s="86"/>
      <c r="AY662" s="86"/>
      <c r="BA662" s="86"/>
      <c r="BC662" s="86"/>
      <c r="BE662" s="86"/>
      <c r="BG662" s="86"/>
      <c r="BI662" s="86"/>
      <c r="BK662" s="86"/>
      <c r="BM662" s="86"/>
      <c r="BO662" s="86"/>
      <c r="BQ662" s="86"/>
      <c r="BS662" s="86"/>
      <c r="BU662" s="86"/>
      <c r="BW662" s="86"/>
      <c r="BY662" s="86"/>
      <c r="CA662" s="86"/>
      <c r="CC662" s="86"/>
      <c r="CE662" s="86"/>
      <c r="CG662" s="86"/>
      <c r="CI662" s="86"/>
      <c r="CK662" s="86"/>
      <c r="CM662" s="86"/>
      <c r="CO662" s="86"/>
      <c r="CQ662" s="86"/>
      <c r="CS662" s="86"/>
      <c r="CU662" s="86"/>
      <c r="CW662" s="86"/>
      <c r="CY662" s="86"/>
      <c r="DA662" s="86"/>
      <c r="DC662" s="86"/>
      <c r="DE662" s="86"/>
      <c r="DG662" s="86"/>
      <c r="DI662" s="86"/>
      <c r="DK662" s="86"/>
      <c r="DM662" s="86"/>
      <c r="DO662" s="86"/>
      <c r="DQ662" s="86"/>
      <c r="DS662" s="86"/>
      <c r="DU662" s="86"/>
      <c r="DV662" s="86"/>
      <c r="DW662" s="86"/>
      <c r="DX662" s="86"/>
      <c r="DZ662" s="87"/>
      <c r="EB662" s="86"/>
      <c r="EC662" s="87"/>
      <c r="ED662" s="88"/>
      <c r="EE662" s="86"/>
      <c r="EF662" s="87"/>
      <c r="EG662" s="86"/>
      <c r="EH662" s="86"/>
      <c r="EI662" s="86"/>
      <c r="EJ662" s="86"/>
      <c r="EK662" s="89"/>
    </row>
    <row r="663" spans="47:141" x14ac:dyDescent="0.2">
      <c r="AU663" s="86"/>
      <c r="AW663" s="86"/>
      <c r="AY663" s="86"/>
      <c r="BA663" s="86"/>
      <c r="BC663" s="86"/>
      <c r="BE663" s="86"/>
      <c r="BG663" s="86"/>
      <c r="BI663" s="86"/>
      <c r="BK663" s="86"/>
      <c r="BM663" s="86"/>
      <c r="BO663" s="86"/>
      <c r="BQ663" s="86"/>
      <c r="BS663" s="86"/>
      <c r="BU663" s="86"/>
      <c r="BW663" s="86"/>
      <c r="BY663" s="86"/>
      <c r="CA663" s="86"/>
      <c r="CC663" s="86"/>
      <c r="CE663" s="86"/>
      <c r="CG663" s="86"/>
      <c r="CI663" s="86"/>
      <c r="CK663" s="86"/>
      <c r="CM663" s="86"/>
      <c r="CO663" s="86"/>
      <c r="CQ663" s="86"/>
      <c r="CS663" s="86"/>
      <c r="CU663" s="86"/>
      <c r="CW663" s="86"/>
      <c r="CY663" s="86"/>
      <c r="DA663" s="86"/>
      <c r="DC663" s="86"/>
      <c r="DE663" s="86"/>
      <c r="DG663" s="86"/>
      <c r="DI663" s="86"/>
      <c r="DK663" s="86"/>
      <c r="DM663" s="86"/>
      <c r="DO663" s="86"/>
      <c r="DQ663" s="86"/>
      <c r="DS663" s="86"/>
      <c r="DU663" s="86"/>
      <c r="DV663" s="86"/>
      <c r="DW663" s="86"/>
      <c r="DX663" s="86"/>
      <c r="DZ663" s="87"/>
      <c r="EB663" s="86"/>
      <c r="EC663" s="87"/>
      <c r="ED663" s="88"/>
      <c r="EE663" s="86"/>
      <c r="EF663" s="87"/>
      <c r="EG663" s="86"/>
      <c r="EH663" s="86"/>
      <c r="EI663" s="86"/>
      <c r="EJ663" s="86"/>
      <c r="EK663" s="89"/>
    </row>
    <row r="664" spans="47:141" x14ac:dyDescent="0.2">
      <c r="AU664" s="86"/>
      <c r="AW664" s="86"/>
      <c r="AY664" s="86"/>
      <c r="BA664" s="86"/>
      <c r="BC664" s="86"/>
      <c r="BE664" s="86"/>
      <c r="BG664" s="86"/>
      <c r="BI664" s="86"/>
      <c r="BK664" s="86"/>
      <c r="BM664" s="86"/>
      <c r="BO664" s="86"/>
      <c r="BQ664" s="86"/>
      <c r="BS664" s="86"/>
      <c r="BU664" s="86"/>
      <c r="BW664" s="86"/>
      <c r="BY664" s="86"/>
      <c r="CA664" s="86"/>
      <c r="CC664" s="86"/>
      <c r="CE664" s="86"/>
      <c r="CG664" s="86"/>
      <c r="CI664" s="86"/>
      <c r="CK664" s="86"/>
      <c r="CM664" s="86"/>
      <c r="CO664" s="86"/>
      <c r="CQ664" s="86"/>
      <c r="CS664" s="86"/>
      <c r="CU664" s="86"/>
      <c r="CW664" s="86"/>
      <c r="CY664" s="86"/>
      <c r="DA664" s="86"/>
      <c r="DC664" s="86"/>
      <c r="DE664" s="86"/>
      <c r="DG664" s="86"/>
      <c r="DI664" s="86"/>
      <c r="DK664" s="86"/>
      <c r="DM664" s="86"/>
      <c r="DO664" s="86"/>
      <c r="DQ664" s="86"/>
      <c r="DS664" s="86"/>
      <c r="DU664" s="86"/>
      <c r="DV664" s="86"/>
      <c r="DW664" s="86"/>
      <c r="DX664" s="86"/>
      <c r="DZ664" s="87"/>
      <c r="EB664" s="86"/>
      <c r="EC664" s="87"/>
      <c r="ED664" s="88"/>
      <c r="EE664" s="86"/>
      <c r="EF664" s="87"/>
      <c r="EG664" s="86"/>
      <c r="EH664" s="86"/>
      <c r="EI664" s="86"/>
      <c r="EJ664" s="86"/>
      <c r="EK664" s="89"/>
    </row>
    <row r="665" spans="47:141" x14ac:dyDescent="0.2">
      <c r="AU665" s="86"/>
      <c r="AW665" s="86"/>
      <c r="AY665" s="86"/>
      <c r="BA665" s="86"/>
      <c r="BC665" s="86"/>
      <c r="BE665" s="86"/>
      <c r="BG665" s="86"/>
      <c r="BI665" s="86"/>
      <c r="BK665" s="86"/>
      <c r="BM665" s="86"/>
      <c r="BO665" s="86"/>
      <c r="BQ665" s="86"/>
      <c r="BS665" s="86"/>
      <c r="BU665" s="86"/>
      <c r="BW665" s="86"/>
      <c r="BY665" s="86"/>
      <c r="CA665" s="86"/>
      <c r="CC665" s="86"/>
      <c r="CE665" s="86"/>
      <c r="CG665" s="86"/>
      <c r="CI665" s="86"/>
      <c r="CK665" s="86"/>
      <c r="CM665" s="86"/>
      <c r="CO665" s="86"/>
      <c r="CQ665" s="86"/>
      <c r="CS665" s="86"/>
      <c r="CU665" s="86"/>
      <c r="CW665" s="86"/>
      <c r="CY665" s="86"/>
      <c r="DA665" s="86"/>
      <c r="DC665" s="86"/>
      <c r="DE665" s="86"/>
      <c r="DG665" s="86"/>
      <c r="DI665" s="86"/>
      <c r="DK665" s="86"/>
      <c r="DM665" s="86"/>
      <c r="DO665" s="86"/>
      <c r="DQ665" s="86"/>
      <c r="DS665" s="86"/>
      <c r="DU665" s="86"/>
      <c r="DV665" s="86"/>
      <c r="DW665" s="86"/>
      <c r="DX665" s="86"/>
      <c r="DZ665" s="87"/>
      <c r="EB665" s="86"/>
      <c r="EC665" s="87"/>
      <c r="ED665" s="88"/>
      <c r="EE665" s="86"/>
      <c r="EF665" s="87"/>
      <c r="EG665" s="86"/>
      <c r="EH665" s="86"/>
      <c r="EI665" s="86"/>
      <c r="EJ665" s="86"/>
      <c r="EK665" s="89"/>
    </row>
    <row r="666" spans="47:141" x14ac:dyDescent="0.2">
      <c r="AU666" s="86"/>
      <c r="AW666" s="86"/>
      <c r="AY666" s="86"/>
      <c r="BA666" s="86"/>
      <c r="BC666" s="86"/>
      <c r="BE666" s="86"/>
      <c r="BG666" s="86"/>
      <c r="BI666" s="86"/>
      <c r="BK666" s="86"/>
      <c r="BM666" s="86"/>
      <c r="BO666" s="86"/>
      <c r="BQ666" s="86"/>
      <c r="BS666" s="86"/>
      <c r="BU666" s="86"/>
      <c r="BW666" s="86"/>
      <c r="BY666" s="86"/>
      <c r="CA666" s="86"/>
      <c r="CC666" s="86"/>
      <c r="CE666" s="86"/>
      <c r="CG666" s="86"/>
      <c r="CI666" s="86"/>
      <c r="CK666" s="86"/>
      <c r="CM666" s="86"/>
      <c r="CO666" s="86"/>
      <c r="CQ666" s="86"/>
      <c r="CS666" s="86"/>
      <c r="CU666" s="86"/>
      <c r="CW666" s="86"/>
      <c r="CY666" s="86"/>
      <c r="DA666" s="86"/>
      <c r="DC666" s="86"/>
      <c r="DE666" s="86"/>
      <c r="DG666" s="86"/>
      <c r="DI666" s="86"/>
      <c r="DK666" s="86"/>
      <c r="DM666" s="86"/>
      <c r="DO666" s="86"/>
      <c r="DQ666" s="86"/>
      <c r="DS666" s="86"/>
      <c r="DU666" s="86"/>
      <c r="DV666" s="86"/>
      <c r="DW666" s="86"/>
      <c r="DX666" s="86"/>
      <c r="DZ666" s="87"/>
      <c r="EB666" s="86"/>
      <c r="EC666" s="87"/>
      <c r="ED666" s="88"/>
      <c r="EE666" s="86"/>
      <c r="EF666" s="87"/>
      <c r="EG666" s="86"/>
      <c r="EH666" s="86"/>
      <c r="EI666" s="86"/>
      <c r="EJ666" s="86"/>
      <c r="EK666" s="89"/>
    </row>
    <row r="667" spans="47:141" x14ac:dyDescent="0.2">
      <c r="AU667" s="86"/>
      <c r="AW667" s="86"/>
      <c r="AY667" s="86"/>
      <c r="BA667" s="86"/>
      <c r="BC667" s="86"/>
      <c r="BE667" s="86"/>
      <c r="BG667" s="86"/>
      <c r="BI667" s="86"/>
      <c r="BK667" s="86"/>
      <c r="BM667" s="86"/>
      <c r="BO667" s="86"/>
      <c r="BQ667" s="86"/>
      <c r="BS667" s="86"/>
      <c r="BU667" s="86"/>
      <c r="BW667" s="86"/>
      <c r="BY667" s="86"/>
      <c r="CA667" s="86"/>
      <c r="CC667" s="86"/>
      <c r="CE667" s="86"/>
      <c r="CG667" s="86"/>
      <c r="CI667" s="86"/>
      <c r="CK667" s="86"/>
      <c r="CM667" s="86"/>
      <c r="CO667" s="86"/>
      <c r="CQ667" s="86"/>
      <c r="CS667" s="86"/>
      <c r="CU667" s="86"/>
      <c r="CW667" s="86"/>
      <c r="CY667" s="86"/>
      <c r="DA667" s="86"/>
      <c r="DC667" s="86"/>
      <c r="DE667" s="86"/>
      <c r="DG667" s="86"/>
      <c r="DI667" s="86"/>
      <c r="DK667" s="86"/>
      <c r="DM667" s="86"/>
      <c r="DO667" s="86"/>
      <c r="DQ667" s="86"/>
      <c r="DS667" s="86"/>
      <c r="DU667" s="86"/>
      <c r="DV667" s="86"/>
      <c r="DW667" s="86"/>
      <c r="DX667" s="86"/>
      <c r="DZ667" s="87"/>
      <c r="EB667" s="86"/>
      <c r="EC667" s="87"/>
      <c r="ED667" s="88"/>
      <c r="EE667" s="86"/>
      <c r="EF667" s="87"/>
      <c r="EG667" s="86"/>
      <c r="EH667" s="86"/>
      <c r="EI667" s="86"/>
      <c r="EJ667" s="86"/>
      <c r="EK667" s="89"/>
    </row>
    <row r="668" spans="47:141" x14ac:dyDescent="0.2">
      <c r="AU668" s="86"/>
      <c r="AW668" s="86"/>
      <c r="AY668" s="86"/>
      <c r="BA668" s="86"/>
      <c r="BC668" s="86"/>
      <c r="BE668" s="86"/>
      <c r="BG668" s="86"/>
      <c r="BI668" s="86"/>
      <c r="BK668" s="86"/>
      <c r="BM668" s="86"/>
      <c r="BO668" s="86"/>
      <c r="BQ668" s="86"/>
      <c r="BS668" s="86"/>
      <c r="BU668" s="86"/>
      <c r="BW668" s="86"/>
      <c r="BY668" s="86"/>
      <c r="CA668" s="86"/>
      <c r="CC668" s="86"/>
      <c r="CE668" s="86"/>
      <c r="CG668" s="86"/>
      <c r="CI668" s="86"/>
      <c r="CK668" s="86"/>
      <c r="CM668" s="86"/>
      <c r="CO668" s="86"/>
      <c r="CQ668" s="86"/>
      <c r="CS668" s="86"/>
      <c r="CU668" s="86"/>
      <c r="CW668" s="86"/>
      <c r="CY668" s="86"/>
      <c r="DA668" s="86"/>
      <c r="DC668" s="86"/>
      <c r="DE668" s="86"/>
      <c r="DG668" s="86"/>
      <c r="DI668" s="86"/>
      <c r="DK668" s="86"/>
      <c r="DM668" s="86"/>
      <c r="DO668" s="86"/>
      <c r="DQ668" s="86"/>
      <c r="DS668" s="86"/>
      <c r="DU668" s="86"/>
      <c r="DV668" s="86"/>
      <c r="DW668" s="86"/>
      <c r="DX668" s="86"/>
      <c r="DZ668" s="87"/>
      <c r="EB668" s="86"/>
      <c r="EC668" s="87"/>
      <c r="ED668" s="88"/>
      <c r="EE668" s="86"/>
      <c r="EF668" s="87"/>
      <c r="EG668" s="86"/>
      <c r="EH668" s="86"/>
      <c r="EI668" s="86"/>
      <c r="EJ668" s="86"/>
      <c r="EK668" s="89"/>
    </row>
    <row r="669" spans="47:141" x14ac:dyDescent="0.2">
      <c r="AU669" s="86"/>
      <c r="AW669" s="86"/>
      <c r="AY669" s="86"/>
      <c r="BA669" s="86"/>
      <c r="BC669" s="86"/>
      <c r="BE669" s="86"/>
      <c r="BG669" s="86"/>
      <c r="BI669" s="86"/>
      <c r="BK669" s="86"/>
      <c r="BM669" s="86"/>
      <c r="BO669" s="86"/>
      <c r="BQ669" s="86"/>
      <c r="BS669" s="86"/>
      <c r="BU669" s="86"/>
      <c r="BW669" s="86"/>
      <c r="BY669" s="86"/>
      <c r="CA669" s="86"/>
      <c r="CC669" s="86"/>
      <c r="CE669" s="86"/>
      <c r="CG669" s="86"/>
      <c r="CI669" s="86"/>
      <c r="CK669" s="86"/>
      <c r="CM669" s="86"/>
      <c r="CO669" s="86"/>
      <c r="CQ669" s="86"/>
      <c r="CS669" s="86"/>
      <c r="CU669" s="86"/>
      <c r="CW669" s="86"/>
      <c r="CY669" s="86"/>
      <c r="DA669" s="86"/>
      <c r="DC669" s="86"/>
      <c r="DE669" s="86"/>
      <c r="DG669" s="86"/>
      <c r="DI669" s="86"/>
      <c r="DK669" s="86"/>
      <c r="DM669" s="86"/>
      <c r="DO669" s="86"/>
      <c r="DQ669" s="86"/>
      <c r="DS669" s="86"/>
      <c r="DU669" s="86"/>
      <c r="DV669" s="86"/>
      <c r="DW669" s="86"/>
      <c r="DX669" s="86"/>
      <c r="DZ669" s="87"/>
      <c r="EB669" s="86"/>
      <c r="EC669" s="87"/>
      <c r="ED669" s="88"/>
      <c r="EE669" s="86"/>
      <c r="EF669" s="87"/>
      <c r="EG669" s="86"/>
      <c r="EH669" s="86"/>
      <c r="EI669" s="86"/>
      <c r="EJ669" s="86"/>
      <c r="EK669" s="89"/>
    </row>
    <row r="670" spans="47:141" x14ac:dyDescent="0.2">
      <c r="AU670" s="86"/>
      <c r="AW670" s="86"/>
      <c r="AY670" s="86"/>
      <c r="BA670" s="86"/>
      <c r="BC670" s="86"/>
      <c r="BE670" s="86"/>
      <c r="BG670" s="86"/>
      <c r="BI670" s="86"/>
      <c r="BK670" s="86"/>
      <c r="BM670" s="86"/>
      <c r="BO670" s="86"/>
      <c r="BQ670" s="86"/>
      <c r="BS670" s="86"/>
      <c r="BU670" s="86"/>
      <c r="BW670" s="86"/>
      <c r="BY670" s="86"/>
      <c r="CA670" s="86"/>
      <c r="CC670" s="86"/>
      <c r="CE670" s="86"/>
      <c r="CG670" s="86"/>
      <c r="CI670" s="86"/>
      <c r="CK670" s="86"/>
      <c r="CM670" s="86"/>
      <c r="CO670" s="86"/>
      <c r="CQ670" s="86"/>
      <c r="CS670" s="86"/>
      <c r="CU670" s="86"/>
      <c r="CW670" s="86"/>
      <c r="CY670" s="86"/>
      <c r="DA670" s="86"/>
      <c r="DC670" s="86"/>
      <c r="DE670" s="86"/>
      <c r="DG670" s="86"/>
      <c r="DI670" s="86"/>
      <c r="DK670" s="86"/>
      <c r="DM670" s="86"/>
      <c r="DO670" s="86"/>
      <c r="DQ670" s="86"/>
      <c r="DS670" s="86"/>
      <c r="DU670" s="86"/>
      <c r="DV670" s="86"/>
      <c r="DW670" s="86"/>
      <c r="DX670" s="86"/>
      <c r="DZ670" s="87"/>
      <c r="EB670" s="86"/>
      <c r="EC670" s="87"/>
      <c r="ED670" s="88"/>
      <c r="EE670" s="86"/>
      <c r="EF670" s="87"/>
      <c r="EG670" s="86"/>
      <c r="EH670" s="86"/>
      <c r="EI670" s="86"/>
      <c r="EJ670" s="86"/>
      <c r="EK670" s="89"/>
    </row>
    <row r="671" spans="47:141" x14ac:dyDescent="0.2">
      <c r="AU671" s="86"/>
      <c r="AW671" s="86"/>
      <c r="AY671" s="86"/>
      <c r="BA671" s="86"/>
      <c r="BC671" s="86"/>
      <c r="BE671" s="86"/>
      <c r="BG671" s="86"/>
      <c r="BI671" s="86"/>
      <c r="BK671" s="86"/>
      <c r="BM671" s="86"/>
      <c r="BO671" s="86"/>
      <c r="BQ671" s="86"/>
      <c r="BS671" s="86"/>
      <c r="BU671" s="86"/>
      <c r="BW671" s="86"/>
      <c r="BY671" s="86"/>
      <c r="CA671" s="86"/>
      <c r="CC671" s="86"/>
      <c r="CE671" s="86"/>
      <c r="CG671" s="86"/>
      <c r="CI671" s="86"/>
      <c r="CK671" s="86"/>
      <c r="CM671" s="86"/>
      <c r="CO671" s="86"/>
      <c r="CQ671" s="86"/>
      <c r="CS671" s="86"/>
      <c r="CU671" s="86"/>
      <c r="CW671" s="86"/>
      <c r="CY671" s="86"/>
      <c r="DA671" s="86"/>
      <c r="DC671" s="86"/>
      <c r="DE671" s="86"/>
      <c r="DG671" s="86"/>
      <c r="DI671" s="86"/>
      <c r="DK671" s="86"/>
      <c r="DM671" s="86"/>
      <c r="DO671" s="86"/>
      <c r="DQ671" s="86"/>
      <c r="DS671" s="86"/>
      <c r="DU671" s="86"/>
      <c r="DV671" s="86"/>
      <c r="DW671" s="86"/>
      <c r="DX671" s="86"/>
      <c r="DZ671" s="87"/>
      <c r="EB671" s="86"/>
      <c r="EC671" s="87"/>
      <c r="ED671" s="88"/>
      <c r="EE671" s="86"/>
      <c r="EF671" s="87"/>
      <c r="EG671" s="86"/>
      <c r="EH671" s="86"/>
      <c r="EI671" s="86"/>
      <c r="EJ671" s="86"/>
      <c r="EK671" s="89"/>
    </row>
    <row r="672" spans="47:141" x14ac:dyDescent="0.2">
      <c r="AU672" s="86"/>
      <c r="AW672" s="86"/>
      <c r="AY672" s="86"/>
      <c r="BA672" s="86"/>
      <c r="BC672" s="86"/>
      <c r="BE672" s="86"/>
      <c r="BG672" s="86"/>
      <c r="BI672" s="86"/>
      <c r="BK672" s="86"/>
      <c r="BM672" s="86"/>
      <c r="BO672" s="86"/>
      <c r="BQ672" s="86"/>
      <c r="BS672" s="86"/>
      <c r="BU672" s="86"/>
      <c r="BW672" s="86"/>
      <c r="BY672" s="86"/>
      <c r="CA672" s="86"/>
      <c r="CC672" s="86"/>
      <c r="CE672" s="86"/>
      <c r="CG672" s="86"/>
      <c r="CI672" s="86"/>
      <c r="CK672" s="86"/>
      <c r="CM672" s="86"/>
      <c r="CO672" s="86"/>
      <c r="CQ672" s="86"/>
      <c r="CS672" s="86"/>
      <c r="CU672" s="86"/>
      <c r="CW672" s="86"/>
      <c r="CY672" s="86"/>
      <c r="DA672" s="86"/>
      <c r="DC672" s="86"/>
      <c r="DE672" s="86"/>
      <c r="DG672" s="86"/>
      <c r="DI672" s="86"/>
      <c r="DK672" s="86"/>
      <c r="DM672" s="86"/>
      <c r="DO672" s="86"/>
      <c r="DQ672" s="86"/>
      <c r="DS672" s="86"/>
      <c r="DU672" s="86"/>
      <c r="DV672" s="86"/>
      <c r="DW672" s="86"/>
      <c r="DX672" s="86"/>
      <c r="DZ672" s="87"/>
      <c r="EB672" s="86"/>
      <c r="EC672" s="87"/>
      <c r="ED672" s="88"/>
      <c r="EE672" s="86"/>
      <c r="EF672" s="87"/>
      <c r="EG672" s="86"/>
      <c r="EH672" s="86"/>
      <c r="EI672" s="86"/>
      <c r="EJ672" s="86"/>
      <c r="EK672" s="89"/>
    </row>
    <row r="673" spans="47:141" x14ac:dyDescent="0.2">
      <c r="AU673" s="86"/>
      <c r="AW673" s="86"/>
      <c r="AY673" s="86"/>
      <c r="BA673" s="86"/>
      <c r="BC673" s="86"/>
      <c r="BE673" s="86"/>
      <c r="BG673" s="86"/>
      <c r="BI673" s="86"/>
      <c r="BK673" s="86"/>
      <c r="BM673" s="86"/>
      <c r="BO673" s="86"/>
      <c r="BQ673" s="86"/>
      <c r="BS673" s="86"/>
      <c r="BU673" s="86"/>
      <c r="BW673" s="86"/>
      <c r="BY673" s="86"/>
      <c r="CA673" s="86"/>
      <c r="CC673" s="86"/>
      <c r="CE673" s="86"/>
      <c r="CG673" s="86"/>
      <c r="CI673" s="86"/>
      <c r="CK673" s="86"/>
      <c r="CM673" s="86"/>
      <c r="CO673" s="86"/>
      <c r="CQ673" s="86"/>
      <c r="CS673" s="86"/>
      <c r="CU673" s="86"/>
      <c r="CW673" s="86"/>
      <c r="CY673" s="86"/>
      <c r="DA673" s="86"/>
      <c r="DC673" s="86"/>
      <c r="DE673" s="86"/>
      <c r="DG673" s="86"/>
      <c r="DI673" s="86"/>
      <c r="DK673" s="86"/>
      <c r="DM673" s="86"/>
      <c r="DO673" s="86"/>
      <c r="DQ673" s="86"/>
      <c r="DS673" s="86"/>
      <c r="DU673" s="86"/>
      <c r="DV673" s="86"/>
      <c r="DW673" s="86"/>
      <c r="DX673" s="86"/>
      <c r="DZ673" s="87"/>
      <c r="EB673" s="86"/>
      <c r="EC673" s="87"/>
      <c r="ED673" s="88"/>
      <c r="EE673" s="86"/>
      <c r="EF673" s="87"/>
      <c r="EG673" s="86"/>
      <c r="EH673" s="86"/>
      <c r="EI673" s="86"/>
      <c r="EJ673" s="86"/>
      <c r="EK673" s="89"/>
    </row>
    <row r="674" spans="47:141" x14ac:dyDescent="0.2">
      <c r="AU674" s="86"/>
      <c r="AW674" s="86"/>
      <c r="AY674" s="86"/>
      <c r="BA674" s="86"/>
      <c r="BC674" s="86"/>
      <c r="BE674" s="86"/>
      <c r="BG674" s="86"/>
      <c r="BI674" s="86"/>
      <c r="BK674" s="86"/>
      <c r="BM674" s="86"/>
      <c r="BO674" s="86"/>
      <c r="BQ674" s="86"/>
      <c r="BS674" s="86"/>
      <c r="BU674" s="86"/>
      <c r="BW674" s="86"/>
      <c r="BY674" s="86"/>
      <c r="CA674" s="86"/>
      <c r="CC674" s="86"/>
      <c r="CE674" s="86"/>
      <c r="CG674" s="86"/>
      <c r="CI674" s="86"/>
      <c r="CK674" s="86"/>
      <c r="CM674" s="86"/>
      <c r="CO674" s="86"/>
      <c r="CQ674" s="86"/>
      <c r="CS674" s="86"/>
      <c r="CU674" s="86"/>
      <c r="CW674" s="86"/>
      <c r="CY674" s="86"/>
      <c r="DA674" s="86"/>
      <c r="DC674" s="86"/>
      <c r="DE674" s="86"/>
      <c r="DG674" s="86"/>
      <c r="DI674" s="86"/>
      <c r="DK674" s="86"/>
      <c r="DM674" s="86"/>
      <c r="DO674" s="86"/>
      <c r="DQ674" s="86"/>
      <c r="DS674" s="86"/>
      <c r="DU674" s="86"/>
      <c r="DV674" s="86"/>
      <c r="DW674" s="86"/>
      <c r="DX674" s="86"/>
      <c r="DZ674" s="87"/>
      <c r="EB674" s="86"/>
      <c r="EC674" s="87"/>
      <c r="ED674" s="88"/>
      <c r="EE674" s="86"/>
      <c r="EF674" s="87"/>
      <c r="EG674" s="86"/>
      <c r="EH674" s="86"/>
      <c r="EI674" s="86"/>
      <c r="EJ674" s="86"/>
      <c r="EK674" s="89"/>
    </row>
    <row r="675" spans="47:141" x14ac:dyDescent="0.2">
      <c r="AU675" s="86"/>
      <c r="AW675" s="86"/>
      <c r="AY675" s="86"/>
      <c r="BA675" s="86"/>
      <c r="BC675" s="86"/>
      <c r="BE675" s="86"/>
      <c r="BG675" s="86"/>
      <c r="BI675" s="86"/>
      <c r="BK675" s="86"/>
      <c r="BM675" s="86"/>
      <c r="BO675" s="86"/>
      <c r="BQ675" s="86"/>
      <c r="BS675" s="86"/>
      <c r="BU675" s="86"/>
      <c r="BW675" s="86"/>
      <c r="BY675" s="86"/>
      <c r="CA675" s="86"/>
      <c r="CC675" s="86"/>
      <c r="CE675" s="86"/>
      <c r="CG675" s="86"/>
      <c r="CI675" s="86"/>
      <c r="CK675" s="86"/>
      <c r="CM675" s="86"/>
      <c r="CO675" s="86"/>
      <c r="CQ675" s="86"/>
      <c r="CS675" s="86"/>
      <c r="CU675" s="86"/>
      <c r="CW675" s="86"/>
      <c r="CY675" s="86"/>
      <c r="DA675" s="86"/>
      <c r="DC675" s="86"/>
      <c r="DE675" s="86"/>
      <c r="DG675" s="86"/>
      <c r="DI675" s="86"/>
      <c r="DK675" s="86"/>
      <c r="DM675" s="86"/>
      <c r="DO675" s="86"/>
      <c r="DQ675" s="86"/>
      <c r="DS675" s="86"/>
      <c r="DU675" s="86"/>
      <c r="DV675" s="86"/>
      <c r="DW675" s="86"/>
      <c r="DX675" s="86"/>
      <c r="DZ675" s="87"/>
      <c r="EB675" s="86"/>
      <c r="EC675" s="87"/>
      <c r="ED675" s="88"/>
      <c r="EE675" s="86"/>
      <c r="EF675" s="87"/>
      <c r="EG675" s="86"/>
      <c r="EH675" s="86"/>
      <c r="EI675" s="86"/>
      <c r="EJ675" s="86"/>
      <c r="EK675" s="89"/>
    </row>
    <row r="676" spans="47:141" x14ac:dyDescent="0.2">
      <c r="AU676" s="86"/>
      <c r="AW676" s="86"/>
      <c r="AY676" s="86"/>
      <c r="BA676" s="86"/>
      <c r="BC676" s="86"/>
      <c r="BE676" s="86"/>
      <c r="BG676" s="86"/>
      <c r="BI676" s="86"/>
      <c r="BK676" s="86"/>
      <c r="BM676" s="86"/>
      <c r="BO676" s="86"/>
      <c r="BQ676" s="86"/>
      <c r="BS676" s="86"/>
      <c r="BU676" s="86"/>
      <c r="BW676" s="86"/>
      <c r="BY676" s="86"/>
      <c r="CA676" s="86"/>
      <c r="CC676" s="86"/>
      <c r="CE676" s="86"/>
      <c r="CG676" s="86"/>
      <c r="CI676" s="86"/>
      <c r="CK676" s="86"/>
      <c r="CM676" s="86"/>
      <c r="CO676" s="86"/>
      <c r="CQ676" s="86"/>
      <c r="CS676" s="86"/>
      <c r="CU676" s="86"/>
      <c r="CW676" s="86"/>
      <c r="CY676" s="86"/>
      <c r="DA676" s="86"/>
      <c r="DC676" s="86"/>
      <c r="DE676" s="86"/>
      <c r="DG676" s="86"/>
      <c r="DI676" s="86"/>
      <c r="DK676" s="86"/>
      <c r="DM676" s="86"/>
      <c r="DO676" s="86"/>
      <c r="DQ676" s="86"/>
      <c r="DS676" s="86"/>
      <c r="DU676" s="86"/>
      <c r="DV676" s="86"/>
      <c r="DW676" s="86"/>
      <c r="DX676" s="86"/>
      <c r="DZ676" s="87"/>
      <c r="EB676" s="86"/>
      <c r="EC676" s="87"/>
      <c r="ED676" s="88"/>
      <c r="EE676" s="86"/>
      <c r="EF676" s="87"/>
      <c r="EG676" s="86"/>
      <c r="EH676" s="86"/>
      <c r="EI676" s="86"/>
      <c r="EJ676" s="86"/>
      <c r="EK676" s="89"/>
    </row>
    <row r="677" spans="47:141" x14ac:dyDescent="0.2">
      <c r="AU677" s="86"/>
      <c r="AW677" s="86"/>
      <c r="AY677" s="86"/>
      <c r="BA677" s="86"/>
      <c r="BC677" s="86"/>
      <c r="BE677" s="86"/>
      <c r="BG677" s="86"/>
      <c r="BI677" s="86"/>
      <c r="BK677" s="86"/>
      <c r="BM677" s="86"/>
      <c r="BO677" s="86"/>
      <c r="BQ677" s="86"/>
      <c r="BS677" s="86"/>
      <c r="BU677" s="86"/>
      <c r="BW677" s="86"/>
      <c r="BY677" s="86"/>
      <c r="CA677" s="86"/>
      <c r="CC677" s="86"/>
      <c r="CE677" s="86"/>
      <c r="CG677" s="86"/>
      <c r="CI677" s="86"/>
      <c r="CK677" s="86"/>
      <c r="CM677" s="86"/>
      <c r="CO677" s="86"/>
      <c r="CQ677" s="86"/>
      <c r="CS677" s="86"/>
      <c r="CU677" s="86"/>
      <c r="CW677" s="86"/>
      <c r="CY677" s="86"/>
      <c r="DA677" s="86"/>
      <c r="DC677" s="86"/>
      <c r="DE677" s="86"/>
      <c r="DG677" s="86"/>
      <c r="DI677" s="86"/>
      <c r="DK677" s="86"/>
      <c r="DM677" s="86"/>
      <c r="DO677" s="86"/>
      <c r="DQ677" s="86"/>
      <c r="DS677" s="86"/>
      <c r="DU677" s="86"/>
      <c r="DV677" s="86"/>
      <c r="DW677" s="86"/>
      <c r="DX677" s="86"/>
      <c r="DZ677" s="87"/>
      <c r="EB677" s="86"/>
      <c r="EC677" s="87"/>
      <c r="ED677" s="88"/>
      <c r="EE677" s="86"/>
      <c r="EF677" s="87"/>
      <c r="EG677" s="86"/>
      <c r="EH677" s="86"/>
      <c r="EI677" s="86"/>
      <c r="EJ677" s="86"/>
      <c r="EK677" s="89"/>
    </row>
    <row r="678" spans="47:141" x14ac:dyDescent="0.2">
      <c r="AU678" s="86"/>
      <c r="AW678" s="86"/>
      <c r="AY678" s="86"/>
      <c r="BA678" s="86"/>
      <c r="BC678" s="86"/>
      <c r="BE678" s="86"/>
      <c r="BG678" s="86"/>
      <c r="BI678" s="86"/>
      <c r="BK678" s="86"/>
      <c r="BM678" s="86"/>
      <c r="BO678" s="86"/>
      <c r="BQ678" s="86"/>
      <c r="BS678" s="86"/>
      <c r="BU678" s="86"/>
      <c r="BW678" s="86"/>
      <c r="BY678" s="86"/>
      <c r="CA678" s="86"/>
      <c r="CC678" s="86"/>
      <c r="CE678" s="86"/>
      <c r="CG678" s="86"/>
      <c r="CI678" s="86"/>
      <c r="CK678" s="86"/>
      <c r="CM678" s="86"/>
      <c r="CO678" s="86"/>
      <c r="CQ678" s="86"/>
      <c r="CS678" s="86"/>
      <c r="CU678" s="86"/>
      <c r="CW678" s="86"/>
      <c r="CY678" s="86"/>
      <c r="DA678" s="86"/>
      <c r="DC678" s="86"/>
      <c r="DE678" s="86"/>
      <c r="DG678" s="86"/>
      <c r="DI678" s="86"/>
      <c r="DK678" s="86"/>
      <c r="DM678" s="86"/>
      <c r="DO678" s="86"/>
      <c r="DQ678" s="86"/>
      <c r="DS678" s="86"/>
      <c r="DU678" s="86"/>
      <c r="DV678" s="86"/>
      <c r="DW678" s="86"/>
      <c r="DX678" s="86"/>
      <c r="DZ678" s="87"/>
      <c r="EB678" s="86"/>
      <c r="EC678" s="87"/>
      <c r="ED678" s="88"/>
      <c r="EE678" s="86"/>
      <c r="EF678" s="87"/>
      <c r="EG678" s="86"/>
      <c r="EH678" s="86"/>
      <c r="EI678" s="86"/>
      <c r="EJ678" s="86"/>
      <c r="EK678" s="89"/>
    </row>
    <row r="679" spans="47:141" x14ac:dyDescent="0.2">
      <c r="AU679" s="86"/>
      <c r="AW679" s="86"/>
      <c r="AY679" s="86"/>
      <c r="BA679" s="86"/>
      <c r="BC679" s="86"/>
      <c r="BE679" s="86"/>
      <c r="BG679" s="86"/>
      <c r="BI679" s="86"/>
      <c r="BK679" s="86"/>
      <c r="BM679" s="86"/>
      <c r="BO679" s="86"/>
      <c r="BQ679" s="86"/>
      <c r="BS679" s="86"/>
      <c r="BU679" s="86"/>
      <c r="BW679" s="86"/>
      <c r="BY679" s="86"/>
      <c r="CA679" s="86"/>
      <c r="CC679" s="86"/>
      <c r="CE679" s="86"/>
      <c r="CG679" s="86"/>
      <c r="CI679" s="86"/>
      <c r="CK679" s="86"/>
      <c r="CM679" s="86"/>
      <c r="CO679" s="86"/>
      <c r="CQ679" s="86"/>
      <c r="CS679" s="86"/>
      <c r="CU679" s="86"/>
      <c r="CW679" s="86"/>
      <c r="CY679" s="86"/>
      <c r="DA679" s="86"/>
      <c r="DC679" s="86"/>
      <c r="DE679" s="86"/>
      <c r="DG679" s="86"/>
      <c r="DI679" s="86"/>
      <c r="DK679" s="86"/>
      <c r="DM679" s="86"/>
      <c r="DO679" s="86"/>
      <c r="DQ679" s="86"/>
      <c r="DS679" s="86"/>
      <c r="DU679" s="86"/>
      <c r="DV679" s="86"/>
      <c r="DW679" s="86"/>
      <c r="DX679" s="86"/>
      <c r="DZ679" s="87"/>
      <c r="EB679" s="86"/>
      <c r="EC679" s="87"/>
      <c r="ED679" s="88"/>
      <c r="EE679" s="86"/>
      <c r="EF679" s="87"/>
      <c r="EG679" s="86"/>
      <c r="EH679" s="86"/>
      <c r="EI679" s="86"/>
      <c r="EJ679" s="86"/>
      <c r="EK679" s="89"/>
    </row>
    <row r="680" spans="47:141" x14ac:dyDescent="0.2">
      <c r="AU680" s="86"/>
      <c r="AW680" s="86"/>
      <c r="AY680" s="86"/>
      <c r="BA680" s="86"/>
      <c r="BC680" s="86"/>
      <c r="BE680" s="86"/>
      <c r="BG680" s="86"/>
      <c r="BI680" s="86"/>
      <c r="BK680" s="86"/>
      <c r="BM680" s="86"/>
      <c r="BO680" s="86"/>
      <c r="BQ680" s="86"/>
      <c r="BS680" s="86"/>
      <c r="BU680" s="86"/>
      <c r="BW680" s="86"/>
      <c r="BY680" s="86"/>
      <c r="CA680" s="86"/>
      <c r="CC680" s="86"/>
      <c r="CE680" s="86"/>
      <c r="CG680" s="86"/>
      <c r="CI680" s="86"/>
      <c r="CK680" s="86"/>
      <c r="CM680" s="86"/>
      <c r="CO680" s="86"/>
      <c r="CQ680" s="86"/>
      <c r="CS680" s="86"/>
      <c r="CU680" s="86"/>
      <c r="CW680" s="86"/>
      <c r="CY680" s="86"/>
      <c r="DA680" s="86"/>
      <c r="DC680" s="86"/>
      <c r="DE680" s="86"/>
      <c r="DG680" s="86"/>
      <c r="DI680" s="86"/>
      <c r="DK680" s="86"/>
      <c r="DM680" s="86"/>
      <c r="DO680" s="86"/>
      <c r="DQ680" s="86"/>
      <c r="DS680" s="86"/>
      <c r="DU680" s="86"/>
      <c r="DV680" s="86"/>
      <c r="DW680" s="86"/>
      <c r="DX680" s="86"/>
      <c r="DZ680" s="87"/>
      <c r="EB680" s="86"/>
      <c r="EC680" s="87"/>
      <c r="ED680" s="88"/>
      <c r="EE680" s="86"/>
      <c r="EF680" s="87"/>
      <c r="EG680" s="86"/>
      <c r="EH680" s="86"/>
      <c r="EI680" s="86"/>
      <c r="EJ680" s="86"/>
      <c r="EK680" s="89"/>
    </row>
    <row r="681" spans="47:141" x14ac:dyDescent="0.2">
      <c r="AU681" s="86"/>
      <c r="AW681" s="86"/>
      <c r="AY681" s="86"/>
      <c r="BA681" s="86"/>
      <c r="BC681" s="86"/>
      <c r="BE681" s="86"/>
      <c r="BG681" s="86"/>
      <c r="BI681" s="86"/>
      <c r="BK681" s="86"/>
      <c r="BM681" s="86"/>
      <c r="BO681" s="86"/>
      <c r="BQ681" s="86"/>
      <c r="BS681" s="86"/>
      <c r="BU681" s="86"/>
      <c r="BW681" s="86"/>
      <c r="BY681" s="86"/>
      <c r="CA681" s="86"/>
      <c r="CC681" s="86"/>
      <c r="CE681" s="86"/>
      <c r="CG681" s="86"/>
      <c r="CI681" s="86"/>
      <c r="CK681" s="86"/>
      <c r="CM681" s="86"/>
      <c r="CO681" s="86"/>
      <c r="CQ681" s="86"/>
      <c r="CS681" s="86"/>
      <c r="CU681" s="86"/>
      <c r="CW681" s="86"/>
      <c r="CY681" s="86"/>
      <c r="DA681" s="86"/>
      <c r="DC681" s="86"/>
      <c r="DE681" s="86"/>
      <c r="DG681" s="86"/>
      <c r="DI681" s="86"/>
      <c r="DK681" s="86"/>
      <c r="DM681" s="86"/>
      <c r="DO681" s="86"/>
      <c r="DQ681" s="86"/>
      <c r="DS681" s="86"/>
      <c r="DU681" s="86"/>
      <c r="DV681" s="86"/>
      <c r="DW681" s="86"/>
      <c r="DX681" s="86"/>
      <c r="DZ681" s="87"/>
      <c r="EB681" s="86"/>
      <c r="EC681" s="87"/>
      <c r="ED681" s="88"/>
      <c r="EE681" s="86"/>
      <c r="EF681" s="87"/>
      <c r="EG681" s="86"/>
      <c r="EH681" s="86"/>
      <c r="EI681" s="86"/>
      <c r="EJ681" s="86"/>
      <c r="EK681" s="89"/>
    </row>
    <row r="682" spans="47:141" x14ac:dyDescent="0.2">
      <c r="AU682" s="86"/>
      <c r="AW682" s="86"/>
      <c r="AY682" s="86"/>
      <c r="BA682" s="86"/>
      <c r="BC682" s="86"/>
      <c r="BE682" s="86"/>
      <c r="BG682" s="86"/>
      <c r="BI682" s="86"/>
      <c r="BK682" s="86"/>
      <c r="BM682" s="86"/>
      <c r="BO682" s="86"/>
      <c r="BQ682" s="86"/>
      <c r="BS682" s="86"/>
      <c r="BU682" s="86"/>
      <c r="BW682" s="86"/>
      <c r="BY682" s="86"/>
      <c r="CA682" s="86"/>
      <c r="CC682" s="86"/>
      <c r="CE682" s="86"/>
      <c r="CG682" s="86"/>
      <c r="CI682" s="86"/>
      <c r="CK682" s="86"/>
      <c r="CM682" s="86"/>
      <c r="CO682" s="86"/>
      <c r="CQ682" s="86"/>
      <c r="CS682" s="86"/>
      <c r="CU682" s="86"/>
      <c r="CW682" s="86"/>
      <c r="CY682" s="86"/>
      <c r="DA682" s="86"/>
      <c r="DC682" s="86"/>
      <c r="DE682" s="86"/>
      <c r="DG682" s="86"/>
      <c r="DI682" s="86"/>
      <c r="DK682" s="86"/>
      <c r="DM682" s="86"/>
      <c r="DO682" s="86"/>
      <c r="DQ682" s="86"/>
      <c r="DS682" s="86"/>
      <c r="DU682" s="86"/>
      <c r="DV682" s="86"/>
      <c r="DW682" s="86"/>
      <c r="DX682" s="86"/>
      <c r="DZ682" s="87"/>
      <c r="EB682" s="86"/>
      <c r="EC682" s="87"/>
      <c r="ED682" s="88"/>
      <c r="EE682" s="86"/>
      <c r="EF682" s="87"/>
      <c r="EG682" s="86"/>
      <c r="EH682" s="86"/>
      <c r="EI682" s="86"/>
      <c r="EJ682" s="86"/>
      <c r="EK682" s="89"/>
    </row>
    <row r="683" spans="47:141" x14ac:dyDescent="0.2">
      <c r="AU683" s="86"/>
      <c r="AW683" s="86"/>
      <c r="AY683" s="86"/>
      <c r="BA683" s="86"/>
      <c r="BC683" s="86"/>
      <c r="BE683" s="86"/>
      <c r="BG683" s="86"/>
      <c r="BI683" s="86"/>
      <c r="BK683" s="86"/>
      <c r="BM683" s="86"/>
      <c r="BO683" s="86"/>
      <c r="BQ683" s="86"/>
      <c r="BS683" s="86"/>
      <c r="BU683" s="86"/>
      <c r="BW683" s="86"/>
      <c r="BY683" s="86"/>
      <c r="CA683" s="86"/>
      <c r="CC683" s="86"/>
      <c r="CE683" s="86"/>
      <c r="CG683" s="86"/>
      <c r="CI683" s="86"/>
      <c r="CK683" s="86"/>
      <c r="CM683" s="86"/>
      <c r="CO683" s="86"/>
      <c r="CQ683" s="86"/>
      <c r="CS683" s="86"/>
      <c r="CU683" s="86"/>
      <c r="CW683" s="86"/>
      <c r="CY683" s="86"/>
      <c r="DA683" s="86"/>
      <c r="DC683" s="86"/>
      <c r="DE683" s="86"/>
      <c r="DG683" s="86"/>
      <c r="DI683" s="86"/>
      <c r="DK683" s="86"/>
      <c r="DM683" s="86"/>
      <c r="DO683" s="86"/>
      <c r="DQ683" s="86"/>
      <c r="DS683" s="86"/>
      <c r="DU683" s="86"/>
      <c r="DV683" s="86"/>
      <c r="DW683" s="86"/>
      <c r="DX683" s="86"/>
      <c r="DZ683" s="87"/>
      <c r="EB683" s="86"/>
      <c r="EC683" s="87"/>
      <c r="ED683" s="88"/>
      <c r="EE683" s="86"/>
      <c r="EF683" s="87"/>
      <c r="EG683" s="86"/>
      <c r="EH683" s="86"/>
      <c r="EI683" s="86"/>
      <c r="EJ683" s="86"/>
      <c r="EK683" s="89"/>
    </row>
    <row r="684" spans="47:141" x14ac:dyDescent="0.2">
      <c r="AU684" s="86"/>
      <c r="AW684" s="86"/>
      <c r="AY684" s="86"/>
      <c r="BA684" s="86"/>
      <c r="BC684" s="86"/>
      <c r="BE684" s="86"/>
      <c r="BG684" s="86"/>
      <c r="BI684" s="86"/>
      <c r="BK684" s="86"/>
      <c r="BM684" s="86"/>
      <c r="BO684" s="86"/>
      <c r="BQ684" s="86"/>
      <c r="BS684" s="86"/>
      <c r="BU684" s="86"/>
      <c r="BW684" s="86"/>
      <c r="BY684" s="86"/>
      <c r="CA684" s="86"/>
      <c r="CC684" s="86"/>
      <c r="CE684" s="86"/>
      <c r="CG684" s="86"/>
      <c r="CI684" s="86"/>
      <c r="CK684" s="86"/>
      <c r="CM684" s="86"/>
      <c r="CO684" s="86"/>
      <c r="CQ684" s="86"/>
      <c r="CS684" s="86"/>
      <c r="CU684" s="86"/>
      <c r="CW684" s="86"/>
      <c r="CY684" s="86"/>
      <c r="DA684" s="86"/>
      <c r="DC684" s="86"/>
      <c r="DE684" s="86"/>
      <c r="DG684" s="86"/>
      <c r="DI684" s="86"/>
      <c r="DK684" s="86"/>
      <c r="DM684" s="86"/>
      <c r="DO684" s="86"/>
      <c r="DQ684" s="86"/>
      <c r="DS684" s="86"/>
      <c r="DU684" s="86"/>
      <c r="DV684" s="86"/>
      <c r="DW684" s="86"/>
      <c r="DX684" s="86"/>
      <c r="DZ684" s="87"/>
      <c r="EB684" s="86"/>
      <c r="EC684" s="87"/>
      <c r="ED684" s="88"/>
      <c r="EE684" s="86"/>
      <c r="EF684" s="87"/>
      <c r="EG684" s="86"/>
      <c r="EH684" s="86"/>
      <c r="EI684" s="86"/>
      <c r="EJ684" s="86"/>
      <c r="EK684" s="89"/>
    </row>
    <row r="685" spans="47:141" x14ac:dyDescent="0.2">
      <c r="AU685" s="86"/>
      <c r="AW685" s="86"/>
      <c r="AY685" s="86"/>
      <c r="BA685" s="86"/>
      <c r="BC685" s="86"/>
      <c r="BE685" s="86"/>
      <c r="BG685" s="86"/>
      <c r="BI685" s="86"/>
      <c r="BK685" s="86"/>
      <c r="BM685" s="86"/>
      <c r="BO685" s="86"/>
      <c r="BQ685" s="86"/>
      <c r="BS685" s="86"/>
      <c r="BU685" s="86"/>
      <c r="BW685" s="86"/>
      <c r="BY685" s="86"/>
      <c r="CA685" s="86"/>
      <c r="CC685" s="86"/>
      <c r="CE685" s="86"/>
      <c r="CG685" s="86"/>
      <c r="CI685" s="86"/>
      <c r="CK685" s="86"/>
      <c r="CM685" s="86"/>
      <c r="CO685" s="86"/>
      <c r="CQ685" s="86"/>
      <c r="CS685" s="86"/>
      <c r="CU685" s="86"/>
      <c r="CW685" s="86"/>
      <c r="CY685" s="86"/>
      <c r="DA685" s="86"/>
      <c r="DC685" s="86"/>
      <c r="DE685" s="86"/>
      <c r="DG685" s="86"/>
      <c r="DI685" s="86"/>
      <c r="DK685" s="86"/>
      <c r="DM685" s="86"/>
      <c r="DO685" s="86"/>
      <c r="DQ685" s="86"/>
      <c r="DS685" s="86"/>
      <c r="DU685" s="86"/>
      <c r="DV685" s="86"/>
      <c r="DW685" s="86"/>
      <c r="DX685" s="86"/>
      <c r="DZ685" s="87"/>
      <c r="EB685" s="86"/>
      <c r="EC685" s="87"/>
      <c r="ED685" s="88"/>
      <c r="EE685" s="86"/>
      <c r="EF685" s="87"/>
      <c r="EG685" s="86"/>
      <c r="EH685" s="86"/>
      <c r="EI685" s="86"/>
      <c r="EJ685" s="86"/>
      <c r="EK685" s="89"/>
    </row>
    <row r="686" spans="47:141" x14ac:dyDescent="0.2">
      <c r="AU686" s="86"/>
      <c r="AW686" s="86"/>
      <c r="AY686" s="86"/>
      <c r="BA686" s="86"/>
      <c r="BC686" s="86"/>
      <c r="BE686" s="86"/>
      <c r="BG686" s="86"/>
      <c r="BI686" s="86"/>
      <c r="BK686" s="86"/>
      <c r="BM686" s="86"/>
      <c r="BO686" s="86"/>
      <c r="BQ686" s="86"/>
      <c r="BS686" s="86"/>
      <c r="BU686" s="86"/>
      <c r="BW686" s="86"/>
      <c r="BY686" s="86"/>
      <c r="CA686" s="86"/>
      <c r="CC686" s="86"/>
      <c r="CE686" s="86"/>
      <c r="CG686" s="86"/>
      <c r="CI686" s="86"/>
      <c r="CK686" s="86"/>
      <c r="CM686" s="86"/>
      <c r="CO686" s="86"/>
      <c r="CQ686" s="86"/>
      <c r="CS686" s="86"/>
      <c r="CU686" s="86"/>
      <c r="CW686" s="86"/>
      <c r="CY686" s="86"/>
      <c r="DA686" s="86"/>
      <c r="DC686" s="86"/>
      <c r="DE686" s="86"/>
      <c r="DG686" s="86"/>
      <c r="DI686" s="86"/>
      <c r="DK686" s="86"/>
      <c r="DM686" s="86"/>
      <c r="DO686" s="86"/>
      <c r="DQ686" s="86"/>
      <c r="DS686" s="86"/>
      <c r="DU686" s="86"/>
      <c r="DV686" s="86"/>
      <c r="DW686" s="86"/>
      <c r="DX686" s="86"/>
      <c r="DZ686" s="87"/>
      <c r="EB686" s="86"/>
      <c r="EC686" s="87"/>
      <c r="ED686" s="88"/>
      <c r="EE686" s="86"/>
      <c r="EF686" s="87"/>
      <c r="EG686" s="86"/>
      <c r="EH686" s="86"/>
      <c r="EI686" s="86"/>
      <c r="EJ686" s="86"/>
      <c r="EK686" s="89"/>
    </row>
    <row r="687" spans="47:141" x14ac:dyDescent="0.2">
      <c r="AU687" s="86"/>
      <c r="AW687" s="86"/>
      <c r="AY687" s="86"/>
      <c r="BA687" s="86"/>
      <c r="BC687" s="86"/>
      <c r="BE687" s="86"/>
      <c r="BG687" s="86"/>
      <c r="BI687" s="86"/>
      <c r="BK687" s="86"/>
      <c r="BM687" s="86"/>
      <c r="BO687" s="86"/>
      <c r="BQ687" s="86"/>
      <c r="BS687" s="86"/>
      <c r="BU687" s="86"/>
      <c r="BW687" s="86"/>
      <c r="BY687" s="86"/>
      <c r="CA687" s="86"/>
      <c r="CC687" s="86"/>
      <c r="CE687" s="86"/>
      <c r="CG687" s="86"/>
      <c r="CI687" s="86"/>
      <c r="CK687" s="86"/>
      <c r="CM687" s="86"/>
      <c r="CO687" s="86"/>
      <c r="CQ687" s="86"/>
      <c r="CS687" s="86"/>
      <c r="CU687" s="86"/>
      <c r="CW687" s="86"/>
      <c r="CY687" s="86"/>
      <c r="DA687" s="86"/>
      <c r="DC687" s="86"/>
      <c r="DE687" s="86"/>
      <c r="DG687" s="86"/>
      <c r="DI687" s="86"/>
      <c r="DK687" s="86"/>
      <c r="DM687" s="86"/>
      <c r="DO687" s="86"/>
      <c r="DQ687" s="86"/>
      <c r="DS687" s="86"/>
      <c r="DU687" s="86"/>
      <c r="DV687" s="86"/>
      <c r="DW687" s="86"/>
      <c r="DX687" s="86"/>
      <c r="DZ687" s="87"/>
      <c r="EB687" s="86"/>
      <c r="EC687" s="87"/>
      <c r="ED687" s="88"/>
      <c r="EE687" s="86"/>
      <c r="EF687" s="87"/>
      <c r="EG687" s="86"/>
      <c r="EH687" s="86"/>
      <c r="EI687" s="86"/>
      <c r="EJ687" s="86"/>
      <c r="EK687" s="89"/>
    </row>
    <row r="688" spans="47:141" x14ac:dyDescent="0.2">
      <c r="AU688" s="86"/>
      <c r="AW688" s="86"/>
      <c r="AY688" s="86"/>
      <c r="BA688" s="86"/>
      <c r="BC688" s="86"/>
      <c r="BE688" s="86"/>
      <c r="BG688" s="86"/>
      <c r="BI688" s="86"/>
      <c r="BK688" s="86"/>
      <c r="BM688" s="86"/>
      <c r="BO688" s="86"/>
      <c r="BQ688" s="86"/>
      <c r="BS688" s="86"/>
      <c r="BU688" s="86"/>
      <c r="BW688" s="86"/>
      <c r="BY688" s="86"/>
      <c r="CA688" s="86"/>
      <c r="CC688" s="86"/>
      <c r="CE688" s="86"/>
      <c r="CG688" s="86"/>
      <c r="CI688" s="86"/>
      <c r="CK688" s="86"/>
      <c r="CM688" s="86"/>
      <c r="CO688" s="86"/>
      <c r="CQ688" s="86"/>
      <c r="CS688" s="86"/>
      <c r="CU688" s="86"/>
      <c r="CW688" s="86"/>
      <c r="CY688" s="86"/>
      <c r="DA688" s="86"/>
      <c r="DC688" s="86"/>
      <c r="DE688" s="86"/>
      <c r="DG688" s="86"/>
      <c r="DI688" s="86"/>
      <c r="DK688" s="86"/>
      <c r="DM688" s="86"/>
      <c r="DO688" s="86"/>
      <c r="DQ688" s="86"/>
      <c r="DS688" s="86"/>
      <c r="DU688" s="86"/>
      <c r="DV688" s="86"/>
      <c r="DW688" s="86"/>
      <c r="DX688" s="86"/>
      <c r="DZ688" s="87"/>
      <c r="EB688" s="86"/>
      <c r="EC688" s="87"/>
      <c r="ED688" s="88"/>
      <c r="EE688" s="86"/>
      <c r="EF688" s="87"/>
      <c r="EG688" s="86"/>
      <c r="EH688" s="86"/>
      <c r="EI688" s="86"/>
      <c r="EJ688" s="86"/>
      <c r="EK688" s="89"/>
    </row>
    <row r="689" spans="47:141" x14ac:dyDescent="0.2">
      <c r="AU689" s="86"/>
      <c r="AW689" s="86"/>
      <c r="AY689" s="86"/>
      <c r="BA689" s="86"/>
      <c r="BC689" s="86"/>
      <c r="BE689" s="86"/>
      <c r="BG689" s="86"/>
      <c r="BI689" s="86"/>
      <c r="BK689" s="86"/>
      <c r="BM689" s="86"/>
      <c r="BO689" s="86"/>
      <c r="BQ689" s="86"/>
      <c r="BS689" s="86"/>
      <c r="BU689" s="86"/>
      <c r="BW689" s="86"/>
      <c r="BY689" s="86"/>
      <c r="CA689" s="86"/>
      <c r="CC689" s="86"/>
      <c r="CE689" s="86"/>
      <c r="CG689" s="86"/>
      <c r="CI689" s="86"/>
      <c r="CK689" s="86"/>
      <c r="CM689" s="86"/>
      <c r="CO689" s="86"/>
      <c r="CQ689" s="86"/>
      <c r="CS689" s="86"/>
      <c r="CU689" s="86"/>
      <c r="CW689" s="86"/>
      <c r="CY689" s="86"/>
      <c r="DA689" s="86"/>
      <c r="DC689" s="86"/>
      <c r="DE689" s="86"/>
      <c r="DG689" s="86"/>
      <c r="DI689" s="86"/>
      <c r="DK689" s="86"/>
      <c r="DM689" s="86"/>
      <c r="DO689" s="86"/>
      <c r="DQ689" s="86"/>
      <c r="DS689" s="86"/>
      <c r="DU689" s="86"/>
      <c r="DV689" s="86"/>
      <c r="DW689" s="86"/>
      <c r="DX689" s="86"/>
      <c r="DZ689" s="87"/>
      <c r="EB689" s="86"/>
      <c r="EC689" s="87"/>
      <c r="ED689" s="88"/>
      <c r="EE689" s="86"/>
      <c r="EF689" s="87"/>
      <c r="EG689" s="86"/>
      <c r="EH689" s="86"/>
      <c r="EI689" s="86"/>
      <c r="EJ689" s="86"/>
      <c r="EK689" s="89"/>
    </row>
    <row r="690" spans="47:141" x14ac:dyDescent="0.2">
      <c r="AU690" s="86"/>
      <c r="AW690" s="86"/>
      <c r="AY690" s="86"/>
      <c r="BA690" s="86"/>
      <c r="BC690" s="86"/>
      <c r="BE690" s="86"/>
      <c r="BG690" s="86"/>
      <c r="BI690" s="86"/>
      <c r="BK690" s="86"/>
      <c r="BM690" s="86"/>
      <c r="BO690" s="86"/>
      <c r="BQ690" s="86"/>
      <c r="BS690" s="86"/>
      <c r="BU690" s="86"/>
      <c r="BW690" s="86"/>
      <c r="BY690" s="86"/>
      <c r="CA690" s="86"/>
      <c r="CC690" s="86"/>
      <c r="CE690" s="86"/>
      <c r="CG690" s="86"/>
      <c r="CI690" s="86"/>
      <c r="CK690" s="86"/>
      <c r="CM690" s="86"/>
      <c r="CO690" s="86"/>
      <c r="CQ690" s="86"/>
      <c r="CS690" s="86"/>
      <c r="CU690" s="86"/>
      <c r="CW690" s="86"/>
      <c r="CY690" s="86"/>
      <c r="DA690" s="86"/>
      <c r="DC690" s="86"/>
      <c r="DE690" s="86"/>
      <c r="DG690" s="86"/>
      <c r="DI690" s="86"/>
      <c r="DK690" s="86"/>
      <c r="DM690" s="86"/>
      <c r="DO690" s="86"/>
      <c r="DQ690" s="86"/>
      <c r="DS690" s="86"/>
      <c r="DU690" s="86"/>
      <c r="DV690" s="86"/>
      <c r="DW690" s="86"/>
      <c r="DX690" s="86"/>
      <c r="DZ690" s="87"/>
      <c r="EB690" s="86"/>
      <c r="EC690" s="87"/>
      <c r="ED690" s="88"/>
      <c r="EE690" s="86"/>
      <c r="EF690" s="87"/>
      <c r="EG690" s="86"/>
      <c r="EH690" s="86"/>
      <c r="EI690" s="86"/>
      <c r="EJ690" s="86"/>
      <c r="EK690" s="89"/>
    </row>
    <row r="691" spans="47:141" x14ac:dyDescent="0.2">
      <c r="AU691" s="86"/>
      <c r="AW691" s="86"/>
      <c r="AY691" s="86"/>
      <c r="BA691" s="86"/>
      <c r="BC691" s="86"/>
      <c r="BE691" s="86"/>
      <c r="BG691" s="86"/>
      <c r="BI691" s="86"/>
      <c r="BK691" s="86"/>
      <c r="BM691" s="86"/>
      <c r="BO691" s="86"/>
      <c r="BQ691" s="86"/>
      <c r="BS691" s="86"/>
      <c r="BU691" s="86"/>
      <c r="BW691" s="86"/>
      <c r="BY691" s="86"/>
      <c r="CA691" s="86"/>
      <c r="CC691" s="86"/>
      <c r="CE691" s="86"/>
      <c r="CG691" s="86"/>
      <c r="CI691" s="86"/>
      <c r="CK691" s="86"/>
      <c r="CM691" s="86"/>
      <c r="CO691" s="86"/>
      <c r="CQ691" s="86"/>
      <c r="CS691" s="86"/>
      <c r="CU691" s="86"/>
      <c r="CW691" s="86"/>
      <c r="CY691" s="86"/>
      <c r="DA691" s="86"/>
      <c r="DC691" s="86"/>
      <c r="DE691" s="86"/>
      <c r="DG691" s="86"/>
      <c r="DI691" s="86"/>
      <c r="DK691" s="86"/>
      <c r="DM691" s="86"/>
      <c r="DO691" s="86"/>
      <c r="DQ691" s="86"/>
      <c r="DS691" s="86"/>
      <c r="DU691" s="86"/>
      <c r="DV691" s="86"/>
      <c r="DW691" s="86"/>
      <c r="DX691" s="86"/>
      <c r="DZ691" s="87"/>
      <c r="EB691" s="86"/>
      <c r="EC691" s="87"/>
      <c r="ED691" s="88"/>
      <c r="EE691" s="86"/>
      <c r="EF691" s="87"/>
      <c r="EG691" s="86"/>
      <c r="EH691" s="86"/>
      <c r="EI691" s="86"/>
      <c r="EJ691" s="86"/>
      <c r="EK691" s="89"/>
    </row>
    <row r="692" spans="47:141" x14ac:dyDescent="0.2">
      <c r="AU692" s="86"/>
      <c r="AW692" s="86"/>
      <c r="AY692" s="86"/>
      <c r="BA692" s="86"/>
      <c r="BC692" s="86"/>
      <c r="BE692" s="86"/>
      <c r="BG692" s="86"/>
      <c r="BI692" s="86"/>
      <c r="BK692" s="86"/>
      <c r="BM692" s="86"/>
      <c r="BO692" s="86"/>
      <c r="BQ692" s="86"/>
      <c r="BS692" s="86"/>
      <c r="BU692" s="86"/>
      <c r="BW692" s="86"/>
      <c r="BY692" s="86"/>
      <c r="CA692" s="86"/>
      <c r="CC692" s="86"/>
      <c r="CE692" s="86"/>
      <c r="CG692" s="86"/>
      <c r="CI692" s="86"/>
      <c r="CK692" s="86"/>
      <c r="CM692" s="86"/>
      <c r="CO692" s="86"/>
      <c r="CQ692" s="86"/>
      <c r="CS692" s="86"/>
      <c r="CU692" s="86"/>
      <c r="CW692" s="86"/>
      <c r="CY692" s="86"/>
      <c r="DA692" s="86"/>
      <c r="DC692" s="86"/>
      <c r="DE692" s="86"/>
      <c r="DG692" s="86"/>
      <c r="DI692" s="86"/>
      <c r="DK692" s="86"/>
      <c r="DM692" s="86"/>
      <c r="DO692" s="86"/>
      <c r="DQ692" s="86"/>
      <c r="DS692" s="86"/>
      <c r="DU692" s="86"/>
      <c r="DV692" s="86"/>
      <c r="DW692" s="86"/>
      <c r="DX692" s="86"/>
      <c r="DZ692" s="87"/>
      <c r="EB692" s="86"/>
      <c r="EC692" s="87"/>
      <c r="ED692" s="88"/>
      <c r="EE692" s="86"/>
      <c r="EF692" s="87"/>
      <c r="EG692" s="86"/>
      <c r="EH692" s="86"/>
      <c r="EI692" s="86"/>
      <c r="EJ692" s="86"/>
      <c r="EK692" s="89"/>
    </row>
    <row r="693" spans="47:141" x14ac:dyDescent="0.2">
      <c r="AU693" s="86"/>
      <c r="AW693" s="86"/>
      <c r="AY693" s="86"/>
      <c r="BA693" s="86"/>
      <c r="BC693" s="86"/>
      <c r="BE693" s="86"/>
      <c r="BG693" s="86"/>
      <c r="BI693" s="86"/>
      <c r="BK693" s="86"/>
      <c r="BM693" s="86"/>
      <c r="BO693" s="86"/>
      <c r="BQ693" s="86"/>
      <c r="BS693" s="86"/>
      <c r="BU693" s="86"/>
      <c r="BW693" s="86"/>
      <c r="BY693" s="86"/>
      <c r="CA693" s="86"/>
      <c r="CC693" s="86"/>
      <c r="CE693" s="86"/>
      <c r="CG693" s="86"/>
      <c r="CI693" s="86"/>
      <c r="CK693" s="86"/>
      <c r="CM693" s="86"/>
      <c r="CO693" s="86"/>
      <c r="CQ693" s="86"/>
      <c r="CS693" s="86"/>
      <c r="CU693" s="86"/>
      <c r="CW693" s="86"/>
      <c r="CY693" s="86"/>
      <c r="DA693" s="86"/>
      <c r="DC693" s="86"/>
      <c r="DE693" s="86"/>
      <c r="DG693" s="86"/>
      <c r="DI693" s="86"/>
      <c r="DK693" s="86"/>
      <c r="DM693" s="86"/>
      <c r="DO693" s="86"/>
      <c r="DQ693" s="86"/>
      <c r="DS693" s="86"/>
      <c r="DU693" s="86"/>
      <c r="DV693" s="86"/>
      <c r="DW693" s="86"/>
      <c r="DX693" s="86"/>
      <c r="DZ693" s="87"/>
      <c r="EB693" s="86"/>
      <c r="EC693" s="87"/>
      <c r="ED693" s="88"/>
      <c r="EE693" s="86"/>
      <c r="EF693" s="87"/>
      <c r="EG693" s="86"/>
      <c r="EH693" s="86"/>
      <c r="EI693" s="86"/>
      <c r="EJ693" s="86"/>
      <c r="EK693" s="89"/>
    </row>
    <row r="694" spans="47:141" x14ac:dyDescent="0.2">
      <c r="AU694" s="86"/>
      <c r="AW694" s="86"/>
      <c r="AY694" s="86"/>
      <c r="BA694" s="86"/>
      <c r="BC694" s="86"/>
      <c r="BE694" s="86"/>
      <c r="BG694" s="86"/>
      <c r="BI694" s="86"/>
      <c r="BK694" s="86"/>
      <c r="BM694" s="86"/>
      <c r="BO694" s="86"/>
      <c r="BQ694" s="86"/>
      <c r="BS694" s="86"/>
      <c r="BU694" s="86"/>
      <c r="BW694" s="86"/>
      <c r="BY694" s="86"/>
      <c r="CA694" s="86"/>
      <c r="CC694" s="86"/>
      <c r="CE694" s="86"/>
      <c r="CG694" s="86"/>
      <c r="CI694" s="86"/>
      <c r="CK694" s="86"/>
      <c r="CM694" s="86"/>
      <c r="CO694" s="86"/>
      <c r="CQ694" s="86"/>
      <c r="CS694" s="86"/>
      <c r="CU694" s="86"/>
      <c r="CW694" s="86"/>
      <c r="CY694" s="86"/>
      <c r="DA694" s="86"/>
      <c r="DC694" s="86"/>
      <c r="DE694" s="86"/>
      <c r="DG694" s="86"/>
      <c r="DI694" s="86"/>
      <c r="DK694" s="86"/>
      <c r="DM694" s="86"/>
      <c r="DO694" s="86"/>
      <c r="DQ694" s="86"/>
      <c r="DS694" s="86"/>
      <c r="DU694" s="86"/>
      <c r="DV694" s="86"/>
      <c r="DW694" s="86"/>
      <c r="DX694" s="86"/>
      <c r="DZ694" s="87"/>
      <c r="EB694" s="86"/>
      <c r="EC694" s="87"/>
      <c r="ED694" s="88"/>
      <c r="EE694" s="86"/>
      <c r="EF694" s="87"/>
      <c r="EG694" s="86"/>
      <c r="EH694" s="86"/>
      <c r="EI694" s="86"/>
      <c r="EJ694" s="86"/>
      <c r="EK694" s="89"/>
    </row>
    <row r="695" spans="47:141" x14ac:dyDescent="0.2">
      <c r="AU695" s="86"/>
      <c r="AW695" s="86"/>
      <c r="AY695" s="86"/>
      <c r="BA695" s="86"/>
      <c r="BC695" s="86"/>
      <c r="BE695" s="86"/>
      <c r="BG695" s="86"/>
      <c r="BI695" s="86"/>
      <c r="BK695" s="86"/>
      <c r="BM695" s="86"/>
      <c r="BO695" s="86"/>
      <c r="BQ695" s="86"/>
      <c r="BS695" s="86"/>
      <c r="BU695" s="86"/>
      <c r="BW695" s="86"/>
      <c r="BY695" s="86"/>
      <c r="CA695" s="86"/>
      <c r="CC695" s="86"/>
      <c r="CE695" s="86"/>
      <c r="CG695" s="86"/>
      <c r="CI695" s="86"/>
      <c r="CK695" s="86"/>
      <c r="CM695" s="86"/>
      <c r="CO695" s="86"/>
      <c r="CQ695" s="86"/>
      <c r="CS695" s="86"/>
      <c r="CU695" s="86"/>
      <c r="CW695" s="86"/>
      <c r="CY695" s="86"/>
      <c r="DA695" s="86"/>
      <c r="DC695" s="86"/>
      <c r="DE695" s="86"/>
      <c r="DG695" s="86"/>
      <c r="DI695" s="86"/>
      <c r="DK695" s="86"/>
      <c r="DM695" s="86"/>
      <c r="DO695" s="86"/>
      <c r="DQ695" s="86"/>
      <c r="DS695" s="86"/>
      <c r="DU695" s="86"/>
      <c r="DV695" s="86"/>
      <c r="DW695" s="86"/>
      <c r="DX695" s="86"/>
      <c r="DZ695" s="87"/>
      <c r="EB695" s="86"/>
      <c r="EC695" s="87"/>
      <c r="ED695" s="88"/>
      <c r="EE695" s="86"/>
      <c r="EF695" s="87"/>
      <c r="EG695" s="86"/>
      <c r="EH695" s="86"/>
      <c r="EI695" s="86"/>
      <c r="EJ695" s="86"/>
      <c r="EK695" s="89"/>
    </row>
    <row r="696" spans="47:141" x14ac:dyDescent="0.2">
      <c r="AU696" s="86"/>
      <c r="AW696" s="86"/>
      <c r="AY696" s="86"/>
      <c r="BA696" s="86"/>
      <c r="BC696" s="86"/>
      <c r="BE696" s="86"/>
      <c r="BG696" s="86"/>
      <c r="BI696" s="86"/>
      <c r="BK696" s="86"/>
      <c r="BM696" s="86"/>
      <c r="BO696" s="86"/>
      <c r="BQ696" s="86"/>
      <c r="BS696" s="86"/>
      <c r="BU696" s="86"/>
      <c r="BW696" s="86"/>
      <c r="BY696" s="86"/>
      <c r="CA696" s="86"/>
      <c r="CC696" s="86"/>
      <c r="CE696" s="86"/>
      <c r="CG696" s="86"/>
      <c r="CI696" s="86"/>
      <c r="CK696" s="86"/>
      <c r="CM696" s="86"/>
      <c r="CO696" s="86"/>
      <c r="CQ696" s="86"/>
      <c r="CS696" s="86"/>
      <c r="CU696" s="86"/>
      <c r="CW696" s="86"/>
      <c r="CY696" s="86"/>
      <c r="DA696" s="86"/>
      <c r="DC696" s="86"/>
      <c r="DE696" s="86"/>
      <c r="DG696" s="86"/>
      <c r="DI696" s="86"/>
      <c r="DK696" s="86"/>
      <c r="DM696" s="86"/>
      <c r="DO696" s="86"/>
      <c r="DQ696" s="86"/>
      <c r="DS696" s="86"/>
      <c r="DU696" s="86"/>
      <c r="DV696" s="86"/>
      <c r="DW696" s="86"/>
      <c r="DX696" s="86"/>
      <c r="DZ696" s="87"/>
      <c r="EB696" s="86"/>
      <c r="EC696" s="87"/>
      <c r="ED696" s="88"/>
      <c r="EE696" s="86"/>
      <c r="EF696" s="87"/>
      <c r="EG696" s="86"/>
      <c r="EH696" s="86"/>
      <c r="EI696" s="86"/>
      <c r="EJ696" s="86"/>
      <c r="EK696" s="89"/>
    </row>
    <row r="697" spans="47:141" x14ac:dyDescent="0.2">
      <c r="AU697" s="86"/>
      <c r="AW697" s="86"/>
      <c r="AY697" s="86"/>
      <c r="BA697" s="86"/>
      <c r="BC697" s="86"/>
      <c r="BE697" s="86"/>
      <c r="BG697" s="86"/>
      <c r="BI697" s="86"/>
      <c r="BK697" s="86"/>
      <c r="BM697" s="86"/>
      <c r="BO697" s="86"/>
      <c r="BQ697" s="86"/>
      <c r="BS697" s="86"/>
      <c r="BU697" s="86"/>
      <c r="BW697" s="86"/>
      <c r="BY697" s="86"/>
      <c r="CA697" s="86"/>
      <c r="CC697" s="86"/>
      <c r="CE697" s="86"/>
      <c r="CG697" s="86"/>
      <c r="CI697" s="86"/>
      <c r="CK697" s="86"/>
      <c r="CM697" s="86"/>
      <c r="CO697" s="86"/>
      <c r="CQ697" s="86"/>
      <c r="CS697" s="86"/>
      <c r="CU697" s="86"/>
      <c r="CW697" s="86"/>
      <c r="CY697" s="86"/>
      <c r="DA697" s="86"/>
      <c r="DC697" s="86"/>
      <c r="DE697" s="86"/>
      <c r="DG697" s="86"/>
      <c r="DI697" s="86"/>
      <c r="DK697" s="86"/>
      <c r="DM697" s="86"/>
      <c r="DO697" s="86"/>
      <c r="DQ697" s="86"/>
      <c r="DS697" s="86"/>
      <c r="DU697" s="86"/>
      <c r="DV697" s="86"/>
      <c r="DW697" s="86"/>
      <c r="DX697" s="86"/>
      <c r="DZ697" s="87"/>
      <c r="EB697" s="86"/>
      <c r="EC697" s="87"/>
      <c r="ED697" s="88"/>
      <c r="EE697" s="86"/>
      <c r="EF697" s="87"/>
      <c r="EG697" s="86"/>
      <c r="EH697" s="86"/>
      <c r="EI697" s="86"/>
      <c r="EJ697" s="86"/>
      <c r="EK697" s="89"/>
    </row>
    <row r="698" spans="47:141" x14ac:dyDescent="0.2">
      <c r="AU698" s="86"/>
      <c r="AW698" s="86"/>
      <c r="AY698" s="86"/>
      <c r="BA698" s="86"/>
      <c r="BC698" s="86"/>
      <c r="BE698" s="86"/>
      <c r="BG698" s="86"/>
      <c r="BI698" s="86"/>
      <c r="BK698" s="86"/>
      <c r="BM698" s="86"/>
      <c r="BO698" s="86"/>
      <c r="BQ698" s="86"/>
      <c r="BS698" s="86"/>
      <c r="BU698" s="86"/>
      <c r="BW698" s="86"/>
      <c r="BY698" s="86"/>
      <c r="CA698" s="86"/>
      <c r="CC698" s="86"/>
      <c r="CE698" s="86"/>
      <c r="CG698" s="86"/>
      <c r="CI698" s="86"/>
      <c r="CK698" s="86"/>
      <c r="CM698" s="86"/>
      <c r="CO698" s="86"/>
      <c r="CQ698" s="86"/>
      <c r="CS698" s="86"/>
      <c r="CU698" s="86"/>
      <c r="CW698" s="86"/>
      <c r="CY698" s="86"/>
      <c r="DA698" s="86"/>
      <c r="DC698" s="86"/>
      <c r="DE698" s="86"/>
      <c r="DG698" s="86"/>
      <c r="DI698" s="86"/>
      <c r="DK698" s="86"/>
      <c r="DM698" s="86"/>
      <c r="DO698" s="86"/>
      <c r="DQ698" s="86"/>
      <c r="DS698" s="86"/>
      <c r="DU698" s="86"/>
      <c r="DV698" s="86"/>
      <c r="DW698" s="86"/>
      <c r="DX698" s="86"/>
      <c r="DZ698" s="87"/>
      <c r="EB698" s="86"/>
      <c r="EC698" s="87"/>
      <c r="ED698" s="88"/>
      <c r="EE698" s="86"/>
      <c r="EF698" s="87"/>
      <c r="EG698" s="86"/>
      <c r="EH698" s="86"/>
      <c r="EI698" s="86"/>
      <c r="EJ698" s="86"/>
      <c r="EK698" s="89"/>
    </row>
    <row r="699" spans="47:141" x14ac:dyDescent="0.2">
      <c r="AU699" s="86"/>
      <c r="AW699" s="86"/>
      <c r="AY699" s="86"/>
      <c r="BA699" s="86"/>
      <c r="BC699" s="86"/>
      <c r="BE699" s="86"/>
      <c r="BG699" s="86"/>
      <c r="BI699" s="86"/>
      <c r="BK699" s="86"/>
      <c r="BM699" s="86"/>
      <c r="BO699" s="86"/>
      <c r="BQ699" s="86"/>
      <c r="BS699" s="86"/>
      <c r="BU699" s="86"/>
      <c r="BW699" s="86"/>
      <c r="BY699" s="86"/>
      <c r="CA699" s="86"/>
      <c r="CC699" s="86"/>
      <c r="CE699" s="86"/>
      <c r="CG699" s="86"/>
      <c r="CI699" s="86"/>
      <c r="CK699" s="86"/>
      <c r="CM699" s="86"/>
      <c r="CO699" s="86"/>
      <c r="CQ699" s="86"/>
      <c r="CS699" s="86"/>
      <c r="CU699" s="86"/>
      <c r="CW699" s="86"/>
      <c r="CY699" s="86"/>
      <c r="DA699" s="86"/>
      <c r="DC699" s="86"/>
      <c r="DE699" s="86"/>
      <c r="DG699" s="86"/>
      <c r="DI699" s="86"/>
      <c r="DK699" s="86"/>
      <c r="DM699" s="86"/>
      <c r="DO699" s="86"/>
      <c r="DQ699" s="86"/>
      <c r="DS699" s="86"/>
      <c r="DU699" s="86"/>
      <c r="DV699" s="86"/>
      <c r="DW699" s="86"/>
      <c r="DX699" s="86"/>
      <c r="DZ699" s="87"/>
      <c r="EB699" s="86"/>
      <c r="EC699" s="87"/>
      <c r="ED699" s="88"/>
      <c r="EE699" s="86"/>
      <c r="EF699" s="87"/>
      <c r="EG699" s="86"/>
      <c r="EH699" s="86"/>
      <c r="EI699" s="86"/>
      <c r="EJ699" s="86"/>
      <c r="EK699" s="89"/>
    </row>
    <row r="700" spans="47:141" x14ac:dyDescent="0.2">
      <c r="AU700" s="86"/>
      <c r="AW700" s="86"/>
      <c r="AY700" s="86"/>
      <c r="BA700" s="86"/>
      <c r="BC700" s="86"/>
      <c r="BE700" s="86"/>
      <c r="BG700" s="86"/>
      <c r="BI700" s="86"/>
      <c r="BK700" s="86"/>
      <c r="BM700" s="86"/>
      <c r="BO700" s="86"/>
      <c r="BQ700" s="86"/>
      <c r="BS700" s="86"/>
      <c r="BU700" s="86"/>
      <c r="BW700" s="86"/>
      <c r="BY700" s="86"/>
      <c r="CA700" s="86"/>
      <c r="CC700" s="86"/>
      <c r="CE700" s="86"/>
      <c r="CG700" s="86"/>
      <c r="CI700" s="86"/>
      <c r="CK700" s="86"/>
      <c r="CM700" s="86"/>
      <c r="CO700" s="86"/>
      <c r="CQ700" s="86"/>
      <c r="CS700" s="86"/>
      <c r="CU700" s="86"/>
      <c r="CW700" s="86"/>
      <c r="CY700" s="86"/>
      <c r="DA700" s="86"/>
      <c r="DC700" s="86"/>
      <c r="DE700" s="86"/>
      <c r="DG700" s="86"/>
      <c r="DI700" s="86"/>
      <c r="DK700" s="86"/>
      <c r="DM700" s="86"/>
      <c r="DO700" s="86"/>
      <c r="DQ700" s="86"/>
      <c r="DS700" s="86"/>
      <c r="DU700" s="86"/>
      <c r="DV700" s="86"/>
      <c r="DW700" s="86"/>
      <c r="DX700" s="86"/>
      <c r="DZ700" s="87"/>
      <c r="EB700" s="86"/>
      <c r="EC700" s="87"/>
      <c r="ED700" s="88"/>
      <c r="EE700" s="86"/>
      <c r="EF700" s="87"/>
      <c r="EG700" s="86"/>
      <c r="EH700" s="86"/>
      <c r="EI700" s="86"/>
      <c r="EJ700" s="86"/>
      <c r="EK700" s="89"/>
    </row>
    <row r="701" spans="47:141" x14ac:dyDescent="0.2">
      <c r="AU701" s="86"/>
      <c r="AW701" s="86"/>
      <c r="AY701" s="86"/>
      <c r="BA701" s="86"/>
      <c r="BC701" s="86"/>
      <c r="BE701" s="86"/>
      <c r="BG701" s="86"/>
      <c r="BI701" s="86"/>
      <c r="BK701" s="86"/>
      <c r="BM701" s="86"/>
      <c r="BO701" s="86"/>
      <c r="BQ701" s="86"/>
      <c r="BS701" s="86"/>
      <c r="BU701" s="86"/>
      <c r="BW701" s="86"/>
      <c r="BY701" s="86"/>
      <c r="CA701" s="86"/>
      <c r="CC701" s="86"/>
      <c r="CE701" s="86"/>
      <c r="CG701" s="86"/>
      <c r="CI701" s="86"/>
      <c r="CK701" s="86"/>
      <c r="CM701" s="86"/>
      <c r="CO701" s="86"/>
      <c r="CQ701" s="86"/>
      <c r="CS701" s="86"/>
      <c r="CU701" s="86"/>
      <c r="CW701" s="86"/>
      <c r="CY701" s="86"/>
      <c r="DA701" s="86"/>
      <c r="DC701" s="86"/>
      <c r="DE701" s="86"/>
      <c r="DG701" s="86"/>
      <c r="DI701" s="86"/>
      <c r="DK701" s="86"/>
      <c r="DM701" s="86"/>
      <c r="DO701" s="86"/>
      <c r="DQ701" s="86"/>
      <c r="DS701" s="86"/>
      <c r="DU701" s="86"/>
      <c r="DV701" s="86"/>
      <c r="DW701" s="86"/>
      <c r="DX701" s="86"/>
      <c r="DZ701" s="87"/>
      <c r="EB701" s="86"/>
      <c r="EC701" s="87"/>
      <c r="ED701" s="88"/>
      <c r="EE701" s="86"/>
      <c r="EF701" s="87"/>
      <c r="EG701" s="86"/>
      <c r="EH701" s="86"/>
      <c r="EI701" s="86"/>
      <c r="EJ701" s="86"/>
      <c r="EK701" s="89"/>
    </row>
    <row r="702" spans="47:141" x14ac:dyDescent="0.2">
      <c r="AU702" s="86"/>
      <c r="AW702" s="86"/>
      <c r="AY702" s="86"/>
      <c r="BA702" s="86"/>
      <c r="BC702" s="86"/>
      <c r="BE702" s="86"/>
      <c r="BG702" s="86"/>
      <c r="BI702" s="86"/>
      <c r="BK702" s="86"/>
      <c r="BM702" s="86"/>
      <c r="BO702" s="86"/>
      <c r="BQ702" s="86"/>
      <c r="BS702" s="86"/>
      <c r="BU702" s="86"/>
      <c r="BW702" s="86"/>
      <c r="BY702" s="86"/>
      <c r="CA702" s="86"/>
      <c r="CC702" s="86"/>
      <c r="CE702" s="86"/>
      <c r="CG702" s="86"/>
      <c r="CI702" s="86"/>
      <c r="CK702" s="86"/>
      <c r="CM702" s="86"/>
      <c r="CO702" s="86"/>
      <c r="CQ702" s="86"/>
      <c r="CS702" s="86"/>
      <c r="CU702" s="86"/>
      <c r="CW702" s="86"/>
      <c r="CY702" s="86"/>
      <c r="DA702" s="86"/>
      <c r="DC702" s="86"/>
      <c r="DE702" s="86"/>
      <c r="DG702" s="86"/>
      <c r="DI702" s="86"/>
      <c r="DK702" s="86"/>
      <c r="DM702" s="86"/>
      <c r="DO702" s="86"/>
      <c r="DQ702" s="86"/>
      <c r="DS702" s="86"/>
      <c r="DU702" s="86"/>
      <c r="DV702" s="86"/>
      <c r="DW702" s="86"/>
      <c r="DX702" s="86"/>
      <c r="DZ702" s="87"/>
      <c r="EB702" s="86"/>
      <c r="EC702" s="87"/>
      <c r="ED702" s="88"/>
      <c r="EE702" s="86"/>
      <c r="EF702" s="87"/>
      <c r="EG702" s="86"/>
      <c r="EH702" s="86"/>
      <c r="EI702" s="86"/>
      <c r="EJ702" s="86"/>
      <c r="EK702" s="89"/>
    </row>
    <row r="703" spans="47:141" x14ac:dyDescent="0.2">
      <c r="AU703" s="86"/>
      <c r="AW703" s="86"/>
      <c r="AY703" s="86"/>
      <c r="BA703" s="86"/>
      <c r="BC703" s="86"/>
      <c r="BE703" s="86"/>
      <c r="BG703" s="86"/>
      <c r="BI703" s="86"/>
      <c r="BK703" s="86"/>
      <c r="BM703" s="86"/>
      <c r="BO703" s="86"/>
      <c r="BQ703" s="86"/>
      <c r="BS703" s="86"/>
      <c r="BU703" s="86"/>
      <c r="BW703" s="86"/>
      <c r="BY703" s="86"/>
      <c r="CA703" s="86"/>
      <c r="CC703" s="86"/>
      <c r="CE703" s="86"/>
      <c r="CG703" s="86"/>
      <c r="CI703" s="86"/>
      <c r="CK703" s="86"/>
      <c r="CM703" s="86"/>
      <c r="CO703" s="86"/>
      <c r="CQ703" s="86"/>
      <c r="CS703" s="86"/>
      <c r="CU703" s="86"/>
      <c r="CW703" s="86"/>
      <c r="CY703" s="86"/>
      <c r="DA703" s="86"/>
      <c r="DC703" s="86"/>
      <c r="DE703" s="86"/>
      <c r="DG703" s="86"/>
      <c r="DI703" s="86"/>
      <c r="DK703" s="86"/>
      <c r="DM703" s="86"/>
      <c r="DO703" s="86"/>
      <c r="DQ703" s="86"/>
      <c r="DS703" s="86"/>
      <c r="DU703" s="86"/>
      <c r="DV703" s="86"/>
      <c r="DW703" s="86"/>
      <c r="DX703" s="86"/>
      <c r="DZ703" s="87"/>
      <c r="EB703" s="86"/>
      <c r="EC703" s="87"/>
      <c r="ED703" s="88"/>
      <c r="EE703" s="86"/>
      <c r="EF703" s="87"/>
      <c r="EG703" s="86"/>
      <c r="EH703" s="86"/>
      <c r="EI703" s="86"/>
      <c r="EJ703" s="86"/>
      <c r="EK703" s="89"/>
    </row>
    <row r="704" spans="47:141" x14ac:dyDescent="0.2">
      <c r="AU704" s="86"/>
      <c r="AW704" s="86"/>
      <c r="AY704" s="86"/>
      <c r="BA704" s="86"/>
      <c r="BC704" s="86"/>
      <c r="BE704" s="86"/>
      <c r="BG704" s="86"/>
      <c r="BI704" s="86"/>
      <c r="BK704" s="86"/>
      <c r="BM704" s="86"/>
      <c r="BO704" s="86"/>
      <c r="BQ704" s="86"/>
      <c r="BS704" s="86"/>
      <c r="BU704" s="86"/>
      <c r="BW704" s="86"/>
      <c r="BY704" s="86"/>
      <c r="CA704" s="86"/>
      <c r="CC704" s="86"/>
      <c r="CE704" s="86"/>
      <c r="CG704" s="86"/>
      <c r="CI704" s="86"/>
      <c r="CK704" s="86"/>
      <c r="CM704" s="86"/>
      <c r="CO704" s="86"/>
      <c r="CQ704" s="86"/>
      <c r="CS704" s="86"/>
      <c r="CU704" s="86"/>
      <c r="CW704" s="86"/>
      <c r="CY704" s="86"/>
      <c r="DA704" s="86"/>
      <c r="DC704" s="86"/>
      <c r="DE704" s="86"/>
      <c r="DG704" s="86"/>
      <c r="DI704" s="86"/>
      <c r="DK704" s="86"/>
      <c r="DM704" s="86"/>
      <c r="DO704" s="86"/>
      <c r="DQ704" s="86"/>
      <c r="DS704" s="86"/>
      <c r="DU704" s="86"/>
      <c r="DV704" s="86"/>
      <c r="DW704" s="86"/>
      <c r="DX704" s="86"/>
      <c r="DZ704" s="87"/>
      <c r="EB704" s="86"/>
      <c r="EC704" s="87"/>
      <c r="ED704" s="88"/>
      <c r="EE704" s="86"/>
      <c r="EF704" s="87"/>
      <c r="EG704" s="86"/>
      <c r="EH704" s="86"/>
      <c r="EI704" s="86"/>
      <c r="EJ704" s="86"/>
      <c r="EK704" s="89"/>
    </row>
    <row r="705" spans="47:141" x14ac:dyDescent="0.2">
      <c r="AU705" s="86"/>
      <c r="AW705" s="86"/>
      <c r="AY705" s="86"/>
      <c r="BA705" s="86"/>
      <c r="BC705" s="86"/>
      <c r="BE705" s="86"/>
      <c r="BG705" s="86"/>
      <c r="BI705" s="86"/>
      <c r="BK705" s="86"/>
      <c r="BM705" s="86"/>
      <c r="BO705" s="86"/>
      <c r="BQ705" s="86"/>
      <c r="BS705" s="86"/>
      <c r="BU705" s="86"/>
      <c r="BW705" s="86"/>
      <c r="BY705" s="86"/>
      <c r="CA705" s="86"/>
      <c r="CC705" s="86"/>
      <c r="CE705" s="86"/>
      <c r="CG705" s="86"/>
      <c r="CI705" s="86"/>
      <c r="CK705" s="86"/>
      <c r="CM705" s="86"/>
      <c r="CO705" s="86"/>
      <c r="CQ705" s="86"/>
      <c r="CS705" s="86"/>
      <c r="CU705" s="86"/>
      <c r="CW705" s="86"/>
      <c r="CY705" s="86"/>
      <c r="DA705" s="86"/>
      <c r="DC705" s="86"/>
      <c r="DE705" s="86"/>
      <c r="DG705" s="86"/>
      <c r="DI705" s="86"/>
      <c r="DK705" s="86"/>
      <c r="DM705" s="86"/>
      <c r="DO705" s="86"/>
      <c r="DQ705" s="86"/>
      <c r="DS705" s="86"/>
      <c r="DU705" s="86"/>
      <c r="DV705" s="86"/>
      <c r="DW705" s="86"/>
      <c r="DX705" s="86"/>
      <c r="DZ705" s="87"/>
      <c r="EB705" s="86"/>
      <c r="EC705" s="87"/>
      <c r="ED705" s="88"/>
      <c r="EE705" s="86"/>
      <c r="EF705" s="87"/>
      <c r="EG705" s="86"/>
      <c r="EH705" s="86"/>
      <c r="EI705" s="86"/>
      <c r="EJ705" s="86"/>
      <c r="EK705" s="89"/>
    </row>
    <row r="706" spans="47:141" x14ac:dyDescent="0.2">
      <c r="AU706" s="86"/>
      <c r="AW706" s="86"/>
      <c r="AY706" s="86"/>
      <c r="BA706" s="86"/>
      <c r="BC706" s="86"/>
      <c r="BE706" s="86"/>
      <c r="BG706" s="86"/>
      <c r="BI706" s="86"/>
      <c r="BK706" s="86"/>
      <c r="BM706" s="86"/>
      <c r="BO706" s="86"/>
      <c r="BQ706" s="86"/>
      <c r="BS706" s="86"/>
      <c r="BU706" s="86"/>
      <c r="BW706" s="86"/>
      <c r="BY706" s="86"/>
      <c r="CA706" s="86"/>
      <c r="CC706" s="86"/>
      <c r="CE706" s="86"/>
      <c r="CG706" s="86"/>
      <c r="CI706" s="86"/>
      <c r="CK706" s="86"/>
      <c r="CM706" s="86"/>
      <c r="CO706" s="86"/>
      <c r="CQ706" s="86"/>
      <c r="CS706" s="86"/>
      <c r="CU706" s="86"/>
      <c r="CW706" s="86"/>
      <c r="CY706" s="86"/>
      <c r="DA706" s="86"/>
      <c r="DC706" s="86"/>
      <c r="DE706" s="86"/>
      <c r="DG706" s="86"/>
      <c r="DI706" s="86"/>
      <c r="DK706" s="86"/>
      <c r="DM706" s="86"/>
      <c r="DO706" s="86"/>
      <c r="DQ706" s="86"/>
      <c r="DS706" s="86"/>
      <c r="DU706" s="86"/>
      <c r="DV706" s="86"/>
      <c r="DW706" s="86"/>
      <c r="DX706" s="86"/>
      <c r="DZ706" s="87"/>
      <c r="EB706" s="86"/>
      <c r="EC706" s="87"/>
      <c r="ED706" s="88"/>
      <c r="EE706" s="86"/>
      <c r="EF706" s="87"/>
      <c r="EG706" s="86"/>
      <c r="EH706" s="86"/>
      <c r="EI706" s="86"/>
      <c r="EJ706" s="86"/>
      <c r="EK706" s="89"/>
    </row>
    <row r="707" spans="47:141" x14ac:dyDescent="0.2">
      <c r="AU707" s="86"/>
      <c r="AW707" s="86"/>
      <c r="AY707" s="86"/>
      <c r="BA707" s="86"/>
      <c r="BC707" s="86"/>
      <c r="BE707" s="86"/>
      <c r="BG707" s="86"/>
      <c r="BI707" s="86"/>
      <c r="BK707" s="86"/>
      <c r="BM707" s="86"/>
      <c r="BO707" s="86"/>
      <c r="BQ707" s="86"/>
      <c r="BS707" s="86"/>
      <c r="BU707" s="86"/>
      <c r="BW707" s="86"/>
      <c r="BY707" s="86"/>
      <c r="CA707" s="86"/>
      <c r="CC707" s="86"/>
      <c r="CE707" s="86"/>
      <c r="CG707" s="86"/>
      <c r="CI707" s="86"/>
      <c r="CK707" s="86"/>
      <c r="CM707" s="86"/>
      <c r="CO707" s="86"/>
      <c r="CQ707" s="86"/>
      <c r="CS707" s="86"/>
      <c r="CU707" s="86"/>
      <c r="CW707" s="86"/>
      <c r="CY707" s="86"/>
      <c r="DA707" s="86"/>
      <c r="DC707" s="86"/>
      <c r="DE707" s="86"/>
      <c r="DG707" s="86"/>
      <c r="DI707" s="86"/>
      <c r="DK707" s="86"/>
      <c r="DM707" s="86"/>
      <c r="DO707" s="86"/>
      <c r="DQ707" s="86"/>
      <c r="DS707" s="86"/>
      <c r="DU707" s="86"/>
      <c r="DV707" s="86"/>
      <c r="DW707" s="86"/>
      <c r="DX707" s="86"/>
      <c r="DZ707" s="87"/>
      <c r="EB707" s="86"/>
      <c r="EC707" s="87"/>
      <c r="ED707" s="88"/>
      <c r="EE707" s="86"/>
      <c r="EF707" s="87"/>
      <c r="EG707" s="86"/>
      <c r="EH707" s="86"/>
      <c r="EI707" s="86"/>
      <c r="EJ707" s="86"/>
      <c r="EK707" s="89"/>
    </row>
    <row r="708" spans="47:141" x14ac:dyDescent="0.2">
      <c r="AU708" s="86"/>
      <c r="AW708" s="86"/>
      <c r="AY708" s="86"/>
      <c r="BA708" s="86"/>
      <c r="BC708" s="86"/>
      <c r="BE708" s="86"/>
      <c r="BG708" s="86"/>
      <c r="BI708" s="86"/>
      <c r="BK708" s="86"/>
      <c r="BM708" s="86"/>
      <c r="BO708" s="86"/>
      <c r="BQ708" s="86"/>
      <c r="BS708" s="86"/>
      <c r="BU708" s="86"/>
      <c r="BW708" s="86"/>
      <c r="BY708" s="86"/>
      <c r="CA708" s="86"/>
      <c r="CC708" s="86"/>
      <c r="CE708" s="86"/>
      <c r="CG708" s="86"/>
      <c r="CI708" s="86"/>
      <c r="CK708" s="86"/>
      <c r="CM708" s="86"/>
      <c r="CO708" s="86"/>
      <c r="CQ708" s="86"/>
      <c r="CS708" s="86"/>
      <c r="CU708" s="86"/>
      <c r="CW708" s="86"/>
      <c r="CY708" s="86"/>
      <c r="DA708" s="86"/>
      <c r="DC708" s="86"/>
      <c r="DE708" s="86"/>
      <c r="DG708" s="86"/>
      <c r="DI708" s="86"/>
      <c r="DK708" s="86"/>
      <c r="DM708" s="86"/>
      <c r="DO708" s="86"/>
      <c r="DQ708" s="86"/>
      <c r="DS708" s="86"/>
      <c r="DU708" s="86"/>
      <c r="DV708" s="86"/>
      <c r="DW708" s="86"/>
      <c r="DX708" s="86"/>
      <c r="DZ708" s="87"/>
      <c r="EB708" s="86"/>
      <c r="EC708" s="87"/>
      <c r="ED708" s="88"/>
      <c r="EE708" s="86"/>
      <c r="EF708" s="87"/>
      <c r="EG708" s="86"/>
      <c r="EH708" s="86"/>
      <c r="EI708" s="86"/>
      <c r="EJ708" s="86"/>
      <c r="EK708" s="89"/>
    </row>
    <row r="709" spans="47:141" x14ac:dyDescent="0.2">
      <c r="AU709" s="86"/>
      <c r="AW709" s="86"/>
      <c r="AY709" s="86"/>
      <c r="BA709" s="86"/>
      <c r="BC709" s="86"/>
      <c r="BE709" s="86"/>
      <c r="BG709" s="86"/>
      <c r="BI709" s="86"/>
      <c r="BK709" s="86"/>
      <c r="BM709" s="86"/>
      <c r="BO709" s="86"/>
      <c r="BQ709" s="86"/>
      <c r="BS709" s="86"/>
      <c r="BU709" s="86"/>
      <c r="BW709" s="86"/>
      <c r="BY709" s="86"/>
      <c r="CA709" s="86"/>
      <c r="CC709" s="86"/>
      <c r="CE709" s="86"/>
      <c r="CG709" s="86"/>
      <c r="CI709" s="86"/>
      <c r="CK709" s="86"/>
      <c r="CM709" s="86"/>
      <c r="CO709" s="86"/>
      <c r="CQ709" s="86"/>
      <c r="CS709" s="86"/>
      <c r="CU709" s="86"/>
      <c r="CW709" s="86"/>
      <c r="CY709" s="86"/>
      <c r="DA709" s="86"/>
      <c r="DC709" s="86"/>
      <c r="DE709" s="86"/>
      <c r="DG709" s="86"/>
      <c r="DI709" s="86"/>
      <c r="DK709" s="86"/>
      <c r="DM709" s="86"/>
      <c r="DO709" s="86"/>
      <c r="DQ709" s="86"/>
      <c r="DS709" s="86"/>
      <c r="DU709" s="86"/>
      <c r="DV709" s="86"/>
      <c r="DW709" s="86"/>
      <c r="DX709" s="86"/>
      <c r="DZ709" s="87"/>
      <c r="EB709" s="86"/>
      <c r="EC709" s="87"/>
      <c r="ED709" s="88"/>
      <c r="EE709" s="86"/>
      <c r="EF709" s="87"/>
      <c r="EG709" s="86"/>
      <c r="EH709" s="86"/>
      <c r="EI709" s="86"/>
      <c r="EJ709" s="86"/>
      <c r="EK709" s="89"/>
    </row>
    <row r="710" spans="47:141" x14ac:dyDescent="0.2">
      <c r="AU710" s="86"/>
      <c r="AW710" s="86"/>
      <c r="AY710" s="86"/>
      <c r="BA710" s="86"/>
      <c r="BC710" s="86"/>
      <c r="BE710" s="86"/>
      <c r="BG710" s="86"/>
      <c r="BI710" s="86"/>
      <c r="BK710" s="86"/>
      <c r="BM710" s="86"/>
      <c r="BO710" s="86"/>
      <c r="BQ710" s="86"/>
      <c r="BS710" s="86"/>
      <c r="BU710" s="86"/>
      <c r="BW710" s="86"/>
      <c r="BY710" s="86"/>
      <c r="CA710" s="86"/>
      <c r="CC710" s="86"/>
      <c r="CE710" s="86"/>
      <c r="CG710" s="86"/>
      <c r="CI710" s="86"/>
      <c r="CK710" s="86"/>
      <c r="CM710" s="86"/>
      <c r="CO710" s="86"/>
      <c r="CQ710" s="86"/>
      <c r="CS710" s="86"/>
      <c r="CU710" s="86"/>
      <c r="CW710" s="86"/>
      <c r="CY710" s="86"/>
      <c r="DA710" s="86"/>
      <c r="DC710" s="86"/>
      <c r="DE710" s="86"/>
      <c r="DG710" s="86"/>
      <c r="DI710" s="86"/>
      <c r="DK710" s="86"/>
      <c r="DM710" s="86"/>
      <c r="DO710" s="86"/>
      <c r="DQ710" s="86"/>
      <c r="DS710" s="86"/>
      <c r="DU710" s="86"/>
      <c r="DV710" s="86"/>
      <c r="DW710" s="86"/>
      <c r="DX710" s="86"/>
      <c r="DZ710" s="87"/>
      <c r="EB710" s="86"/>
      <c r="EC710" s="87"/>
      <c r="ED710" s="88"/>
      <c r="EE710" s="86"/>
      <c r="EF710" s="87"/>
      <c r="EG710" s="86"/>
      <c r="EH710" s="86"/>
      <c r="EI710" s="86"/>
      <c r="EJ710" s="86"/>
      <c r="EK710" s="89"/>
    </row>
    <row r="711" spans="47:141" x14ac:dyDescent="0.2">
      <c r="AU711" s="86"/>
      <c r="AW711" s="86"/>
      <c r="AY711" s="86"/>
      <c r="BA711" s="86"/>
      <c r="BC711" s="86"/>
      <c r="BE711" s="86"/>
      <c r="BG711" s="86"/>
      <c r="BI711" s="86"/>
      <c r="BK711" s="86"/>
      <c r="BM711" s="86"/>
      <c r="BO711" s="86"/>
      <c r="BQ711" s="86"/>
      <c r="BS711" s="86"/>
      <c r="BU711" s="86"/>
      <c r="BW711" s="86"/>
      <c r="BY711" s="86"/>
      <c r="CA711" s="86"/>
      <c r="CC711" s="86"/>
      <c r="CE711" s="86"/>
      <c r="CG711" s="86"/>
      <c r="CI711" s="86"/>
      <c r="CK711" s="86"/>
      <c r="CM711" s="86"/>
      <c r="CO711" s="86"/>
      <c r="CQ711" s="86"/>
      <c r="CS711" s="86"/>
      <c r="CU711" s="86"/>
      <c r="CW711" s="86"/>
      <c r="CY711" s="86"/>
      <c r="DA711" s="86"/>
      <c r="DC711" s="86"/>
      <c r="DE711" s="86"/>
      <c r="DG711" s="86"/>
      <c r="DI711" s="86"/>
      <c r="DK711" s="86"/>
      <c r="DM711" s="86"/>
      <c r="DO711" s="86"/>
      <c r="DQ711" s="86"/>
      <c r="DS711" s="86"/>
      <c r="DU711" s="86"/>
      <c r="DV711" s="86"/>
      <c r="DW711" s="86"/>
      <c r="DX711" s="86"/>
      <c r="DZ711" s="87"/>
      <c r="EB711" s="86"/>
      <c r="EC711" s="87"/>
      <c r="ED711" s="88"/>
      <c r="EE711" s="86"/>
      <c r="EF711" s="87"/>
      <c r="EG711" s="86"/>
      <c r="EH711" s="86"/>
      <c r="EI711" s="86"/>
      <c r="EJ711" s="86"/>
      <c r="EK711" s="89"/>
    </row>
    <row r="712" spans="47:141" x14ac:dyDescent="0.2">
      <c r="AU712" s="86"/>
      <c r="AW712" s="86"/>
      <c r="AY712" s="86"/>
      <c r="BA712" s="86"/>
      <c r="BC712" s="86"/>
      <c r="BE712" s="86"/>
      <c r="BG712" s="86"/>
      <c r="BI712" s="86"/>
      <c r="BK712" s="86"/>
      <c r="BM712" s="86"/>
      <c r="BO712" s="86"/>
      <c r="BQ712" s="86"/>
      <c r="BS712" s="86"/>
      <c r="BU712" s="86"/>
      <c r="BW712" s="86"/>
      <c r="BY712" s="86"/>
      <c r="CA712" s="86"/>
      <c r="CC712" s="86"/>
      <c r="CE712" s="86"/>
      <c r="CG712" s="86"/>
      <c r="CI712" s="86"/>
      <c r="CK712" s="86"/>
      <c r="CM712" s="86"/>
      <c r="CO712" s="86"/>
      <c r="CQ712" s="86"/>
      <c r="CS712" s="86"/>
      <c r="CU712" s="86"/>
      <c r="CW712" s="86"/>
      <c r="CY712" s="86"/>
      <c r="DA712" s="86"/>
      <c r="DC712" s="86"/>
      <c r="DE712" s="86"/>
      <c r="DG712" s="86"/>
      <c r="DI712" s="86"/>
      <c r="DK712" s="86"/>
      <c r="DM712" s="86"/>
      <c r="DO712" s="86"/>
      <c r="DQ712" s="86"/>
      <c r="DS712" s="86"/>
      <c r="DU712" s="86"/>
      <c r="DV712" s="86"/>
      <c r="DW712" s="86"/>
      <c r="DX712" s="86"/>
      <c r="DZ712" s="87"/>
      <c r="EB712" s="86"/>
      <c r="EC712" s="87"/>
      <c r="ED712" s="88"/>
      <c r="EE712" s="86"/>
      <c r="EF712" s="87"/>
      <c r="EG712" s="86"/>
      <c r="EH712" s="86"/>
      <c r="EI712" s="86"/>
      <c r="EJ712" s="86"/>
      <c r="EK712" s="89"/>
    </row>
    <row r="713" spans="47:141" x14ac:dyDescent="0.2">
      <c r="AU713" s="86"/>
      <c r="AW713" s="86"/>
      <c r="AY713" s="86"/>
      <c r="BA713" s="86"/>
      <c r="BC713" s="86"/>
      <c r="BE713" s="86"/>
      <c r="BG713" s="86"/>
      <c r="BI713" s="86"/>
      <c r="BK713" s="86"/>
      <c r="BM713" s="86"/>
      <c r="BO713" s="86"/>
      <c r="BQ713" s="86"/>
      <c r="BS713" s="86"/>
      <c r="BU713" s="86"/>
      <c r="BW713" s="86"/>
      <c r="BY713" s="86"/>
      <c r="CA713" s="86"/>
      <c r="CC713" s="86"/>
      <c r="CE713" s="86"/>
      <c r="CG713" s="86"/>
      <c r="CI713" s="86"/>
      <c r="CK713" s="86"/>
      <c r="CM713" s="86"/>
      <c r="CO713" s="86"/>
      <c r="CQ713" s="86"/>
      <c r="CS713" s="86"/>
      <c r="CU713" s="86"/>
      <c r="CW713" s="86"/>
      <c r="CY713" s="86"/>
      <c r="DA713" s="86"/>
      <c r="DC713" s="86"/>
      <c r="DE713" s="86"/>
      <c r="DG713" s="86"/>
      <c r="DI713" s="86"/>
      <c r="DK713" s="86"/>
      <c r="DM713" s="86"/>
      <c r="DO713" s="86"/>
      <c r="DQ713" s="86"/>
      <c r="DS713" s="86"/>
      <c r="DU713" s="86"/>
      <c r="DV713" s="86"/>
      <c r="DW713" s="86"/>
      <c r="DX713" s="86"/>
      <c r="DZ713" s="87"/>
      <c r="EB713" s="86"/>
      <c r="EC713" s="87"/>
      <c r="ED713" s="88"/>
      <c r="EE713" s="86"/>
      <c r="EF713" s="87"/>
      <c r="EG713" s="86"/>
      <c r="EH713" s="86"/>
      <c r="EI713" s="86"/>
      <c r="EJ713" s="86"/>
      <c r="EK713" s="89"/>
    </row>
    <row r="714" spans="47:141" x14ac:dyDescent="0.2">
      <c r="AU714" s="86"/>
      <c r="AW714" s="86"/>
      <c r="AY714" s="86"/>
      <c r="BA714" s="86"/>
      <c r="BC714" s="86"/>
      <c r="BE714" s="86"/>
      <c r="BG714" s="86"/>
      <c r="BI714" s="86"/>
      <c r="BK714" s="86"/>
      <c r="BM714" s="86"/>
      <c r="BO714" s="86"/>
      <c r="BQ714" s="86"/>
      <c r="BS714" s="86"/>
      <c r="BU714" s="86"/>
      <c r="BW714" s="86"/>
      <c r="BY714" s="86"/>
      <c r="CA714" s="86"/>
      <c r="CC714" s="86"/>
      <c r="CE714" s="86"/>
      <c r="CG714" s="86"/>
      <c r="CI714" s="86"/>
      <c r="CK714" s="86"/>
      <c r="CM714" s="86"/>
      <c r="CO714" s="86"/>
      <c r="CQ714" s="86"/>
      <c r="CS714" s="86"/>
      <c r="CU714" s="86"/>
      <c r="CW714" s="86"/>
      <c r="CY714" s="86"/>
      <c r="DA714" s="86"/>
      <c r="DC714" s="86"/>
      <c r="DE714" s="86"/>
      <c r="DG714" s="86"/>
      <c r="DI714" s="86"/>
      <c r="DK714" s="86"/>
      <c r="DM714" s="86"/>
      <c r="DO714" s="86"/>
      <c r="DQ714" s="86"/>
      <c r="DS714" s="86"/>
      <c r="DU714" s="86"/>
      <c r="DV714" s="86"/>
      <c r="DW714" s="86"/>
      <c r="DX714" s="86"/>
      <c r="DZ714" s="87"/>
      <c r="EB714" s="86"/>
      <c r="EC714" s="87"/>
      <c r="ED714" s="88"/>
      <c r="EE714" s="86"/>
      <c r="EF714" s="87"/>
      <c r="EG714" s="86"/>
      <c r="EH714" s="86"/>
      <c r="EI714" s="86"/>
      <c r="EJ714" s="86"/>
      <c r="EK714" s="89"/>
    </row>
    <row r="715" spans="47:141" x14ac:dyDescent="0.2">
      <c r="AU715" s="86"/>
      <c r="AW715" s="86"/>
      <c r="AY715" s="86"/>
      <c r="BA715" s="86"/>
      <c r="BC715" s="86"/>
      <c r="BE715" s="86"/>
      <c r="BG715" s="86"/>
      <c r="BI715" s="86"/>
      <c r="BK715" s="86"/>
      <c r="BM715" s="86"/>
      <c r="BO715" s="86"/>
      <c r="BQ715" s="86"/>
      <c r="BS715" s="86"/>
      <c r="BU715" s="86"/>
      <c r="BW715" s="86"/>
      <c r="BY715" s="86"/>
      <c r="CA715" s="86"/>
      <c r="CC715" s="86"/>
      <c r="CE715" s="86"/>
      <c r="CG715" s="86"/>
      <c r="CI715" s="86"/>
      <c r="CK715" s="86"/>
      <c r="CM715" s="86"/>
      <c r="CO715" s="86"/>
      <c r="CQ715" s="86"/>
      <c r="CS715" s="86"/>
      <c r="CU715" s="86"/>
      <c r="CW715" s="86"/>
      <c r="CY715" s="86"/>
      <c r="DA715" s="86"/>
      <c r="DC715" s="86"/>
      <c r="DE715" s="86"/>
      <c r="DG715" s="86"/>
      <c r="DI715" s="86"/>
      <c r="DK715" s="86"/>
      <c r="DM715" s="86"/>
      <c r="DO715" s="86"/>
      <c r="DQ715" s="86"/>
      <c r="DS715" s="86"/>
      <c r="DU715" s="86"/>
      <c r="DV715" s="86"/>
      <c r="DW715" s="86"/>
      <c r="DX715" s="86"/>
      <c r="DZ715" s="87"/>
      <c r="EB715" s="86"/>
      <c r="EC715" s="87"/>
      <c r="ED715" s="88"/>
      <c r="EE715" s="86"/>
      <c r="EF715" s="87"/>
      <c r="EG715" s="86"/>
      <c r="EH715" s="86"/>
      <c r="EI715" s="86"/>
      <c r="EJ715" s="86"/>
      <c r="EK715" s="89"/>
    </row>
    <row r="716" spans="47:141" x14ac:dyDescent="0.2">
      <c r="AU716" s="86"/>
      <c r="AW716" s="86"/>
      <c r="AY716" s="86"/>
      <c r="BA716" s="86"/>
      <c r="BC716" s="86"/>
      <c r="BE716" s="86"/>
      <c r="BG716" s="86"/>
      <c r="BI716" s="86"/>
      <c r="BK716" s="86"/>
      <c r="BM716" s="86"/>
      <c r="BO716" s="86"/>
      <c r="BQ716" s="86"/>
      <c r="BS716" s="86"/>
      <c r="BU716" s="86"/>
      <c r="BW716" s="86"/>
      <c r="BY716" s="86"/>
      <c r="CA716" s="86"/>
      <c r="CC716" s="86"/>
      <c r="CE716" s="86"/>
      <c r="CG716" s="86"/>
      <c r="CI716" s="86"/>
      <c r="CK716" s="86"/>
      <c r="CM716" s="86"/>
      <c r="CO716" s="86"/>
      <c r="CQ716" s="86"/>
      <c r="CS716" s="86"/>
      <c r="CU716" s="86"/>
      <c r="CW716" s="86"/>
      <c r="CY716" s="86"/>
      <c r="DA716" s="86"/>
      <c r="DC716" s="86"/>
      <c r="DE716" s="86"/>
      <c r="DG716" s="86"/>
      <c r="DI716" s="86"/>
      <c r="DK716" s="86"/>
      <c r="DM716" s="86"/>
      <c r="DO716" s="86"/>
      <c r="DQ716" s="86"/>
      <c r="DS716" s="86"/>
      <c r="DU716" s="86"/>
      <c r="DV716" s="86"/>
      <c r="DW716" s="86"/>
      <c r="DX716" s="86"/>
      <c r="DZ716" s="87"/>
      <c r="EB716" s="86"/>
      <c r="EC716" s="87"/>
      <c r="ED716" s="88"/>
      <c r="EE716" s="86"/>
      <c r="EF716" s="87"/>
      <c r="EG716" s="86"/>
      <c r="EH716" s="86"/>
      <c r="EI716" s="86"/>
      <c r="EJ716" s="86"/>
      <c r="EK716" s="89"/>
    </row>
    <row r="717" spans="47:141" x14ac:dyDescent="0.2">
      <c r="AU717" s="86"/>
      <c r="AW717" s="86"/>
      <c r="AY717" s="86"/>
      <c r="BA717" s="86"/>
      <c r="BC717" s="86"/>
      <c r="BE717" s="86"/>
      <c r="BG717" s="86"/>
      <c r="BI717" s="86"/>
      <c r="BK717" s="86"/>
      <c r="BM717" s="86"/>
      <c r="BO717" s="86"/>
      <c r="BQ717" s="86"/>
      <c r="BS717" s="86"/>
      <c r="BU717" s="86"/>
      <c r="BW717" s="86"/>
      <c r="BY717" s="86"/>
      <c r="CA717" s="86"/>
      <c r="CC717" s="86"/>
      <c r="CE717" s="86"/>
      <c r="CG717" s="86"/>
      <c r="CI717" s="86"/>
      <c r="CK717" s="86"/>
      <c r="CM717" s="86"/>
      <c r="CO717" s="86"/>
      <c r="CQ717" s="86"/>
      <c r="CS717" s="86"/>
      <c r="CU717" s="86"/>
      <c r="CW717" s="86"/>
      <c r="CY717" s="86"/>
      <c r="DA717" s="86"/>
      <c r="DC717" s="86"/>
      <c r="DE717" s="86"/>
      <c r="DG717" s="86"/>
      <c r="DI717" s="86"/>
      <c r="DK717" s="86"/>
      <c r="DM717" s="86"/>
      <c r="DO717" s="86"/>
      <c r="DQ717" s="86"/>
      <c r="DS717" s="86"/>
      <c r="DU717" s="86"/>
      <c r="DV717" s="86"/>
      <c r="DW717" s="86"/>
      <c r="DX717" s="86"/>
      <c r="DZ717" s="87"/>
      <c r="EB717" s="86"/>
      <c r="EC717" s="87"/>
      <c r="ED717" s="88"/>
      <c r="EE717" s="86"/>
      <c r="EF717" s="87"/>
      <c r="EG717" s="86"/>
      <c r="EH717" s="86"/>
      <c r="EI717" s="86"/>
      <c r="EJ717" s="86"/>
      <c r="EK717" s="89"/>
    </row>
    <row r="718" spans="47:141" x14ac:dyDescent="0.2">
      <c r="AU718" s="86"/>
      <c r="AW718" s="86"/>
      <c r="AY718" s="86"/>
      <c r="BA718" s="86"/>
      <c r="BC718" s="86"/>
      <c r="BE718" s="86"/>
      <c r="BG718" s="86"/>
      <c r="BI718" s="86"/>
      <c r="BK718" s="86"/>
      <c r="BM718" s="86"/>
      <c r="BO718" s="86"/>
      <c r="BQ718" s="86"/>
      <c r="BS718" s="86"/>
      <c r="BU718" s="86"/>
      <c r="BW718" s="86"/>
      <c r="BY718" s="86"/>
      <c r="CA718" s="86"/>
      <c r="CC718" s="86"/>
      <c r="CE718" s="86"/>
      <c r="CG718" s="86"/>
      <c r="CI718" s="86"/>
      <c r="CK718" s="86"/>
      <c r="CM718" s="86"/>
      <c r="CO718" s="86"/>
      <c r="CQ718" s="86"/>
      <c r="CS718" s="86"/>
      <c r="CU718" s="86"/>
      <c r="CW718" s="86"/>
      <c r="CY718" s="86"/>
      <c r="DA718" s="86"/>
      <c r="DC718" s="86"/>
      <c r="DE718" s="86"/>
      <c r="DG718" s="86"/>
      <c r="DI718" s="86"/>
      <c r="DK718" s="86"/>
      <c r="DM718" s="86"/>
      <c r="DO718" s="86"/>
      <c r="DQ718" s="86"/>
      <c r="DS718" s="86"/>
      <c r="DU718" s="86"/>
      <c r="DV718" s="86"/>
      <c r="DW718" s="86"/>
      <c r="DX718" s="86"/>
      <c r="DZ718" s="87"/>
      <c r="EB718" s="86"/>
      <c r="EC718" s="87"/>
      <c r="ED718" s="88"/>
      <c r="EE718" s="86"/>
      <c r="EF718" s="87"/>
      <c r="EG718" s="86"/>
      <c r="EH718" s="86"/>
      <c r="EI718" s="86"/>
      <c r="EJ718" s="86"/>
      <c r="EK718" s="89"/>
    </row>
    <row r="719" spans="47:141" x14ac:dyDescent="0.2">
      <c r="AU719" s="86"/>
      <c r="AW719" s="86"/>
      <c r="AY719" s="86"/>
      <c r="BA719" s="86"/>
      <c r="BC719" s="86"/>
      <c r="BE719" s="86"/>
      <c r="BG719" s="86"/>
      <c r="BI719" s="86"/>
      <c r="BK719" s="86"/>
      <c r="BM719" s="86"/>
      <c r="BO719" s="86"/>
      <c r="BQ719" s="86"/>
      <c r="BS719" s="86"/>
      <c r="BU719" s="86"/>
      <c r="BW719" s="86"/>
      <c r="BY719" s="86"/>
      <c r="CA719" s="86"/>
      <c r="CC719" s="86"/>
      <c r="CE719" s="86"/>
      <c r="CG719" s="86"/>
      <c r="CI719" s="86"/>
      <c r="CK719" s="86"/>
      <c r="CM719" s="86"/>
      <c r="CO719" s="86"/>
      <c r="CQ719" s="86"/>
      <c r="CS719" s="86"/>
      <c r="CU719" s="86"/>
      <c r="CW719" s="86"/>
      <c r="CY719" s="86"/>
      <c r="DA719" s="86"/>
      <c r="DC719" s="86"/>
      <c r="DE719" s="86"/>
      <c r="DG719" s="86"/>
      <c r="DI719" s="86"/>
      <c r="DK719" s="86"/>
      <c r="DM719" s="86"/>
      <c r="DO719" s="86"/>
      <c r="DQ719" s="86"/>
      <c r="DS719" s="86"/>
      <c r="DU719" s="86"/>
      <c r="DV719" s="86"/>
      <c r="DW719" s="86"/>
      <c r="DX719" s="86"/>
      <c r="DZ719" s="87"/>
      <c r="EB719" s="86"/>
      <c r="EC719" s="87"/>
      <c r="ED719" s="88"/>
      <c r="EE719" s="86"/>
      <c r="EF719" s="87"/>
      <c r="EG719" s="86"/>
      <c r="EH719" s="86"/>
      <c r="EI719" s="86"/>
      <c r="EJ719" s="86"/>
      <c r="EK719" s="89"/>
    </row>
    <row r="720" spans="47:141" x14ac:dyDescent="0.2">
      <c r="AU720" s="86"/>
      <c r="AW720" s="86"/>
      <c r="AY720" s="86"/>
      <c r="BA720" s="86"/>
      <c r="BC720" s="86"/>
      <c r="BE720" s="86"/>
      <c r="BG720" s="86"/>
      <c r="BI720" s="86"/>
      <c r="BK720" s="86"/>
      <c r="BM720" s="86"/>
      <c r="BO720" s="86"/>
      <c r="BQ720" s="86"/>
      <c r="BS720" s="86"/>
      <c r="BU720" s="86"/>
      <c r="BW720" s="86"/>
      <c r="BY720" s="86"/>
      <c r="CA720" s="86"/>
      <c r="CC720" s="86"/>
      <c r="CE720" s="86"/>
      <c r="CG720" s="86"/>
      <c r="CI720" s="86"/>
      <c r="CK720" s="86"/>
      <c r="CM720" s="86"/>
      <c r="CO720" s="86"/>
      <c r="CQ720" s="86"/>
      <c r="CS720" s="86"/>
      <c r="CU720" s="86"/>
      <c r="CW720" s="86"/>
      <c r="CY720" s="86"/>
      <c r="DA720" s="86"/>
      <c r="DC720" s="86"/>
      <c r="DE720" s="86"/>
      <c r="DG720" s="86"/>
      <c r="DI720" s="86"/>
      <c r="DK720" s="86"/>
      <c r="DM720" s="86"/>
      <c r="DO720" s="86"/>
      <c r="DQ720" s="86"/>
      <c r="DS720" s="86"/>
      <c r="DU720" s="86"/>
      <c r="DV720" s="86"/>
      <c r="DW720" s="86"/>
      <c r="DX720" s="86"/>
      <c r="DZ720" s="87"/>
      <c r="EB720" s="86"/>
      <c r="EC720" s="87"/>
      <c r="ED720" s="88"/>
      <c r="EE720" s="86"/>
      <c r="EF720" s="87"/>
      <c r="EG720" s="86"/>
      <c r="EH720" s="86"/>
      <c r="EI720" s="86"/>
      <c r="EJ720" s="86"/>
      <c r="EK720" s="89"/>
    </row>
    <row r="721" spans="47:141" x14ac:dyDescent="0.2">
      <c r="AU721" s="86"/>
      <c r="AW721" s="86"/>
      <c r="AY721" s="86"/>
      <c r="BA721" s="86"/>
      <c r="BC721" s="86"/>
      <c r="BE721" s="86"/>
      <c r="BG721" s="86"/>
      <c r="BI721" s="86"/>
      <c r="BK721" s="86"/>
      <c r="BM721" s="86"/>
      <c r="BO721" s="86"/>
      <c r="BQ721" s="86"/>
      <c r="BS721" s="86"/>
      <c r="BU721" s="86"/>
      <c r="BW721" s="86"/>
      <c r="BY721" s="86"/>
      <c r="CA721" s="86"/>
      <c r="CC721" s="86"/>
      <c r="CE721" s="86"/>
      <c r="CG721" s="86"/>
      <c r="CI721" s="86"/>
      <c r="CK721" s="86"/>
      <c r="CM721" s="86"/>
      <c r="CO721" s="86"/>
      <c r="CQ721" s="86"/>
      <c r="CS721" s="86"/>
      <c r="CU721" s="86"/>
      <c r="CW721" s="86"/>
      <c r="CY721" s="86"/>
      <c r="DA721" s="86"/>
      <c r="DC721" s="86"/>
      <c r="DE721" s="86"/>
      <c r="DG721" s="86"/>
      <c r="DI721" s="86"/>
      <c r="DK721" s="86"/>
      <c r="DM721" s="86"/>
      <c r="DO721" s="86"/>
      <c r="DQ721" s="86"/>
      <c r="DS721" s="86"/>
      <c r="DU721" s="86"/>
      <c r="DV721" s="86"/>
      <c r="DW721" s="86"/>
      <c r="DX721" s="86"/>
      <c r="DZ721" s="87"/>
      <c r="EB721" s="86"/>
      <c r="EC721" s="87"/>
      <c r="ED721" s="88"/>
      <c r="EE721" s="86"/>
      <c r="EF721" s="87"/>
      <c r="EG721" s="86"/>
      <c r="EH721" s="86"/>
      <c r="EI721" s="86"/>
      <c r="EJ721" s="86"/>
      <c r="EK721" s="89"/>
    </row>
    <row r="722" spans="47:141" x14ac:dyDescent="0.2">
      <c r="AU722" s="86"/>
      <c r="AW722" s="86"/>
      <c r="AY722" s="86"/>
      <c r="BA722" s="86"/>
      <c r="BC722" s="86"/>
      <c r="BE722" s="86"/>
      <c r="BG722" s="86"/>
      <c r="BI722" s="86"/>
      <c r="BK722" s="86"/>
      <c r="BM722" s="86"/>
      <c r="BO722" s="86"/>
      <c r="BQ722" s="86"/>
      <c r="BS722" s="86"/>
      <c r="BU722" s="86"/>
      <c r="BW722" s="86"/>
      <c r="BY722" s="86"/>
      <c r="CA722" s="86"/>
      <c r="CC722" s="86"/>
      <c r="CE722" s="86"/>
      <c r="CG722" s="86"/>
      <c r="CI722" s="86"/>
      <c r="CK722" s="86"/>
      <c r="CM722" s="86"/>
      <c r="CO722" s="86"/>
      <c r="CQ722" s="86"/>
      <c r="CS722" s="86"/>
      <c r="CU722" s="86"/>
      <c r="CW722" s="86"/>
      <c r="CY722" s="86"/>
      <c r="DA722" s="86"/>
      <c r="DC722" s="86"/>
      <c r="DE722" s="86"/>
      <c r="DG722" s="86"/>
      <c r="DI722" s="86"/>
      <c r="DK722" s="86"/>
      <c r="DM722" s="86"/>
      <c r="DO722" s="86"/>
      <c r="DQ722" s="86"/>
      <c r="DS722" s="86"/>
      <c r="DU722" s="86"/>
      <c r="DV722" s="86"/>
      <c r="DW722" s="86"/>
      <c r="DX722" s="86"/>
      <c r="DZ722" s="87"/>
      <c r="EB722" s="86"/>
      <c r="EC722" s="87"/>
      <c r="ED722" s="88"/>
      <c r="EE722" s="86"/>
      <c r="EF722" s="87"/>
      <c r="EG722" s="86"/>
      <c r="EH722" s="86"/>
      <c r="EI722" s="86"/>
      <c r="EJ722" s="86"/>
      <c r="EK722" s="89"/>
    </row>
    <row r="723" spans="47:141" x14ac:dyDescent="0.2">
      <c r="AU723" s="86"/>
      <c r="AW723" s="86"/>
      <c r="AY723" s="86"/>
      <c r="BA723" s="86"/>
      <c r="BC723" s="86"/>
      <c r="BE723" s="86"/>
      <c r="BG723" s="86"/>
      <c r="BI723" s="86"/>
      <c r="BK723" s="86"/>
      <c r="BM723" s="86"/>
      <c r="BO723" s="86"/>
      <c r="BQ723" s="86"/>
      <c r="BS723" s="86"/>
      <c r="BU723" s="86"/>
      <c r="BW723" s="86"/>
      <c r="BY723" s="86"/>
      <c r="CA723" s="86"/>
      <c r="CC723" s="86"/>
      <c r="CE723" s="86"/>
      <c r="CG723" s="86"/>
      <c r="CI723" s="86"/>
      <c r="CK723" s="86"/>
      <c r="CM723" s="86"/>
      <c r="CO723" s="86"/>
      <c r="CQ723" s="86"/>
      <c r="CS723" s="86"/>
      <c r="CU723" s="86"/>
      <c r="CW723" s="86"/>
      <c r="CY723" s="86"/>
      <c r="DA723" s="86"/>
      <c r="DC723" s="86"/>
      <c r="DE723" s="86"/>
      <c r="DG723" s="86"/>
      <c r="DI723" s="86"/>
      <c r="DK723" s="86"/>
      <c r="DM723" s="86"/>
      <c r="DO723" s="86"/>
      <c r="DQ723" s="86"/>
      <c r="DS723" s="86"/>
      <c r="DU723" s="86"/>
      <c r="DV723" s="86"/>
      <c r="DW723" s="86"/>
      <c r="DX723" s="86"/>
      <c r="DZ723" s="87"/>
      <c r="EB723" s="86"/>
      <c r="EC723" s="87"/>
      <c r="ED723" s="88"/>
      <c r="EE723" s="86"/>
      <c r="EF723" s="87"/>
      <c r="EG723" s="86"/>
      <c r="EH723" s="86"/>
      <c r="EI723" s="86"/>
      <c r="EJ723" s="86"/>
      <c r="EK723" s="89"/>
    </row>
    <row r="724" spans="47:141" x14ac:dyDescent="0.2">
      <c r="AU724" s="86"/>
      <c r="AW724" s="86"/>
      <c r="AY724" s="86"/>
      <c r="BA724" s="86"/>
      <c r="BC724" s="86"/>
      <c r="BE724" s="86"/>
      <c r="BG724" s="86"/>
      <c r="BI724" s="86"/>
      <c r="BK724" s="86"/>
      <c r="BM724" s="86"/>
      <c r="BO724" s="86"/>
      <c r="BQ724" s="86"/>
      <c r="BS724" s="86"/>
      <c r="BU724" s="86"/>
      <c r="BW724" s="86"/>
      <c r="BY724" s="86"/>
      <c r="CA724" s="86"/>
      <c r="CC724" s="86"/>
      <c r="CE724" s="86"/>
      <c r="CG724" s="86"/>
      <c r="CI724" s="86"/>
      <c r="CK724" s="86"/>
      <c r="CM724" s="86"/>
      <c r="CO724" s="86"/>
      <c r="CQ724" s="86"/>
      <c r="CS724" s="86"/>
      <c r="CU724" s="86"/>
      <c r="CW724" s="86"/>
      <c r="CY724" s="86"/>
      <c r="DA724" s="86"/>
      <c r="DC724" s="86"/>
      <c r="DE724" s="86"/>
      <c r="DG724" s="86"/>
      <c r="DI724" s="86"/>
      <c r="DK724" s="86"/>
      <c r="DM724" s="86"/>
      <c r="DO724" s="86"/>
      <c r="DQ724" s="86"/>
      <c r="DS724" s="86"/>
      <c r="DU724" s="86"/>
      <c r="DV724" s="86"/>
      <c r="DW724" s="86"/>
      <c r="DX724" s="86"/>
      <c r="DZ724" s="87"/>
      <c r="EB724" s="86"/>
      <c r="EC724" s="87"/>
      <c r="ED724" s="88"/>
      <c r="EE724" s="86"/>
      <c r="EF724" s="87"/>
      <c r="EG724" s="86"/>
      <c r="EH724" s="86"/>
      <c r="EI724" s="86"/>
      <c r="EJ724" s="86"/>
      <c r="EK724" s="89"/>
    </row>
    <row r="725" spans="47:141" x14ac:dyDescent="0.2">
      <c r="AU725" s="86"/>
      <c r="AW725" s="86"/>
      <c r="AY725" s="86"/>
      <c r="BA725" s="86"/>
      <c r="BC725" s="86"/>
      <c r="BE725" s="86"/>
      <c r="BG725" s="86"/>
      <c r="BI725" s="86"/>
      <c r="BK725" s="86"/>
      <c r="BM725" s="86"/>
      <c r="BO725" s="86"/>
      <c r="BQ725" s="86"/>
      <c r="BS725" s="86"/>
      <c r="BU725" s="86"/>
      <c r="BW725" s="86"/>
      <c r="BY725" s="86"/>
      <c r="CA725" s="86"/>
      <c r="CC725" s="86"/>
      <c r="CE725" s="86"/>
      <c r="CG725" s="86"/>
      <c r="CI725" s="86"/>
      <c r="CK725" s="86"/>
      <c r="CM725" s="86"/>
      <c r="CO725" s="86"/>
      <c r="CQ725" s="86"/>
      <c r="CS725" s="86"/>
      <c r="CU725" s="86"/>
      <c r="CW725" s="86"/>
      <c r="CY725" s="86"/>
      <c r="DA725" s="86"/>
      <c r="DC725" s="86"/>
      <c r="DE725" s="86"/>
      <c r="DG725" s="86"/>
      <c r="DI725" s="86"/>
      <c r="DK725" s="86"/>
      <c r="DM725" s="86"/>
      <c r="DO725" s="86"/>
      <c r="DQ725" s="86"/>
      <c r="DS725" s="86"/>
      <c r="DU725" s="86"/>
      <c r="DV725" s="86"/>
      <c r="DW725" s="86"/>
      <c r="DX725" s="86"/>
      <c r="DZ725" s="87"/>
      <c r="EB725" s="86"/>
      <c r="EC725" s="87"/>
      <c r="ED725" s="88"/>
      <c r="EE725" s="86"/>
      <c r="EF725" s="87"/>
      <c r="EG725" s="86"/>
      <c r="EH725" s="86"/>
      <c r="EI725" s="86"/>
      <c r="EJ725" s="86"/>
      <c r="EK725" s="89"/>
    </row>
    <row r="726" spans="47:141" x14ac:dyDescent="0.2">
      <c r="AU726" s="86"/>
      <c r="AW726" s="86"/>
      <c r="AY726" s="86"/>
      <c r="BA726" s="86"/>
      <c r="BC726" s="86"/>
      <c r="BE726" s="86"/>
      <c r="BG726" s="86"/>
      <c r="BI726" s="86"/>
      <c r="BK726" s="86"/>
      <c r="BM726" s="86"/>
      <c r="BO726" s="86"/>
      <c r="BQ726" s="86"/>
      <c r="BS726" s="86"/>
      <c r="BU726" s="86"/>
      <c r="BW726" s="86"/>
      <c r="BY726" s="86"/>
      <c r="CA726" s="86"/>
      <c r="CC726" s="86"/>
      <c r="CE726" s="86"/>
      <c r="CG726" s="86"/>
      <c r="CI726" s="86"/>
      <c r="CK726" s="86"/>
      <c r="CM726" s="86"/>
      <c r="CO726" s="86"/>
      <c r="CQ726" s="86"/>
      <c r="CS726" s="86"/>
      <c r="CU726" s="86"/>
      <c r="CW726" s="86"/>
      <c r="CY726" s="86"/>
      <c r="DA726" s="86"/>
      <c r="DC726" s="86"/>
      <c r="DE726" s="86"/>
      <c r="DG726" s="86"/>
      <c r="DI726" s="86"/>
      <c r="DK726" s="86"/>
      <c r="DM726" s="86"/>
      <c r="DO726" s="86"/>
      <c r="DQ726" s="86"/>
      <c r="DS726" s="86"/>
      <c r="DU726" s="86"/>
      <c r="DV726" s="86"/>
      <c r="DW726" s="86"/>
      <c r="DX726" s="86"/>
      <c r="DZ726" s="87"/>
      <c r="EB726" s="86"/>
      <c r="EC726" s="87"/>
      <c r="ED726" s="88"/>
      <c r="EE726" s="86"/>
      <c r="EF726" s="87"/>
      <c r="EG726" s="86"/>
      <c r="EH726" s="86"/>
      <c r="EI726" s="86"/>
      <c r="EJ726" s="86"/>
      <c r="EK726" s="89"/>
    </row>
    <row r="727" spans="47:141" x14ac:dyDescent="0.2">
      <c r="AU727" s="86"/>
      <c r="AW727" s="86"/>
      <c r="AY727" s="86"/>
      <c r="BA727" s="86"/>
      <c r="BC727" s="86"/>
      <c r="BE727" s="86"/>
      <c r="BG727" s="86"/>
      <c r="BI727" s="86"/>
      <c r="BK727" s="86"/>
      <c r="BM727" s="86"/>
      <c r="BO727" s="86"/>
      <c r="BQ727" s="86"/>
      <c r="BS727" s="86"/>
      <c r="BU727" s="86"/>
      <c r="BW727" s="86"/>
      <c r="BY727" s="86"/>
      <c r="CA727" s="86"/>
      <c r="CC727" s="86"/>
      <c r="CE727" s="86"/>
      <c r="CG727" s="86"/>
      <c r="CI727" s="86"/>
      <c r="CK727" s="86"/>
      <c r="CM727" s="86"/>
      <c r="CO727" s="86"/>
      <c r="CQ727" s="86"/>
      <c r="CS727" s="86"/>
      <c r="CU727" s="86"/>
      <c r="CW727" s="86"/>
      <c r="CY727" s="86"/>
      <c r="DA727" s="86"/>
      <c r="DC727" s="86"/>
      <c r="DE727" s="86"/>
      <c r="DG727" s="86"/>
      <c r="DI727" s="86"/>
      <c r="DK727" s="86"/>
      <c r="DM727" s="86"/>
      <c r="DO727" s="86"/>
      <c r="DQ727" s="86"/>
      <c r="DS727" s="86"/>
      <c r="DU727" s="86"/>
      <c r="DV727" s="86"/>
      <c r="DW727" s="86"/>
      <c r="DX727" s="86"/>
      <c r="DZ727" s="87"/>
      <c r="EB727" s="86"/>
      <c r="EC727" s="87"/>
      <c r="ED727" s="88"/>
      <c r="EE727" s="86"/>
      <c r="EF727" s="87"/>
      <c r="EG727" s="86"/>
      <c r="EH727" s="86"/>
      <c r="EI727" s="86"/>
      <c r="EJ727" s="86"/>
      <c r="EK727" s="89"/>
    </row>
    <row r="728" spans="47:141" x14ac:dyDescent="0.2">
      <c r="AU728" s="86"/>
      <c r="AW728" s="86"/>
      <c r="AY728" s="86"/>
      <c r="BA728" s="86"/>
      <c r="BC728" s="86"/>
      <c r="BE728" s="86"/>
      <c r="BG728" s="86"/>
      <c r="BI728" s="86"/>
      <c r="BK728" s="86"/>
      <c r="BM728" s="86"/>
      <c r="BO728" s="86"/>
      <c r="BQ728" s="86"/>
      <c r="BS728" s="86"/>
      <c r="BU728" s="86"/>
      <c r="BW728" s="86"/>
      <c r="BY728" s="86"/>
      <c r="CA728" s="86"/>
      <c r="CC728" s="86"/>
      <c r="CE728" s="86"/>
      <c r="CG728" s="86"/>
      <c r="CI728" s="86"/>
      <c r="CK728" s="86"/>
      <c r="CM728" s="86"/>
      <c r="CO728" s="86"/>
      <c r="CQ728" s="86"/>
      <c r="CS728" s="86"/>
      <c r="CU728" s="86"/>
      <c r="CW728" s="86"/>
      <c r="CY728" s="86"/>
      <c r="DA728" s="86"/>
      <c r="DC728" s="86"/>
      <c r="DE728" s="86"/>
      <c r="DG728" s="86"/>
      <c r="DI728" s="86"/>
      <c r="DK728" s="86"/>
      <c r="DM728" s="86"/>
      <c r="DO728" s="86"/>
      <c r="DQ728" s="86"/>
      <c r="DS728" s="86"/>
      <c r="DU728" s="86"/>
      <c r="DV728" s="86"/>
      <c r="DW728" s="86"/>
      <c r="DX728" s="86"/>
      <c r="DZ728" s="87"/>
      <c r="EB728" s="86"/>
      <c r="EC728" s="87"/>
      <c r="ED728" s="88"/>
      <c r="EE728" s="86"/>
      <c r="EF728" s="87"/>
      <c r="EG728" s="86"/>
      <c r="EH728" s="86"/>
      <c r="EI728" s="86"/>
      <c r="EJ728" s="86"/>
      <c r="EK728" s="89"/>
    </row>
    <row r="729" spans="47:141" x14ac:dyDescent="0.2">
      <c r="AU729" s="86"/>
      <c r="AW729" s="86"/>
      <c r="AY729" s="86"/>
      <c r="BA729" s="86"/>
      <c r="BC729" s="86"/>
      <c r="BE729" s="86"/>
      <c r="BG729" s="86"/>
      <c r="BI729" s="86"/>
      <c r="BK729" s="86"/>
      <c r="BM729" s="86"/>
      <c r="BO729" s="86"/>
      <c r="BQ729" s="86"/>
      <c r="BS729" s="86"/>
      <c r="BU729" s="86"/>
      <c r="BW729" s="86"/>
      <c r="BY729" s="86"/>
      <c r="CA729" s="86"/>
      <c r="CC729" s="86"/>
      <c r="CE729" s="86"/>
      <c r="CG729" s="86"/>
      <c r="CI729" s="86"/>
      <c r="CK729" s="86"/>
      <c r="CM729" s="86"/>
      <c r="CO729" s="86"/>
      <c r="CQ729" s="86"/>
      <c r="CS729" s="86"/>
      <c r="CU729" s="86"/>
      <c r="CW729" s="86"/>
      <c r="CY729" s="86"/>
      <c r="DA729" s="86"/>
      <c r="DC729" s="86"/>
      <c r="DE729" s="86"/>
      <c r="DG729" s="86"/>
      <c r="DI729" s="86"/>
      <c r="DK729" s="86"/>
      <c r="DM729" s="86"/>
      <c r="DO729" s="86"/>
      <c r="DQ729" s="86"/>
      <c r="DS729" s="86"/>
      <c r="DU729" s="86"/>
      <c r="DV729" s="86"/>
      <c r="DW729" s="86"/>
      <c r="DX729" s="86"/>
      <c r="DZ729" s="87"/>
      <c r="EB729" s="86"/>
      <c r="EC729" s="87"/>
      <c r="ED729" s="88"/>
      <c r="EE729" s="86"/>
      <c r="EF729" s="87"/>
      <c r="EG729" s="86"/>
      <c r="EH729" s="86"/>
      <c r="EI729" s="86"/>
      <c r="EJ729" s="86"/>
      <c r="EK729" s="89"/>
    </row>
    <row r="730" spans="47:141" x14ac:dyDescent="0.2">
      <c r="AU730" s="86"/>
      <c r="AW730" s="86"/>
      <c r="AY730" s="86"/>
      <c r="BA730" s="86"/>
      <c r="BC730" s="86"/>
      <c r="BE730" s="86"/>
      <c r="BG730" s="86"/>
      <c r="BI730" s="86"/>
      <c r="BK730" s="86"/>
      <c r="BM730" s="86"/>
      <c r="BO730" s="86"/>
      <c r="BQ730" s="86"/>
      <c r="BS730" s="86"/>
      <c r="BU730" s="86"/>
      <c r="BW730" s="86"/>
      <c r="BY730" s="86"/>
      <c r="CA730" s="86"/>
      <c r="CC730" s="86"/>
      <c r="CE730" s="86"/>
      <c r="CG730" s="86"/>
      <c r="CI730" s="86"/>
      <c r="CK730" s="86"/>
      <c r="CM730" s="86"/>
      <c r="CO730" s="86"/>
      <c r="CQ730" s="86"/>
      <c r="CS730" s="86"/>
      <c r="CU730" s="86"/>
      <c r="CW730" s="86"/>
      <c r="CY730" s="86"/>
      <c r="DA730" s="86"/>
      <c r="DC730" s="86"/>
      <c r="DE730" s="86"/>
      <c r="DG730" s="86"/>
      <c r="DI730" s="86"/>
      <c r="DK730" s="86"/>
      <c r="DM730" s="86"/>
      <c r="DO730" s="86"/>
      <c r="DQ730" s="86"/>
      <c r="DS730" s="86"/>
      <c r="DU730" s="86"/>
      <c r="DV730" s="86"/>
      <c r="DW730" s="86"/>
      <c r="DX730" s="86"/>
      <c r="DZ730" s="87"/>
      <c r="EB730" s="86"/>
      <c r="EC730" s="87"/>
      <c r="ED730" s="88"/>
      <c r="EE730" s="86"/>
      <c r="EF730" s="87"/>
      <c r="EG730" s="86"/>
      <c r="EH730" s="86"/>
      <c r="EI730" s="86"/>
      <c r="EJ730" s="86"/>
      <c r="EK730" s="89"/>
    </row>
    <row r="731" spans="47:141" x14ac:dyDescent="0.2">
      <c r="AU731" s="86"/>
      <c r="AW731" s="86"/>
      <c r="AY731" s="86"/>
      <c r="BA731" s="86"/>
      <c r="BC731" s="86"/>
      <c r="BE731" s="86"/>
      <c r="BG731" s="86"/>
      <c r="BI731" s="86"/>
      <c r="BK731" s="86"/>
      <c r="BM731" s="86"/>
      <c r="BO731" s="86"/>
      <c r="BQ731" s="86"/>
      <c r="BS731" s="86"/>
      <c r="BU731" s="86"/>
      <c r="BW731" s="86"/>
      <c r="BY731" s="86"/>
      <c r="CA731" s="86"/>
      <c r="CC731" s="86"/>
      <c r="CE731" s="86"/>
      <c r="CG731" s="86"/>
      <c r="CI731" s="86"/>
      <c r="CK731" s="86"/>
      <c r="CM731" s="86"/>
      <c r="CO731" s="86"/>
      <c r="CQ731" s="86"/>
      <c r="CS731" s="86"/>
      <c r="CU731" s="86"/>
      <c r="CW731" s="86"/>
      <c r="CY731" s="86"/>
      <c r="DA731" s="86"/>
      <c r="DC731" s="86"/>
      <c r="DE731" s="86"/>
      <c r="DG731" s="86"/>
      <c r="DI731" s="86"/>
      <c r="DK731" s="86"/>
      <c r="DM731" s="86"/>
      <c r="DO731" s="86"/>
      <c r="DQ731" s="86"/>
      <c r="DS731" s="86"/>
      <c r="DU731" s="86"/>
      <c r="DV731" s="86"/>
      <c r="DW731" s="86"/>
      <c r="DX731" s="86"/>
      <c r="DZ731" s="87"/>
      <c r="EB731" s="86"/>
      <c r="EC731" s="87"/>
      <c r="ED731" s="88"/>
      <c r="EE731" s="86"/>
      <c r="EF731" s="87"/>
      <c r="EG731" s="86"/>
      <c r="EH731" s="86"/>
      <c r="EI731" s="86"/>
      <c r="EJ731" s="86"/>
      <c r="EK731" s="89"/>
    </row>
    <row r="732" spans="47:141" x14ac:dyDescent="0.2">
      <c r="AU732" s="86"/>
      <c r="AW732" s="86"/>
      <c r="AY732" s="86"/>
      <c r="BA732" s="86"/>
      <c r="BC732" s="86"/>
      <c r="BE732" s="86"/>
      <c r="BG732" s="86"/>
      <c r="BI732" s="86"/>
      <c r="BK732" s="86"/>
      <c r="BM732" s="86"/>
      <c r="BO732" s="86"/>
      <c r="BQ732" s="86"/>
      <c r="BS732" s="86"/>
      <c r="BU732" s="86"/>
      <c r="BW732" s="86"/>
      <c r="BY732" s="86"/>
      <c r="CA732" s="86"/>
      <c r="CC732" s="86"/>
      <c r="CE732" s="86"/>
      <c r="CG732" s="86"/>
      <c r="CI732" s="86"/>
      <c r="CK732" s="86"/>
      <c r="CM732" s="86"/>
      <c r="CO732" s="86"/>
      <c r="CQ732" s="86"/>
      <c r="CS732" s="86"/>
      <c r="CU732" s="86"/>
      <c r="CW732" s="86"/>
      <c r="CY732" s="86"/>
      <c r="DA732" s="86"/>
      <c r="DC732" s="86"/>
      <c r="DE732" s="86"/>
      <c r="DG732" s="86"/>
      <c r="DI732" s="86"/>
      <c r="DK732" s="86"/>
      <c r="DM732" s="86"/>
      <c r="DO732" s="86"/>
      <c r="DQ732" s="86"/>
      <c r="DS732" s="86"/>
      <c r="DU732" s="86"/>
      <c r="DV732" s="86"/>
      <c r="DW732" s="86"/>
      <c r="DX732" s="86"/>
      <c r="DZ732" s="87"/>
      <c r="EB732" s="86"/>
      <c r="EC732" s="87"/>
      <c r="ED732" s="88"/>
      <c r="EE732" s="86"/>
      <c r="EF732" s="87"/>
      <c r="EG732" s="86"/>
      <c r="EH732" s="86"/>
      <c r="EI732" s="86"/>
      <c r="EJ732" s="86"/>
      <c r="EK732" s="89"/>
    </row>
    <row r="733" spans="47:141" x14ac:dyDescent="0.2">
      <c r="AU733" s="86"/>
      <c r="AW733" s="86"/>
      <c r="AY733" s="86"/>
      <c r="BA733" s="86"/>
      <c r="BC733" s="86"/>
      <c r="BE733" s="86"/>
      <c r="BG733" s="86"/>
      <c r="BI733" s="86"/>
      <c r="BK733" s="86"/>
      <c r="BM733" s="86"/>
      <c r="BO733" s="86"/>
      <c r="BQ733" s="86"/>
      <c r="BS733" s="86"/>
      <c r="BU733" s="86"/>
      <c r="BW733" s="86"/>
      <c r="BY733" s="86"/>
      <c r="CA733" s="86"/>
      <c r="CC733" s="86"/>
      <c r="CE733" s="86"/>
      <c r="CG733" s="86"/>
      <c r="CI733" s="86"/>
      <c r="CK733" s="86"/>
      <c r="CM733" s="86"/>
      <c r="CO733" s="86"/>
      <c r="CQ733" s="86"/>
      <c r="CS733" s="86"/>
      <c r="CU733" s="86"/>
      <c r="CW733" s="86"/>
      <c r="CY733" s="86"/>
      <c r="DA733" s="86"/>
      <c r="DC733" s="86"/>
      <c r="DE733" s="86"/>
      <c r="DG733" s="86"/>
      <c r="DI733" s="86"/>
      <c r="DK733" s="86"/>
      <c r="DM733" s="86"/>
      <c r="DO733" s="86"/>
      <c r="DQ733" s="86"/>
      <c r="DS733" s="86"/>
      <c r="DU733" s="86"/>
      <c r="DV733" s="86"/>
      <c r="DW733" s="86"/>
      <c r="DX733" s="86"/>
      <c r="DZ733" s="87"/>
      <c r="EB733" s="86"/>
      <c r="EC733" s="87"/>
      <c r="ED733" s="88"/>
      <c r="EE733" s="86"/>
      <c r="EF733" s="87"/>
      <c r="EG733" s="86"/>
      <c r="EH733" s="86"/>
      <c r="EI733" s="86"/>
      <c r="EJ733" s="86"/>
      <c r="EK733" s="89"/>
    </row>
    <row r="734" spans="47:141" x14ac:dyDescent="0.2">
      <c r="AU734" s="86"/>
      <c r="AW734" s="86"/>
      <c r="AY734" s="86"/>
      <c r="BA734" s="86"/>
      <c r="BC734" s="86"/>
      <c r="BE734" s="86"/>
      <c r="BG734" s="86"/>
      <c r="BI734" s="86"/>
      <c r="BK734" s="86"/>
      <c r="BM734" s="86"/>
      <c r="BO734" s="86"/>
      <c r="BQ734" s="86"/>
      <c r="BS734" s="86"/>
      <c r="BU734" s="86"/>
      <c r="BW734" s="86"/>
      <c r="BY734" s="86"/>
      <c r="CA734" s="86"/>
      <c r="CC734" s="86"/>
      <c r="CE734" s="86"/>
      <c r="CG734" s="86"/>
      <c r="CI734" s="86"/>
      <c r="CK734" s="86"/>
      <c r="CM734" s="86"/>
      <c r="CO734" s="86"/>
      <c r="CQ734" s="86"/>
      <c r="CS734" s="86"/>
      <c r="CU734" s="86"/>
      <c r="CW734" s="86"/>
      <c r="CY734" s="86"/>
      <c r="DA734" s="86"/>
      <c r="DC734" s="86"/>
      <c r="DE734" s="86"/>
      <c r="DG734" s="86"/>
      <c r="DI734" s="86"/>
      <c r="DK734" s="86"/>
      <c r="DM734" s="86"/>
      <c r="DO734" s="86"/>
      <c r="DQ734" s="86"/>
      <c r="DS734" s="86"/>
      <c r="DU734" s="86"/>
      <c r="DV734" s="86"/>
      <c r="DW734" s="86"/>
      <c r="DX734" s="86"/>
      <c r="DZ734" s="87"/>
      <c r="EB734" s="86"/>
      <c r="EC734" s="87"/>
      <c r="ED734" s="88"/>
      <c r="EE734" s="86"/>
      <c r="EF734" s="87"/>
      <c r="EG734" s="86"/>
      <c r="EH734" s="86"/>
      <c r="EI734" s="86"/>
      <c r="EJ734" s="86"/>
      <c r="EK734" s="89"/>
    </row>
    <row r="735" spans="47:141" x14ac:dyDescent="0.2">
      <c r="AU735" s="86"/>
      <c r="AW735" s="86"/>
      <c r="AY735" s="86"/>
      <c r="BA735" s="86"/>
      <c r="BC735" s="86"/>
      <c r="BE735" s="86"/>
      <c r="BG735" s="86"/>
      <c r="BI735" s="86"/>
      <c r="BK735" s="86"/>
      <c r="BM735" s="86"/>
      <c r="BO735" s="86"/>
      <c r="BQ735" s="86"/>
      <c r="BS735" s="86"/>
      <c r="BU735" s="86"/>
      <c r="BW735" s="86"/>
      <c r="BY735" s="86"/>
      <c r="CA735" s="86"/>
      <c r="CC735" s="86"/>
      <c r="CE735" s="86"/>
      <c r="CG735" s="86"/>
      <c r="CI735" s="86"/>
      <c r="CK735" s="86"/>
      <c r="CM735" s="86"/>
      <c r="CO735" s="86"/>
      <c r="CQ735" s="86"/>
      <c r="CS735" s="86"/>
      <c r="CU735" s="86"/>
      <c r="CW735" s="86"/>
      <c r="CY735" s="86"/>
      <c r="DA735" s="86"/>
      <c r="DC735" s="86"/>
      <c r="DE735" s="86"/>
      <c r="DG735" s="86"/>
      <c r="DI735" s="86"/>
      <c r="DK735" s="86"/>
      <c r="DM735" s="86"/>
      <c r="DO735" s="86"/>
      <c r="DQ735" s="86"/>
      <c r="DS735" s="86"/>
      <c r="DU735" s="86"/>
      <c r="DV735" s="86"/>
      <c r="DW735" s="86"/>
      <c r="DX735" s="86"/>
      <c r="DZ735" s="87"/>
      <c r="EB735" s="86"/>
      <c r="EC735" s="87"/>
      <c r="ED735" s="88"/>
      <c r="EE735" s="86"/>
      <c r="EF735" s="87"/>
      <c r="EG735" s="86"/>
      <c r="EH735" s="86"/>
      <c r="EI735" s="86"/>
      <c r="EJ735" s="86"/>
      <c r="EK735" s="89"/>
    </row>
    <row r="736" spans="47:141" x14ac:dyDescent="0.2">
      <c r="AU736" s="86"/>
      <c r="AW736" s="86"/>
      <c r="AY736" s="86"/>
      <c r="BA736" s="86"/>
      <c r="BC736" s="86"/>
      <c r="BE736" s="86"/>
      <c r="BG736" s="86"/>
      <c r="BI736" s="86"/>
      <c r="BK736" s="86"/>
      <c r="BM736" s="86"/>
      <c r="BO736" s="86"/>
      <c r="BQ736" s="86"/>
      <c r="BS736" s="86"/>
      <c r="BU736" s="86"/>
      <c r="BW736" s="86"/>
      <c r="BY736" s="86"/>
      <c r="CA736" s="86"/>
      <c r="CC736" s="86"/>
      <c r="CE736" s="86"/>
      <c r="CG736" s="86"/>
      <c r="CI736" s="86"/>
      <c r="CK736" s="86"/>
      <c r="CM736" s="86"/>
      <c r="CO736" s="86"/>
      <c r="CQ736" s="86"/>
      <c r="CS736" s="86"/>
      <c r="CU736" s="86"/>
      <c r="CW736" s="86"/>
      <c r="CY736" s="86"/>
      <c r="DA736" s="86"/>
      <c r="DC736" s="86"/>
      <c r="DE736" s="86"/>
      <c r="DG736" s="86"/>
      <c r="DI736" s="86"/>
      <c r="DK736" s="86"/>
      <c r="DM736" s="86"/>
      <c r="DO736" s="86"/>
      <c r="DQ736" s="86"/>
      <c r="DS736" s="86"/>
      <c r="DU736" s="86"/>
      <c r="DV736" s="86"/>
      <c r="DW736" s="86"/>
      <c r="DX736" s="86"/>
      <c r="DZ736" s="87"/>
      <c r="EB736" s="86"/>
      <c r="EC736" s="87"/>
      <c r="ED736" s="88"/>
      <c r="EE736" s="86"/>
      <c r="EF736" s="87"/>
      <c r="EG736" s="86"/>
      <c r="EH736" s="86"/>
      <c r="EI736" s="86"/>
      <c r="EJ736" s="86"/>
      <c r="EK736" s="89"/>
    </row>
    <row r="737" spans="47:141" x14ac:dyDescent="0.2">
      <c r="AU737" s="86"/>
      <c r="AW737" s="86"/>
      <c r="AY737" s="86"/>
      <c r="BA737" s="86"/>
      <c r="BC737" s="86"/>
      <c r="BE737" s="86"/>
      <c r="BG737" s="86"/>
      <c r="BI737" s="86"/>
      <c r="BK737" s="86"/>
      <c r="BM737" s="86"/>
      <c r="BO737" s="86"/>
      <c r="BQ737" s="86"/>
      <c r="BS737" s="86"/>
      <c r="BU737" s="86"/>
      <c r="BW737" s="86"/>
      <c r="BY737" s="86"/>
      <c r="CA737" s="86"/>
      <c r="CC737" s="86"/>
      <c r="CE737" s="86"/>
      <c r="CG737" s="86"/>
      <c r="CI737" s="86"/>
      <c r="CK737" s="86"/>
      <c r="CM737" s="86"/>
      <c r="CO737" s="86"/>
      <c r="CQ737" s="86"/>
      <c r="CS737" s="86"/>
      <c r="CU737" s="86"/>
      <c r="CW737" s="86"/>
      <c r="CY737" s="86"/>
      <c r="DA737" s="86"/>
      <c r="DC737" s="86"/>
      <c r="DE737" s="86"/>
      <c r="DG737" s="86"/>
      <c r="DI737" s="86"/>
      <c r="DK737" s="86"/>
      <c r="DM737" s="86"/>
      <c r="DO737" s="86"/>
      <c r="DQ737" s="86"/>
      <c r="DS737" s="86"/>
      <c r="DU737" s="86"/>
      <c r="DV737" s="86"/>
      <c r="DW737" s="86"/>
      <c r="DX737" s="86"/>
      <c r="DZ737" s="87"/>
      <c r="EB737" s="86"/>
      <c r="EC737" s="87"/>
      <c r="ED737" s="88"/>
      <c r="EE737" s="86"/>
      <c r="EF737" s="87"/>
      <c r="EG737" s="86"/>
      <c r="EH737" s="86"/>
      <c r="EI737" s="86"/>
      <c r="EJ737" s="86"/>
      <c r="EK737" s="89"/>
    </row>
    <row r="738" spans="47:141" x14ac:dyDescent="0.2">
      <c r="AU738" s="86"/>
      <c r="AW738" s="86"/>
      <c r="AY738" s="86"/>
      <c r="BA738" s="86"/>
      <c r="BC738" s="86"/>
      <c r="BE738" s="86"/>
      <c r="BG738" s="86"/>
      <c r="BI738" s="86"/>
      <c r="BK738" s="86"/>
      <c r="BM738" s="86"/>
      <c r="BO738" s="86"/>
      <c r="BQ738" s="86"/>
      <c r="BS738" s="86"/>
      <c r="BU738" s="86"/>
      <c r="BW738" s="86"/>
      <c r="BY738" s="86"/>
      <c r="CA738" s="86"/>
      <c r="CC738" s="86"/>
      <c r="CE738" s="86"/>
      <c r="CG738" s="86"/>
      <c r="CI738" s="86"/>
      <c r="CK738" s="86"/>
      <c r="CM738" s="86"/>
      <c r="CO738" s="86"/>
      <c r="CQ738" s="86"/>
      <c r="CS738" s="86"/>
      <c r="CU738" s="86"/>
      <c r="CW738" s="86"/>
      <c r="CY738" s="86"/>
      <c r="DA738" s="86"/>
      <c r="DC738" s="86"/>
      <c r="DE738" s="86"/>
      <c r="DG738" s="86"/>
      <c r="DI738" s="86"/>
      <c r="DK738" s="86"/>
      <c r="DM738" s="86"/>
      <c r="DO738" s="86"/>
      <c r="DQ738" s="86"/>
      <c r="DS738" s="86"/>
      <c r="DU738" s="86"/>
      <c r="DV738" s="86"/>
      <c r="DW738" s="86"/>
      <c r="DX738" s="86"/>
      <c r="DZ738" s="87"/>
      <c r="EB738" s="86"/>
      <c r="EC738" s="87"/>
      <c r="ED738" s="88"/>
      <c r="EE738" s="86"/>
      <c r="EF738" s="87"/>
      <c r="EG738" s="86"/>
      <c r="EH738" s="86"/>
      <c r="EI738" s="86"/>
      <c r="EJ738" s="86"/>
      <c r="EK738" s="89"/>
    </row>
    <row r="739" spans="47:141" x14ac:dyDescent="0.2">
      <c r="AU739" s="86"/>
      <c r="AW739" s="86"/>
      <c r="AY739" s="86"/>
      <c r="BA739" s="86"/>
      <c r="BC739" s="86"/>
      <c r="BE739" s="86"/>
      <c r="BG739" s="86"/>
      <c r="BI739" s="86"/>
      <c r="BK739" s="86"/>
      <c r="BM739" s="86"/>
      <c r="BO739" s="86"/>
      <c r="BQ739" s="86"/>
      <c r="BS739" s="86"/>
      <c r="BU739" s="86"/>
      <c r="BW739" s="86"/>
      <c r="BY739" s="86"/>
      <c r="CA739" s="86"/>
      <c r="CC739" s="86"/>
      <c r="CE739" s="86"/>
      <c r="CG739" s="86"/>
      <c r="CI739" s="86"/>
      <c r="CK739" s="86"/>
      <c r="CM739" s="86"/>
      <c r="CO739" s="86"/>
      <c r="CQ739" s="86"/>
      <c r="CS739" s="86"/>
      <c r="CU739" s="86"/>
      <c r="CW739" s="86"/>
      <c r="CY739" s="86"/>
      <c r="DA739" s="86"/>
      <c r="DC739" s="86"/>
      <c r="DE739" s="86"/>
      <c r="DG739" s="86"/>
      <c r="DI739" s="86"/>
      <c r="DK739" s="86"/>
      <c r="DM739" s="86"/>
      <c r="DO739" s="86"/>
      <c r="DQ739" s="86"/>
      <c r="DS739" s="86"/>
      <c r="DU739" s="86"/>
      <c r="DV739" s="86"/>
      <c r="DW739" s="86"/>
      <c r="DX739" s="86"/>
      <c r="DZ739" s="87"/>
      <c r="EB739" s="86"/>
      <c r="EC739" s="87"/>
      <c r="ED739" s="88"/>
      <c r="EE739" s="86"/>
      <c r="EF739" s="87"/>
      <c r="EG739" s="86"/>
      <c r="EH739" s="86"/>
      <c r="EI739" s="86"/>
      <c r="EJ739" s="86"/>
      <c r="EK739" s="89"/>
    </row>
    <row r="740" spans="47:141" x14ac:dyDescent="0.2">
      <c r="AU740" s="86"/>
      <c r="AW740" s="86"/>
      <c r="AY740" s="86"/>
      <c r="BA740" s="86"/>
      <c r="BC740" s="86"/>
      <c r="BE740" s="86"/>
      <c r="BG740" s="86"/>
      <c r="BI740" s="86"/>
      <c r="BK740" s="86"/>
      <c r="BM740" s="86"/>
      <c r="BO740" s="86"/>
      <c r="BQ740" s="86"/>
      <c r="BS740" s="86"/>
      <c r="BU740" s="86"/>
      <c r="BW740" s="86"/>
      <c r="BY740" s="86"/>
      <c r="CA740" s="86"/>
      <c r="CC740" s="86"/>
      <c r="CE740" s="86"/>
      <c r="CG740" s="86"/>
      <c r="CI740" s="86"/>
      <c r="CK740" s="86"/>
      <c r="CM740" s="86"/>
      <c r="CO740" s="86"/>
      <c r="CQ740" s="86"/>
      <c r="CS740" s="86"/>
      <c r="CU740" s="86"/>
      <c r="CW740" s="86"/>
      <c r="CY740" s="86"/>
      <c r="DA740" s="86"/>
      <c r="DC740" s="86"/>
      <c r="DE740" s="86"/>
      <c r="DG740" s="86"/>
      <c r="DI740" s="86"/>
      <c r="DK740" s="86"/>
      <c r="DM740" s="86"/>
      <c r="DO740" s="86"/>
      <c r="DQ740" s="86"/>
      <c r="DS740" s="86"/>
      <c r="DU740" s="86"/>
      <c r="DV740" s="86"/>
      <c r="DW740" s="86"/>
      <c r="DX740" s="86"/>
      <c r="DZ740" s="87"/>
      <c r="EB740" s="86"/>
      <c r="EC740" s="87"/>
      <c r="ED740" s="88"/>
      <c r="EE740" s="86"/>
      <c r="EF740" s="87"/>
      <c r="EG740" s="86"/>
      <c r="EH740" s="86"/>
      <c r="EI740" s="86"/>
      <c r="EJ740" s="86"/>
      <c r="EK740" s="89"/>
    </row>
    <row r="741" spans="47:141" x14ac:dyDescent="0.2">
      <c r="AU741" s="86"/>
      <c r="AW741" s="86"/>
      <c r="AY741" s="86"/>
      <c r="BA741" s="86"/>
      <c r="BC741" s="86"/>
      <c r="BE741" s="86"/>
      <c r="BG741" s="86"/>
      <c r="BI741" s="86"/>
      <c r="BK741" s="86"/>
      <c r="BM741" s="86"/>
      <c r="BO741" s="86"/>
      <c r="BQ741" s="86"/>
      <c r="BS741" s="86"/>
      <c r="BU741" s="86"/>
      <c r="BW741" s="86"/>
      <c r="BY741" s="86"/>
      <c r="CA741" s="86"/>
      <c r="CC741" s="86"/>
      <c r="CE741" s="86"/>
      <c r="CG741" s="86"/>
      <c r="CI741" s="86"/>
      <c r="CK741" s="86"/>
      <c r="CM741" s="86"/>
      <c r="CO741" s="86"/>
      <c r="CQ741" s="86"/>
      <c r="CS741" s="86"/>
      <c r="CU741" s="86"/>
      <c r="CW741" s="86"/>
      <c r="CY741" s="86"/>
      <c r="DA741" s="86"/>
      <c r="DC741" s="86"/>
      <c r="DE741" s="86"/>
      <c r="DG741" s="86"/>
      <c r="DI741" s="86"/>
      <c r="DK741" s="86"/>
      <c r="DM741" s="86"/>
      <c r="DO741" s="86"/>
      <c r="DQ741" s="86"/>
      <c r="DS741" s="86"/>
      <c r="DU741" s="86"/>
      <c r="DV741" s="86"/>
      <c r="DW741" s="86"/>
      <c r="DX741" s="86"/>
      <c r="DZ741" s="87"/>
      <c r="EB741" s="86"/>
      <c r="EC741" s="87"/>
      <c r="ED741" s="88"/>
      <c r="EE741" s="86"/>
      <c r="EF741" s="87"/>
      <c r="EG741" s="86"/>
      <c r="EH741" s="86"/>
      <c r="EI741" s="86"/>
      <c r="EJ741" s="86"/>
      <c r="EK741" s="89"/>
    </row>
    <row r="742" spans="47:141" x14ac:dyDescent="0.2">
      <c r="AU742" s="86"/>
      <c r="AW742" s="86"/>
      <c r="AY742" s="86"/>
      <c r="BA742" s="86"/>
      <c r="BC742" s="86"/>
      <c r="BE742" s="86"/>
      <c r="BG742" s="86"/>
      <c r="BI742" s="86"/>
      <c r="BK742" s="86"/>
      <c r="BM742" s="86"/>
      <c r="BO742" s="86"/>
      <c r="BQ742" s="86"/>
      <c r="BS742" s="86"/>
      <c r="BU742" s="86"/>
      <c r="BW742" s="86"/>
      <c r="BY742" s="86"/>
      <c r="CA742" s="86"/>
      <c r="CC742" s="86"/>
      <c r="CE742" s="86"/>
      <c r="CG742" s="86"/>
      <c r="CI742" s="86"/>
      <c r="CK742" s="86"/>
      <c r="CM742" s="86"/>
      <c r="CO742" s="86"/>
      <c r="CQ742" s="86"/>
      <c r="CS742" s="86"/>
      <c r="CU742" s="86"/>
      <c r="CW742" s="86"/>
      <c r="CY742" s="86"/>
      <c r="DA742" s="86"/>
      <c r="DC742" s="86"/>
      <c r="DE742" s="86"/>
      <c r="DG742" s="86"/>
      <c r="DI742" s="86"/>
      <c r="DK742" s="86"/>
      <c r="DM742" s="86"/>
      <c r="DO742" s="86"/>
      <c r="DQ742" s="86"/>
      <c r="DS742" s="86"/>
      <c r="DU742" s="86"/>
      <c r="DV742" s="86"/>
      <c r="DW742" s="86"/>
      <c r="DX742" s="86"/>
      <c r="DZ742" s="87"/>
      <c r="EB742" s="86"/>
      <c r="EC742" s="87"/>
      <c r="ED742" s="88"/>
      <c r="EE742" s="86"/>
      <c r="EF742" s="87"/>
      <c r="EG742" s="86"/>
      <c r="EH742" s="86"/>
      <c r="EI742" s="86"/>
      <c r="EJ742" s="86"/>
      <c r="EK742" s="89"/>
    </row>
    <row r="743" spans="47:141" x14ac:dyDescent="0.2">
      <c r="AU743" s="86"/>
      <c r="AW743" s="86"/>
      <c r="AY743" s="86"/>
      <c r="BA743" s="86"/>
      <c r="BC743" s="86"/>
      <c r="BE743" s="86"/>
      <c r="BG743" s="86"/>
      <c r="BI743" s="86"/>
      <c r="BK743" s="86"/>
      <c r="BM743" s="86"/>
      <c r="BO743" s="86"/>
      <c r="BQ743" s="86"/>
      <c r="BS743" s="86"/>
      <c r="BU743" s="86"/>
      <c r="BW743" s="86"/>
      <c r="BY743" s="86"/>
      <c r="CA743" s="86"/>
      <c r="CC743" s="86"/>
      <c r="CE743" s="86"/>
      <c r="CG743" s="86"/>
      <c r="CI743" s="86"/>
      <c r="CK743" s="86"/>
      <c r="CM743" s="86"/>
      <c r="CO743" s="86"/>
      <c r="CQ743" s="86"/>
      <c r="CS743" s="86"/>
      <c r="CU743" s="86"/>
      <c r="CW743" s="86"/>
      <c r="CY743" s="86"/>
      <c r="DA743" s="86"/>
      <c r="DC743" s="86"/>
      <c r="DE743" s="86"/>
      <c r="DG743" s="86"/>
      <c r="DI743" s="86"/>
      <c r="DK743" s="86"/>
      <c r="DM743" s="86"/>
      <c r="DO743" s="86"/>
      <c r="DQ743" s="86"/>
      <c r="DS743" s="86"/>
      <c r="DU743" s="86"/>
      <c r="DV743" s="86"/>
      <c r="DW743" s="86"/>
      <c r="DX743" s="86"/>
      <c r="DZ743" s="87"/>
      <c r="EB743" s="86"/>
      <c r="EC743" s="87"/>
      <c r="ED743" s="88"/>
      <c r="EE743" s="86"/>
      <c r="EF743" s="87"/>
      <c r="EG743" s="86"/>
      <c r="EH743" s="86"/>
      <c r="EI743" s="86"/>
      <c r="EJ743" s="86"/>
      <c r="EK743" s="89"/>
    </row>
    <row r="744" spans="47:141" x14ac:dyDescent="0.2">
      <c r="AU744" s="86"/>
      <c r="AW744" s="86"/>
      <c r="AY744" s="86"/>
      <c r="BA744" s="86"/>
      <c r="BC744" s="86"/>
      <c r="BE744" s="86"/>
      <c r="BG744" s="86"/>
      <c r="BI744" s="86"/>
      <c r="BK744" s="86"/>
      <c r="BM744" s="86"/>
      <c r="BO744" s="86"/>
      <c r="BQ744" s="86"/>
      <c r="BS744" s="86"/>
      <c r="BU744" s="86"/>
      <c r="BW744" s="86"/>
      <c r="BY744" s="86"/>
      <c r="CA744" s="86"/>
      <c r="CC744" s="86"/>
      <c r="CE744" s="86"/>
      <c r="CG744" s="86"/>
      <c r="CI744" s="86"/>
      <c r="CK744" s="86"/>
      <c r="CM744" s="86"/>
      <c r="CO744" s="86"/>
      <c r="CQ744" s="86"/>
      <c r="CS744" s="86"/>
      <c r="CU744" s="86"/>
      <c r="CW744" s="86"/>
      <c r="CY744" s="86"/>
      <c r="DA744" s="86"/>
      <c r="DC744" s="86"/>
      <c r="DE744" s="86"/>
      <c r="DG744" s="86"/>
      <c r="DI744" s="86"/>
      <c r="DK744" s="86"/>
      <c r="DM744" s="86"/>
      <c r="DO744" s="86"/>
      <c r="DQ744" s="86"/>
      <c r="DS744" s="86"/>
      <c r="DU744" s="86"/>
      <c r="DV744" s="86"/>
      <c r="DW744" s="86"/>
      <c r="DX744" s="86"/>
      <c r="DZ744" s="87"/>
      <c r="EB744" s="86"/>
      <c r="EC744" s="87"/>
      <c r="ED744" s="88"/>
      <c r="EE744" s="86"/>
      <c r="EF744" s="87"/>
      <c r="EG744" s="86"/>
      <c r="EH744" s="86"/>
      <c r="EI744" s="86"/>
      <c r="EJ744" s="86"/>
      <c r="EK744" s="89"/>
    </row>
    <row r="745" spans="47:141" x14ac:dyDescent="0.2">
      <c r="AU745" s="86"/>
      <c r="AW745" s="86"/>
      <c r="AY745" s="86"/>
      <c r="BA745" s="86"/>
      <c r="BC745" s="86"/>
      <c r="BE745" s="86"/>
      <c r="BG745" s="86"/>
      <c r="BI745" s="86"/>
      <c r="BK745" s="86"/>
      <c r="BM745" s="86"/>
      <c r="BO745" s="86"/>
      <c r="BQ745" s="86"/>
      <c r="BS745" s="86"/>
      <c r="BU745" s="86"/>
      <c r="BW745" s="86"/>
      <c r="BY745" s="86"/>
      <c r="CA745" s="86"/>
      <c r="CC745" s="86"/>
      <c r="CE745" s="86"/>
      <c r="CG745" s="86"/>
      <c r="CI745" s="86"/>
      <c r="CK745" s="86"/>
      <c r="CM745" s="86"/>
      <c r="CO745" s="86"/>
      <c r="CQ745" s="86"/>
      <c r="CS745" s="86"/>
      <c r="CU745" s="86"/>
      <c r="CW745" s="86"/>
      <c r="CY745" s="86"/>
      <c r="DA745" s="86"/>
      <c r="DC745" s="86"/>
      <c r="DE745" s="86"/>
      <c r="DG745" s="86"/>
      <c r="DI745" s="86"/>
      <c r="DK745" s="86"/>
      <c r="DM745" s="86"/>
      <c r="DO745" s="86"/>
      <c r="DQ745" s="86"/>
      <c r="DS745" s="86"/>
      <c r="DU745" s="86"/>
      <c r="DV745" s="86"/>
      <c r="DW745" s="86"/>
      <c r="DX745" s="86"/>
      <c r="DZ745" s="87"/>
      <c r="EB745" s="86"/>
      <c r="EC745" s="87"/>
      <c r="ED745" s="88"/>
      <c r="EE745" s="86"/>
      <c r="EF745" s="87"/>
      <c r="EG745" s="86"/>
      <c r="EH745" s="86"/>
      <c r="EI745" s="86"/>
      <c r="EJ745" s="86"/>
      <c r="EK745" s="89"/>
    </row>
    <row r="746" spans="47:141" x14ac:dyDescent="0.2">
      <c r="AU746" s="86"/>
      <c r="AW746" s="86"/>
      <c r="AY746" s="86"/>
      <c r="BA746" s="86"/>
      <c r="BC746" s="86"/>
      <c r="BE746" s="86"/>
      <c r="BG746" s="86"/>
      <c r="BI746" s="86"/>
      <c r="BK746" s="86"/>
      <c r="BM746" s="86"/>
      <c r="BO746" s="86"/>
      <c r="BQ746" s="86"/>
      <c r="BS746" s="86"/>
      <c r="BU746" s="86"/>
      <c r="BW746" s="86"/>
      <c r="BY746" s="86"/>
      <c r="CA746" s="86"/>
      <c r="CC746" s="86"/>
      <c r="CE746" s="86"/>
      <c r="CG746" s="86"/>
      <c r="CI746" s="86"/>
      <c r="CK746" s="86"/>
      <c r="CM746" s="86"/>
      <c r="CO746" s="86"/>
      <c r="CQ746" s="86"/>
      <c r="CS746" s="86"/>
      <c r="CU746" s="86"/>
      <c r="CW746" s="86"/>
      <c r="CY746" s="86"/>
      <c r="DA746" s="86"/>
      <c r="DC746" s="86"/>
      <c r="DE746" s="86"/>
      <c r="DG746" s="86"/>
      <c r="DI746" s="86"/>
      <c r="DK746" s="86"/>
      <c r="DM746" s="86"/>
      <c r="DO746" s="86"/>
      <c r="DQ746" s="86"/>
      <c r="DS746" s="86"/>
      <c r="DU746" s="86"/>
      <c r="DV746" s="86"/>
      <c r="DW746" s="86"/>
      <c r="DX746" s="86"/>
      <c r="DZ746" s="87"/>
      <c r="EB746" s="86"/>
      <c r="EC746" s="87"/>
      <c r="ED746" s="88"/>
      <c r="EE746" s="86"/>
      <c r="EF746" s="87"/>
      <c r="EG746" s="86"/>
      <c r="EH746" s="86"/>
      <c r="EI746" s="86"/>
      <c r="EJ746" s="86"/>
      <c r="EK746" s="89"/>
    </row>
    <row r="747" spans="47:141" x14ac:dyDescent="0.2">
      <c r="AU747" s="86"/>
      <c r="AW747" s="86"/>
      <c r="AY747" s="86"/>
      <c r="BA747" s="86"/>
      <c r="BC747" s="86"/>
      <c r="BE747" s="86"/>
      <c r="BG747" s="86"/>
      <c r="BI747" s="86"/>
      <c r="BK747" s="86"/>
      <c r="BM747" s="86"/>
      <c r="BO747" s="86"/>
      <c r="BQ747" s="86"/>
      <c r="BS747" s="86"/>
      <c r="BU747" s="86"/>
      <c r="BW747" s="86"/>
      <c r="BY747" s="86"/>
      <c r="CA747" s="86"/>
      <c r="CC747" s="86"/>
      <c r="CE747" s="86"/>
      <c r="CG747" s="86"/>
      <c r="CI747" s="86"/>
      <c r="CK747" s="86"/>
      <c r="CM747" s="86"/>
      <c r="CO747" s="86"/>
      <c r="CQ747" s="86"/>
      <c r="CS747" s="86"/>
      <c r="CU747" s="86"/>
      <c r="CW747" s="86"/>
      <c r="CY747" s="86"/>
      <c r="DA747" s="86"/>
      <c r="DC747" s="86"/>
      <c r="DE747" s="86"/>
      <c r="DG747" s="86"/>
      <c r="DI747" s="86"/>
      <c r="DK747" s="86"/>
      <c r="DM747" s="86"/>
      <c r="DO747" s="86"/>
      <c r="DQ747" s="86"/>
      <c r="DS747" s="86"/>
      <c r="DU747" s="86"/>
      <c r="DV747" s="86"/>
      <c r="DW747" s="86"/>
      <c r="DX747" s="86"/>
      <c r="DZ747" s="87"/>
      <c r="EB747" s="86"/>
      <c r="EC747" s="87"/>
      <c r="ED747" s="88"/>
      <c r="EE747" s="86"/>
      <c r="EF747" s="87"/>
      <c r="EG747" s="86"/>
      <c r="EH747" s="86"/>
      <c r="EI747" s="86"/>
      <c r="EJ747" s="86"/>
      <c r="EK747" s="89"/>
    </row>
    <row r="748" spans="47:141" x14ac:dyDescent="0.2">
      <c r="AU748" s="86"/>
      <c r="AW748" s="86"/>
      <c r="AY748" s="86"/>
      <c r="BA748" s="86"/>
      <c r="BC748" s="86"/>
      <c r="BE748" s="86"/>
      <c r="BG748" s="86"/>
      <c r="BI748" s="86"/>
      <c r="BK748" s="86"/>
      <c r="BM748" s="86"/>
      <c r="BO748" s="86"/>
      <c r="BQ748" s="86"/>
      <c r="BS748" s="86"/>
      <c r="BU748" s="86"/>
      <c r="BW748" s="86"/>
      <c r="BY748" s="86"/>
      <c r="CA748" s="86"/>
      <c r="CC748" s="86"/>
      <c r="CE748" s="86"/>
      <c r="CG748" s="86"/>
      <c r="CI748" s="86"/>
      <c r="CK748" s="86"/>
      <c r="CM748" s="86"/>
      <c r="CO748" s="86"/>
      <c r="CQ748" s="86"/>
      <c r="CS748" s="86"/>
      <c r="CU748" s="86"/>
      <c r="CW748" s="86"/>
      <c r="CY748" s="86"/>
      <c r="DA748" s="86"/>
      <c r="DC748" s="86"/>
      <c r="DE748" s="86"/>
      <c r="DG748" s="86"/>
      <c r="DI748" s="86"/>
      <c r="DK748" s="86"/>
      <c r="DM748" s="86"/>
      <c r="DO748" s="86"/>
      <c r="DQ748" s="86"/>
      <c r="DS748" s="86"/>
      <c r="DU748" s="86"/>
      <c r="DV748" s="86"/>
      <c r="DW748" s="86"/>
      <c r="DX748" s="86"/>
      <c r="DZ748" s="87"/>
      <c r="EB748" s="86"/>
      <c r="EC748" s="87"/>
      <c r="ED748" s="88"/>
      <c r="EE748" s="86"/>
      <c r="EF748" s="87"/>
      <c r="EG748" s="86"/>
      <c r="EH748" s="86"/>
      <c r="EI748" s="86"/>
      <c r="EJ748" s="86"/>
      <c r="EK748" s="89"/>
    </row>
    <row r="749" spans="47:141" x14ac:dyDescent="0.2">
      <c r="AU749" s="86"/>
      <c r="AW749" s="86"/>
      <c r="AY749" s="86"/>
      <c r="BA749" s="86"/>
      <c r="BC749" s="86"/>
      <c r="BE749" s="86"/>
      <c r="BG749" s="86"/>
      <c r="BI749" s="86"/>
      <c r="BK749" s="86"/>
      <c r="BM749" s="86"/>
      <c r="BO749" s="86"/>
      <c r="BQ749" s="86"/>
      <c r="BS749" s="86"/>
      <c r="BU749" s="86"/>
      <c r="BW749" s="86"/>
      <c r="BY749" s="86"/>
      <c r="CA749" s="86"/>
      <c r="CC749" s="86"/>
      <c r="CE749" s="86"/>
      <c r="CG749" s="86"/>
      <c r="CI749" s="86"/>
      <c r="CK749" s="86"/>
      <c r="CM749" s="86"/>
      <c r="CO749" s="86"/>
      <c r="CQ749" s="86"/>
      <c r="CS749" s="86"/>
      <c r="CU749" s="86"/>
      <c r="CW749" s="86"/>
      <c r="CY749" s="86"/>
      <c r="DA749" s="86"/>
      <c r="DC749" s="86"/>
      <c r="DE749" s="86"/>
      <c r="DG749" s="86"/>
      <c r="DI749" s="86"/>
      <c r="DK749" s="86"/>
      <c r="DM749" s="86"/>
      <c r="DO749" s="86"/>
      <c r="DQ749" s="86"/>
      <c r="DS749" s="86"/>
      <c r="DU749" s="86"/>
      <c r="DV749" s="86"/>
      <c r="DW749" s="86"/>
      <c r="DX749" s="86"/>
      <c r="DZ749" s="87"/>
      <c r="EB749" s="86"/>
      <c r="EC749" s="87"/>
      <c r="ED749" s="88"/>
      <c r="EE749" s="86"/>
      <c r="EF749" s="87"/>
      <c r="EG749" s="86"/>
      <c r="EH749" s="86"/>
      <c r="EI749" s="86"/>
      <c r="EJ749" s="86"/>
      <c r="EK749" s="89"/>
    </row>
    <row r="750" spans="47:141" x14ac:dyDescent="0.2">
      <c r="AU750" s="86"/>
      <c r="AW750" s="86"/>
      <c r="AY750" s="86"/>
      <c r="BA750" s="86"/>
      <c r="BC750" s="86"/>
      <c r="BE750" s="86"/>
      <c r="BG750" s="86"/>
      <c r="BI750" s="86"/>
      <c r="BK750" s="86"/>
      <c r="BM750" s="86"/>
      <c r="BO750" s="86"/>
      <c r="BQ750" s="86"/>
      <c r="BS750" s="86"/>
      <c r="BU750" s="86"/>
      <c r="BW750" s="86"/>
      <c r="BY750" s="86"/>
      <c r="CA750" s="86"/>
      <c r="CC750" s="86"/>
      <c r="CE750" s="86"/>
      <c r="CG750" s="86"/>
      <c r="CI750" s="86"/>
      <c r="CK750" s="86"/>
      <c r="CM750" s="86"/>
      <c r="CO750" s="86"/>
      <c r="CQ750" s="86"/>
      <c r="CS750" s="86"/>
      <c r="CU750" s="86"/>
      <c r="CW750" s="86"/>
      <c r="CY750" s="86"/>
      <c r="DA750" s="86"/>
      <c r="DC750" s="86"/>
      <c r="DE750" s="86"/>
      <c r="DG750" s="86"/>
      <c r="DI750" s="86"/>
      <c r="DK750" s="86"/>
      <c r="DM750" s="86"/>
      <c r="DO750" s="86"/>
      <c r="DQ750" s="86"/>
      <c r="DS750" s="86"/>
      <c r="DU750" s="86"/>
      <c r="DV750" s="86"/>
      <c r="DW750" s="86"/>
      <c r="DX750" s="86"/>
      <c r="DZ750" s="87"/>
      <c r="EB750" s="86"/>
      <c r="EC750" s="87"/>
      <c r="ED750" s="88"/>
      <c r="EE750" s="86"/>
      <c r="EF750" s="87"/>
      <c r="EG750" s="86"/>
      <c r="EH750" s="86"/>
      <c r="EI750" s="86"/>
      <c r="EJ750" s="86"/>
      <c r="EK750" s="89"/>
    </row>
    <row r="751" spans="47:141" x14ac:dyDescent="0.2">
      <c r="AU751" s="86"/>
      <c r="AW751" s="86"/>
      <c r="AY751" s="86"/>
      <c r="BA751" s="86"/>
      <c r="BC751" s="86"/>
      <c r="BE751" s="86"/>
      <c r="BG751" s="86"/>
      <c r="BI751" s="86"/>
      <c r="BK751" s="86"/>
      <c r="BM751" s="86"/>
      <c r="BO751" s="86"/>
      <c r="BQ751" s="86"/>
      <c r="BS751" s="86"/>
      <c r="BU751" s="86"/>
      <c r="BW751" s="86"/>
      <c r="BY751" s="86"/>
      <c r="CA751" s="86"/>
      <c r="CC751" s="86"/>
      <c r="CE751" s="86"/>
      <c r="CG751" s="86"/>
      <c r="CI751" s="86"/>
      <c r="CK751" s="86"/>
      <c r="CM751" s="86"/>
      <c r="CO751" s="86"/>
      <c r="CQ751" s="86"/>
      <c r="CS751" s="86"/>
      <c r="CU751" s="86"/>
      <c r="CW751" s="86"/>
      <c r="CY751" s="86"/>
      <c r="DA751" s="86"/>
      <c r="DC751" s="86"/>
      <c r="DE751" s="86"/>
      <c r="DG751" s="86"/>
      <c r="DI751" s="86"/>
      <c r="DK751" s="86"/>
      <c r="DM751" s="86"/>
      <c r="DO751" s="86"/>
      <c r="DQ751" s="86"/>
      <c r="DS751" s="86"/>
      <c r="DU751" s="86"/>
      <c r="DV751" s="86"/>
      <c r="DW751" s="86"/>
      <c r="DX751" s="86"/>
      <c r="DZ751" s="87"/>
      <c r="EB751" s="86"/>
      <c r="EC751" s="87"/>
      <c r="ED751" s="88"/>
      <c r="EE751" s="86"/>
      <c r="EF751" s="87"/>
      <c r="EG751" s="86"/>
      <c r="EH751" s="86"/>
      <c r="EI751" s="86"/>
      <c r="EJ751" s="86"/>
      <c r="EK751" s="89"/>
    </row>
    <row r="752" spans="47:141" x14ac:dyDescent="0.2">
      <c r="AU752" s="86"/>
      <c r="AW752" s="86"/>
      <c r="AY752" s="86"/>
      <c r="BA752" s="86"/>
      <c r="BC752" s="86"/>
      <c r="BE752" s="86"/>
      <c r="BG752" s="86"/>
      <c r="BI752" s="86"/>
      <c r="BK752" s="86"/>
      <c r="BM752" s="86"/>
      <c r="BO752" s="86"/>
      <c r="BQ752" s="86"/>
      <c r="BS752" s="86"/>
      <c r="BU752" s="86"/>
      <c r="BW752" s="86"/>
      <c r="BY752" s="86"/>
      <c r="CA752" s="86"/>
      <c r="CC752" s="86"/>
      <c r="CE752" s="86"/>
      <c r="CG752" s="86"/>
      <c r="CI752" s="86"/>
      <c r="CK752" s="86"/>
      <c r="CM752" s="86"/>
      <c r="CO752" s="86"/>
      <c r="CQ752" s="86"/>
      <c r="CS752" s="86"/>
      <c r="CU752" s="86"/>
      <c r="CW752" s="86"/>
      <c r="CY752" s="86"/>
      <c r="DA752" s="86"/>
      <c r="DC752" s="86"/>
      <c r="DE752" s="86"/>
      <c r="DG752" s="86"/>
      <c r="DI752" s="86"/>
      <c r="DK752" s="86"/>
      <c r="DM752" s="86"/>
      <c r="DO752" s="86"/>
      <c r="DQ752" s="86"/>
      <c r="DS752" s="86"/>
      <c r="DU752" s="86"/>
      <c r="DV752" s="86"/>
      <c r="DW752" s="86"/>
      <c r="DX752" s="86"/>
      <c r="DZ752" s="87"/>
      <c r="EB752" s="86"/>
      <c r="EC752" s="87"/>
      <c r="ED752" s="88"/>
      <c r="EE752" s="86"/>
      <c r="EF752" s="87"/>
      <c r="EG752" s="86"/>
      <c r="EH752" s="86"/>
      <c r="EI752" s="86"/>
      <c r="EJ752" s="86"/>
      <c r="EK752" s="89"/>
    </row>
    <row r="753" spans="47:141" x14ac:dyDescent="0.2">
      <c r="AU753" s="86"/>
      <c r="AW753" s="86"/>
      <c r="AY753" s="86"/>
      <c r="BA753" s="86"/>
      <c r="BC753" s="86"/>
      <c r="BE753" s="86"/>
      <c r="BG753" s="86"/>
      <c r="BI753" s="86"/>
      <c r="BK753" s="86"/>
      <c r="BM753" s="86"/>
      <c r="BO753" s="86"/>
      <c r="BQ753" s="86"/>
      <c r="BS753" s="86"/>
      <c r="BU753" s="86"/>
      <c r="BW753" s="86"/>
      <c r="BY753" s="86"/>
      <c r="CA753" s="86"/>
      <c r="CC753" s="86"/>
      <c r="CE753" s="86"/>
      <c r="CG753" s="86"/>
      <c r="CI753" s="86"/>
      <c r="CK753" s="86"/>
      <c r="CM753" s="86"/>
      <c r="CO753" s="86"/>
      <c r="CQ753" s="86"/>
      <c r="CS753" s="86"/>
      <c r="CU753" s="86"/>
      <c r="CW753" s="86"/>
      <c r="CY753" s="86"/>
      <c r="DA753" s="86"/>
      <c r="DC753" s="86"/>
      <c r="DE753" s="86"/>
      <c r="DG753" s="86"/>
      <c r="DI753" s="86"/>
      <c r="DK753" s="86"/>
      <c r="DM753" s="86"/>
      <c r="DO753" s="86"/>
      <c r="DQ753" s="86"/>
      <c r="DS753" s="86"/>
      <c r="DU753" s="86"/>
      <c r="DV753" s="86"/>
      <c r="DW753" s="86"/>
      <c r="DX753" s="86"/>
      <c r="DZ753" s="87"/>
      <c r="EB753" s="86"/>
      <c r="EC753" s="87"/>
      <c r="ED753" s="88"/>
      <c r="EE753" s="86"/>
      <c r="EF753" s="87"/>
      <c r="EG753" s="86"/>
      <c r="EH753" s="86"/>
      <c r="EI753" s="86"/>
      <c r="EJ753" s="86"/>
      <c r="EK753" s="89"/>
    </row>
    <row r="754" spans="47:141" x14ac:dyDescent="0.2">
      <c r="AU754" s="86"/>
      <c r="AW754" s="86"/>
      <c r="AY754" s="86"/>
      <c r="BA754" s="86"/>
      <c r="BC754" s="86"/>
      <c r="BE754" s="86"/>
      <c r="BG754" s="86"/>
      <c r="BI754" s="86"/>
      <c r="BK754" s="86"/>
      <c r="BM754" s="86"/>
      <c r="BO754" s="86"/>
      <c r="BQ754" s="86"/>
      <c r="BS754" s="86"/>
      <c r="BU754" s="86"/>
      <c r="BW754" s="86"/>
      <c r="BY754" s="86"/>
      <c r="CA754" s="86"/>
      <c r="CC754" s="86"/>
      <c r="CE754" s="86"/>
      <c r="CG754" s="86"/>
      <c r="CI754" s="86"/>
      <c r="CK754" s="86"/>
      <c r="CM754" s="86"/>
      <c r="CO754" s="86"/>
      <c r="CQ754" s="86"/>
      <c r="CS754" s="86"/>
      <c r="CU754" s="86"/>
      <c r="CW754" s="86"/>
      <c r="CY754" s="86"/>
      <c r="DA754" s="86"/>
      <c r="DC754" s="86"/>
      <c r="DE754" s="86"/>
      <c r="DG754" s="86"/>
      <c r="DI754" s="86"/>
      <c r="DK754" s="86"/>
      <c r="DM754" s="86"/>
      <c r="DO754" s="86"/>
      <c r="DQ754" s="86"/>
      <c r="DS754" s="86"/>
      <c r="DU754" s="86"/>
      <c r="DV754" s="86"/>
      <c r="DW754" s="86"/>
      <c r="DX754" s="86"/>
      <c r="DZ754" s="87"/>
      <c r="EB754" s="86"/>
      <c r="EC754" s="87"/>
      <c r="ED754" s="88"/>
      <c r="EE754" s="86"/>
      <c r="EF754" s="87"/>
      <c r="EG754" s="86"/>
      <c r="EH754" s="86"/>
      <c r="EI754" s="86"/>
      <c r="EJ754" s="86"/>
      <c r="EK754" s="89"/>
    </row>
    <row r="755" spans="47:141" x14ac:dyDescent="0.2">
      <c r="AU755" s="86"/>
      <c r="AW755" s="86"/>
      <c r="AY755" s="86"/>
      <c r="BA755" s="86"/>
      <c r="BC755" s="86"/>
      <c r="BE755" s="86"/>
      <c r="BG755" s="86"/>
      <c r="BI755" s="86"/>
      <c r="BK755" s="86"/>
      <c r="BM755" s="86"/>
      <c r="BO755" s="86"/>
      <c r="BQ755" s="86"/>
      <c r="BS755" s="86"/>
      <c r="BU755" s="86"/>
      <c r="BW755" s="86"/>
      <c r="BY755" s="86"/>
      <c r="CA755" s="86"/>
      <c r="CC755" s="86"/>
      <c r="CE755" s="86"/>
      <c r="CG755" s="86"/>
      <c r="CI755" s="86"/>
      <c r="CK755" s="86"/>
      <c r="CM755" s="86"/>
      <c r="CO755" s="86"/>
      <c r="CQ755" s="86"/>
      <c r="CS755" s="86"/>
      <c r="CU755" s="86"/>
      <c r="CW755" s="86"/>
      <c r="CY755" s="86"/>
      <c r="DA755" s="86"/>
      <c r="DC755" s="86"/>
      <c r="DE755" s="86"/>
      <c r="DG755" s="86"/>
      <c r="DI755" s="86"/>
      <c r="DK755" s="86"/>
      <c r="DM755" s="86"/>
      <c r="DO755" s="86"/>
      <c r="DQ755" s="86"/>
      <c r="DS755" s="86"/>
      <c r="DU755" s="86"/>
      <c r="DV755" s="86"/>
      <c r="DW755" s="86"/>
      <c r="DX755" s="86"/>
      <c r="DZ755" s="87"/>
      <c r="EB755" s="86"/>
      <c r="EC755" s="87"/>
      <c r="ED755" s="88"/>
      <c r="EE755" s="86"/>
      <c r="EF755" s="87"/>
      <c r="EG755" s="86"/>
      <c r="EH755" s="86"/>
      <c r="EI755" s="86"/>
      <c r="EJ755" s="86"/>
      <c r="EK755" s="89"/>
    </row>
    <row r="756" spans="47:141" x14ac:dyDescent="0.2">
      <c r="AU756" s="86"/>
      <c r="AW756" s="86"/>
      <c r="AY756" s="86"/>
      <c r="BA756" s="86"/>
      <c r="BC756" s="86"/>
      <c r="BE756" s="86"/>
      <c r="BG756" s="86"/>
      <c r="BI756" s="86"/>
      <c r="BK756" s="86"/>
      <c r="BM756" s="86"/>
      <c r="BO756" s="86"/>
      <c r="BQ756" s="86"/>
      <c r="BS756" s="86"/>
      <c r="BU756" s="86"/>
      <c r="BW756" s="86"/>
      <c r="BY756" s="86"/>
      <c r="CA756" s="86"/>
      <c r="CC756" s="86"/>
      <c r="CE756" s="86"/>
      <c r="CG756" s="86"/>
      <c r="CI756" s="86"/>
      <c r="CK756" s="86"/>
      <c r="CM756" s="86"/>
      <c r="CO756" s="86"/>
      <c r="CQ756" s="86"/>
      <c r="CS756" s="86"/>
      <c r="CU756" s="86"/>
      <c r="CW756" s="86"/>
      <c r="CY756" s="86"/>
      <c r="DA756" s="86"/>
      <c r="DC756" s="86"/>
      <c r="DE756" s="86"/>
      <c r="DG756" s="86"/>
      <c r="DI756" s="86"/>
      <c r="DK756" s="86"/>
      <c r="DM756" s="86"/>
      <c r="DO756" s="86"/>
      <c r="DQ756" s="86"/>
      <c r="DS756" s="86"/>
      <c r="DU756" s="86"/>
      <c r="DV756" s="86"/>
      <c r="DW756" s="86"/>
      <c r="DX756" s="86"/>
      <c r="DZ756" s="87"/>
      <c r="EB756" s="86"/>
      <c r="EC756" s="87"/>
      <c r="ED756" s="88"/>
      <c r="EE756" s="86"/>
      <c r="EF756" s="87"/>
      <c r="EG756" s="86"/>
      <c r="EH756" s="86"/>
      <c r="EI756" s="86"/>
      <c r="EJ756" s="86"/>
      <c r="EK756" s="89"/>
    </row>
    <row r="757" spans="47:141" x14ac:dyDescent="0.2">
      <c r="AU757" s="86"/>
      <c r="AW757" s="86"/>
      <c r="AY757" s="86"/>
      <c r="BA757" s="86"/>
      <c r="BC757" s="86"/>
      <c r="BE757" s="86"/>
      <c r="BG757" s="86"/>
      <c r="BI757" s="86"/>
      <c r="BK757" s="86"/>
      <c r="BM757" s="86"/>
      <c r="BO757" s="86"/>
      <c r="BQ757" s="86"/>
      <c r="BS757" s="86"/>
      <c r="BU757" s="86"/>
      <c r="BW757" s="86"/>
      <c r="BY757" s="86"/>
      <c r="CA757" s="86"/>
      <c r="CC757" s="86"/>
      <c r="CE757" s="86"/>
      <c r="CG757" s="86"/>
      <c r="CI757" s="86"/>
      <c r="CK757" s="86"/>
      <c r="CM757" s="86"/>
      <c r="CO757" s="86"/>
      <c r="CQ757" s="86"/>
      <c r="CS757" s="86"/>
      <c r="CU757" s="86"/>
      <c r="CW757" s="86"/>
      <c r="CY757" s="86"/>
      <c r="DA757" s="86"/>
      <c r="DC757" s="86"/>
      <c r="DE757" s="86"/>
      <c r="DG757" s="86"/>
      <c r="DI757" s="86"/>
      <c r="DK757" s="86"/>
      <c r="DM757" s="86"/>
      <c r="DO757" s="86"/>
      <c r="DQ757" s="86"/>
      <c r="DS757" s="86"/>
      <c r="DU757" s="86"/>
      <c r="DV757" s="86"/>
      <c r="DW757" s="86"/>
      <c r="DX757" s="86"/>
      <c r="DZ757" s="87"/>
      <c r="EB757" s="86"/>
      <c r="EC757" s="87"/>
      <c r="ED757" s="88"/>
      <c r="EE757" s="86"/>
      <c r="EF757" s="87"/>
      <c r="EG757" s="86"/>
      <c r="EH757" s="86"/>
      <c r="EI757" s="86"/>
      <c r="EJ757" s="86"/>
      <c r="EK757" s="89"/>
    </row>
    <row r="758" spans="47:141" x14ac:dyDescent="0.2">
      <c r="AU758" s="86"/>
      <c r="AW758" s="86"/>
      <c r="AY758" s="86"/>
      <c r="BA758" s="86"/>
      <c r="BC758" s="86"/>
      <c r="BE758" s="86"/>
      <c r="BG758" s="86"/>
      <c r="BI758" s="86"/>
      <c r="BK758" s="86"/>
      <c r="BM758" s="86"/>
      <c r="BO758" s="86"/>
      <c r="BQ758" s="86"/>
      <c r="BS758" s="86"/>
      <c r="BU758" s="86"/>
      <c r="BW758" s="86"/>
      <c r="BY758" s="86"/>
      <c r="CA758" s="86"/>
      <c r="CC758" s="86"/>
      <c r="CE758" s="86"/>
      <c r="CG758" s="86"/>
      <c r="CI758" s="86"/>
      <c r="CK758" s="86"/>
      <c r="CM758" s="86"/>
      <c r="CO758" s="86"/>
      <c r="CQ758" s="86"/>
      <c r="CS758" s="86"/>
      <c r="CU758" s="86"/>
      <c r="CW758" s="86"/>
      <c r="CY758" s="86"/>
      <c r="DA758" s="86"/>
      <c r="DC758" s="86"/>
      <c r="DE758" s="86"/>
      <c r="DG758" s="86"/>
      <c r="DI758" s="86"/>
      <c r="DK758" s="86"/>
      <c r="DM758" s="86"/>
      <c r="DO758" s="86"/>
      <c r="DQ758" s="86"/>
      <c r="DS758" s="86"/>
      <c r="DU758" s="86"/>
      <c r="DV758" s="86"/>
      <c r="DW758" s="86"/>
      <c r="DX758" s="86"/>
      <c r="DZ758" s="87"/>
      <c r="EB758" s="86"/>
      <c r="EC758" s="87"/>
      <c r="ED758" s="88"/>
      <c r="EE758" s="86"/>
      <c r="EF758" s="87"/>
      <c r="EG758" s="86"/>
      <c r="EH758" s="86"/>
      <c r="EI758" s="86"/>
      <c r="EJ758" s="86"/>
      <c r="EK758" s="89"/>
    </row>
    <row r="759" spans="47:141" x14ac:dyDescent="0.2">
      <c r="AU759" s="86"/>
      <c r="AW759" s="86"/>
      <c r="AY759" s="86"/>
      <c r="BA759" s="86"/>
      <c r="BC759" s="86"/>
      <c r="BE759" s="86"/>
      <c r="BG759" s="86"/>
      <c r="BI759" s="86"/>
      <c r="BK759" s="86"/>
      <c r="BM759" s="86"/>
      <c r="BO759" s="86"/>
      <c r="BQ759" s="86"/>
      <c r="BS759" s="86"/>
      <c r="BU759" s="86"/>
      <c r="BW759" s="86"/>
      <c r="BY759" s="86"/>
      <c r="CA759" s="86"/>
      <c r="CC759" s="86"/>
      <c r="CE759" s="86"/>
      <c r="CG759" s="86"/>
      <c r="CI759" s="86"/>
      <c r="CK759" s="86"/>
      <c r="CM759" s="86"/>
      <c r="CO759" s="86"/>
      <c r="CQ759" s="86"/>
      <c r="CS759" s="86"/>
      <c r="CU759" s="86"/>
      <c r="CW759" s="86"/>
      <c r="CY759" s="86"/>
      <c r="DA759" s="86"/>
      <c r="DC759" s="86"/>
      <c r="DE759" s="86"/>
      <c r="DG759" s="86"/>
      <c r="DI759" s="86"/>
      <c r="DK759" s="86"/>
      <c r="DM759" s="86"/>
      <c r="DO759" s="86"/>
      <c r="DQ759" s="86"/>
      <c r="DS759" s="86"/>
      <c r="DU759" s="86"/>
      <c r="DV759" s="86"/>
      <c r="DW759" s="86"/>
      <c r="DX759" s="86"/>
      <c r="DZ759" s="87"/>
      <c r="EB759" s="86"/>
      <c r="EC759" s="87"/>
      <c r="ED759" s="88"/>
      <c r="EE759" s="86"/>
      <c r="EF759" s="87"/>
      <c r="EG759" s="86"/>
      <c r="EH759" s="86"/>
      <c r="EI759" s="86"/>
      <c r="EJ759" s="86"/>
      <c r="EK759" s="89"/>
    </row>
    <row r="760" spans="47:141" x14ac:dyDescent="0.2">
      <c r="AU760" s="86"/>
      <c r="AW760" s="86"/>
      <c r="AY760" s="86"/>
      <c r="BA760" s="86"/>
      <c r="BC760" s="86"/>
      <c r="BE760" s="86"/>
      <c r="BG760" s="86"/>
      <c r="BI760" s="86"/>
      <c r="BK760" s="86"/>
      <c r="BM760" s="86"/>
      <c r="BO760" s="86"/>
      <c r="BQ760" s="86"/>
      <c r="BS760" s="86"/>
      <c r="BU760" s="86"/>
      <c r="BW760" s="86"/>
      <c r="BY760" s="86"/>
      <c r="CA760" s="86"/>
      <c r="CC760" s="86"/>
      <c r="CE760" s="86"/>
      <c r="CG760" s="86"/>
      <c r="CI760" s="86"/>
      <c r="CK760" s="86"/>
      <c r="CM760" s="86"/>
      <c r="CO760" s="86"/>
      <c r="CQ760" s="86"/>
      <c r="CS760" s="86"/>
      <c r="CU760" s="86"/>
      <c r="CW760" s="86"/>
      <c r="CY760" s="86"/>
      <c r="DA760" s="86"/>
      <c r="DC760" s="86"/>
      <c r="DE760" s="86"/>
      <c r="DG760" s="86"/>
      <c r="DI760" s="86"/>
      <c r="DK760" s="86"/>
      <c r="DM760" s="86"/>
      <c r="DO760" s="86"/>
      <c r="DQ760" s="86"/>
      <c r="DS760" s="86"/>
      <c r="DU760" s="86"/>
      <c r="DV760" s="86"/>
      <c r="DW760" s="86"/>
      <c r="DX760" s="86"/>
      <c r="DZ760" s="87"/>
      <c r="EB760" s="86"/>
      <c r="EC760" s="87"/>
      <c r="ED760" s="88"/>
      <c r="EE760" s="86"/>
      <c r="EF760" s="87"/>
      <c r="EG760" s="86"/>
      <c r="EH760" s="86"/>
      <c r="EI760" s="86"/>
      <c r="EJ760" s="86"/>
      <c r="EK760" s="89"/>
    </row>
    <row r="761" spans="47:141" x14ac:dyDescent="0.2">
      <c r="AU761" s="86"/>
      <c r="AW761" s="86"/>
      <c r="AY761" s="86"/>
      <c r="BA761" s="86"/>
      <c r="BC761" s="86"/>
      <c r="BE761" s="86"/>
      <c r="BG761" s="86"/>
      <c r="BI761" s="86"/>
      <c r="BK761" s="86"/>
      <c r="BM761" s="86"/>
      <c r="BO761" s="86"/>
      <c r="BQ761" s="86"/>
      <c r="BS761" s="86"/>
      <c r="BU761" s="86"/>
      <c r="BW761" s="86"/>
      <c r="BY761" s="86"/>
      <c r="CA761" s="86"/>
      <c r="CC761" s="86"/>
      <c r="CE761" s="86"/>
      <c r="CG761" s="86"/>
      <c r="CI761" s="86"/>
      <c r="CK761" s="86"/>
      <c r="CM761" s="86"/>
      <c r="CO761" s="86"/>
      <c r="CQ761" s="86"/>
      <c r="CS761" s="86"/>
      <c r="CU761" s="86"/>
      <c r="CW761" s="86"/>
      <c r="CY761" s="86"/>
      <c r="DA761" s="86"/>
      <c r="DC761" s="86"/>
      <c r="DE761" s="86"/>
      <c r="DG761" s="86"/>
      <c r="DI761" s="86"/>
      <c r="DK761" s="86"/>
      <c r="DM761" s="86"/>
      <c r="DO761" s="86"/>
      <c r="DQ761" s="86"/>
      <c r="DS761" s="86"/>
      <c r="DU761" s="86"/>
      <c r="DV761" s="86"/>
      <c r="DW761" s="86"/>
      <c r="DX761" s="86"/>
      <c r="DZ761" s="87"/>
      <c r="EB761" s="86"/>
      <c r="EC761" s="87"/>
      <c r="ED761" s="88"/>
      <c r="EE761" s="86"/>
      <c r="EF761" s="87"/>
      <c r="EG761" s="86"/>
      <c r="EH761" s="86"/>
      <c r="EI761" s="86"/>
      <c r="EJ761" s="86"/>
      <c r="EK761" s="89"/>
    </row>
    <row r="762" spans="47:141" x14ac:dyDescent="0.2">
      <c r="AU762" s="86"/>
      <c r="AW762" s="86"/>
      <c r="AY762" s="86"/>
      <c r="BA762" s="86"/>
      <c r="BC762" s="86"/>
      <c r="BE762" s="86"/>
      <c r="BG762" s="86"/>
      <c r="BI762" s="86"/>
      <c r="BK762" s="86"/>
      <c r="BM762" s="86"/>
      <c r="BO762" s="86"/>
      <c r="BQ762" s="86"/>
      <c r="BS762" s="86"/>
      <c r="BU762" s="86"/>
      <c r="BW762" s="86"/>
      <c r="BY762" s="86"/>
      <c r="CA762" s="86"/>
      <c r="CC762" s="86"/>
      <c r="CE762" s="86"/>
      <c r="CG762" s="86"/>
      <c r="CI762" s="86"/>
      <c r="CK762" s="86"/>
      <c r="CM762" s="86"/>
      <c r="CO762" s="86"/>
      <c r="CQ762" s="86"/>
      <c r="CS762" s="86"/>
      <c r="CU762" s="86"/>
      <c r="CW762" s="86"/>
      <c r="CY762" s="86"/>
      <c r="DA762" s="86"/>
      <c r="DC762" s="86"/>
      <c r="DE762" s="86"/>
      <c r="DG762" s="86"/>
      <c r="DI762" s="86"/>
      <c r="DK762" s="86"/>
      <c r="DM762" s="86"/>
      <c r="DO762" s="86"/>
      <c r="DQ762" s="86"/>
      <c r="DS762" s="86"/>
      <c r="DU762" s="86"/>
      <c r="DV762" s="86"/>
      <c r="DW762" s="86"/>
      <c r="DX762" s="86"/>
      <c r="DZ762" s="87"/>
      <c r="EB762" s="86"/>
      <c r="EC762" s="87"/>
      <c r="ED762" s="88"/>
      <c r="EE762" s="86"/>
      <c r="EF762" s="87"/>
      <c r="EG762" s="86"/>
      <c r="EH762" s="86"/>
      <c r="EI762" s="86"/>
      <c r="EJ762" s="86"/>
      <c r="EK762" s="89"/>
    </row>
    <row r="763" spans="47:141" x14ac:dyDescent="0.2">
      <c r="AU763" s="86"/>
      <c r="AW763" s="86"/>
      <c r="AY763" s="86"/>
      <c r="BA763" s="86"/>
      <c r="BC763" s="86"/>
      <c r="BE763" s="86"/>
      <c r="BG763" s="86"/>
      <c r="BI763" s="86"/>
      <c r="BK763" s="86"/>
      <c r="BM763" s="86"/>
      <c r="BO763" s="86"/>
      <c r="BQ763" s="86"/>
      <c r="BS763" s="86"/>
      <c r="BU763" s="86"/>
      <c r="BW763" s="86"/>
      <c r="BY763" s="86"/>
      <c r="CA763" s="86"/>
      <c r="CC763" s="86"/>
      <c r="CE763" s="86"/>
      <c r="CG763" s="86"/>
      <c r="CI763" s="86"/>
      <c r="CK763" s="86"/>
      <c r="CM763" s="86"/>
      <c r="CO763" s="86"/>
      <c r="CQ763" s="86"/>
      <c r="CS763" s="86"/>
      <c r="CU763" s="86"/>
      <c r="CW763" s="86"/>
      <c r="CY763" s="86"/>
      <c r="DA763" s="86"/>
      <c r="DC763" s="86"/>
      <c r="DE763" s="86"/>
      <c r="DG763" s="86"/>
      <c r="DI763" s="86"/>
      <c r="DK763" s="86"/>
      <c r="DM763" s="86"/>
      <c r="DO763" s="86"/>
      <c r="DQ763" s="86"/>
      <c r="DS763" s="86"/>
      <c r="DU763" s="86"/>
      <c r="DV763" s="86"/>
      <c r="DW763" s="86"/>
      <c r="DX763" s="86"/>
      <c r="DZ763" s="87"/>
      <c r="EB763" s="86"/>
      <c r="EC763" s="87"/>
      <c r="ED763" s="88"/>
      <c r="EE763" s="86"/>
      <c r="EF763" s="87"/>
      <c r="EG763" s="86"/>
      <c r="EH763" s="86"/>
      <c r="EI763" s="86"/>
      <c r="EJ763" s="86"/>
      <c r="EK763" s="89"/>
    </row>
    <row r="764" spans="47:141" x14ac:dyDescent="0.2">
      <c r="AU764" s="86"/>
      <c r="AW764" s="86"/>
      <c r="AY764" s="86"/>
      <c r="BA764" s="86"/>
      <c r="BC764" s="86"/>
      <c r="BE764" s="86"/>
      <c r="BG764" s="86"/>
      <c r="BI764" s="86"/>
      <c r="BK764" s="86"/>
      <c r="BM764" s="86"/>
      <c r="BO764" s="86"/>
      <c r="BQ764" s="86"/>
      <c r="BS764" s="86"/>
      <c r="BU764" s="86"/>
      <c r="BW764" s="86"/>
      <c r="BY764" s="86"/>
      <c r="CA764" s="86"/>
      <c r="CC764" s="86"/>
      <c r="CE764" s="86"/>
      <c r="CG764" s="86"/>
      <c r="CI764" s="86"/>
      <c r="CK764" s="86"/>
      <c r="CM764" s="86"/>
      <c r="CO764" s="86"/>
      <c r="CQ764" s="86"/>
      <c r="CS764" s="86"/>
      <c r="CU764" s="86"/>
      <c r="CW764" s="86"/>
      <c r="CY764" s="86"/>
      <c r="DA764" s="86"/>
      <c r="DC764" s="86"/>
      <c r="DE764" s="86"/>
      <c r="DG764" s="86"/>
      <c r="DI764" s="86"/>
      <c r="DK764" s="86"/>
      <c r="DM764" s="86"/>
      <c r="DO764" s="86"/>
      <c r="DQ764" s="86"/>
      <c r="DS764" s="86"/>
      <c r="DU764" s="86"/>
      <c r="DV764" s="86"/>
      <c r="DW764" s="86"/>
      <c r="DX764" s="86"/>
      <c r="DZ764" s="87"/>
      <c r="EB764" s="86"/>
      <c r="EC764" s="87"/>
      <c r="ED764" s="88"/>
      <c r="EE764" s="86"/>
      <c r="EF764" s="87"/>
      <c r="EG764" s="86"/>
      <c r="EH764" s="86"/>
      <c r="EI764" s="86"/>
      <c r="EJ764" s="86"/>
      <c r="EK764" s="89"/>
    </row>
    <row r="765" spans="47:141" x14ac:dyDescent="0.2">
      <c r="AU765" s="86"/>
      <c r="AW765" s="86"/>
      <c r="AY765" s="86"/>
      <c r="BA765" s="86"/>
      <c r="BC765" s="86"/>
      <c r="BE765" s="86"/>
      <c r="BG765" s="86"/>
      <c r="BI765" s="86"/>
      <c r="BK765" s="86"/>
      <c r="BM765" s="86"/>
      <c r="BO765" s="86"/>
      <c r="BQ765" s="86"/>
      <c r="BS765" s="86"/>
      <c r="BU765" s="86"/>
      <c r="BW765" s="86"/>
      <c r="BY765" s="86"/>
      <c r="CA765" s="86"/>
      <c r="CC765" s="86"/>
      <c r="CE765" s="86"/>
      <c r="CG765" s="86"/>
      <c r="CI765" s="86"/>
      <c r="CK765" s="86"/>
      <c r="CM765" s="86"/>
      <c r="CO765" s="86"/>
      <c r="CQ765" s="86"/>
      <c r="CS765" s="86"/>
      <c r="CU765" s="86"/>
      <c r="CW765" s="86"/>
      <c r="CY765" s="86"/>
      <c r="DA765" s="86"/>
      <c r="DC765" s="86"/>
      <c r="DE765" s="86"/>
      <c r="DG765" s="86"/>
      <c r="DI765" s="86"/>
      <c r="DK765" s="86"/>
      <c r="DM765" s="86"/>
      <c r="DO765" s="86"/>
      <c r="DQ765" s="86"/>
      <c r="DS765" s="86"/>
      <c r="DU765" s="86"/>
      <c r="DV765" s="86"/>
      <c r="DW765" s="86"/>
      <c r="DX765" s="86"/>
      <c r="DZ765" s="87"/>
      <c r="EB765" s="86"/>
      <c r="EC765" s="87"/>
      <c r="ED765" s="88"/>
      <c r="EE765" s="86"/>
      <c r="EF765" s="87"/>
      <c r="EG765" s="86"/>
      <c r="EH765" s="86"/>
      <c r="EI765" s="86"/>
      <c r="EJ765" s="86"/>
      <c r="EK765" s="89"/>
    </row>
    <row r="766" spans="47:141" x14ac:dyDescent="0.2">
      <c r="AU766" s="86"/>
      <c r="AW766" s="86"/>
      <c r="AY766" s="86"/>
      <c r="BA766" s="86"/>
      <c r="BC766" s="86"/>
      <c r="BE766" s="86"/>
      <c r="BG766" s="86"/>
      <c r="BI766" s="86"/>
      <c r="BK766" s="86"/>
      <c r="BM766" s="86"/>
      <c r="BO766" s="86"/>
      <c r="BQ766" s="86"/>
      <c r="BS766" s="86"/>
      <c r="BU766" s="86"/>
      <c r="BW766" s="86"/>
      <c r="BY766" s="86"/>
      <c r="CA766" s="86"/>
      <c r="CC766" s="86"/>
      <c r="CE766" s="86"/>
      <c r="CG766" s="86"/>
      <c r="CI766" s="86"/>
      <c r="CK766" s="86"/>
      <c r="CM766" s="86"/>
      <c r="CO766" s="86"/>
      <c r="CQ766" s="86"/>
      <c r="CS766" s="86"/>
      <c r="CU766" s="86"/>
      <c r="CW766" s="86"/>
      <c r="CY766" s="86"/>
      <c r="DA766" s="86"/>
      <c r="DC766" s="86"/>
      <c r="DE766" s="86"/>
      <c r="DG766" s="86"/>
      <c r="DI766" s="86"/>
      <c r="DK766" s="86"/>
      <c r="DM766" s="86"/>
      <c r="DO766" s="86"/>
      <c r="DQ766" s="86"/>
      <c r="DS766" s="86"/>
      <c r="DU766" s="86"/>
      <c r="DV766" s="86"/>
      <c r="DW766" s="86"/>
      <c r="DX766" s="86"/>
      <c r="DZ766" s="87"/>
      <c r="EB766" s="86"/>
      <c r="EC766" s="87"/>
      <c r="ED766" s="88"/>
      <c r="EE766" s="86"/>
      <c r="EF766" s="87"/>
      <c r="EG766" s="86"/>
      <c r="EH766" s="86"/>
      <c r="EI766" s="86"/>
      <c r="EJ766" s="86"/>
      <c r="EK766" s="89"/>
    </row>
    <row r="767" spans="47:141" x14ac:dyDescent="0.2">
      <c r="AU767" s="86"/>
      <c r="AW767" s="86"/>
      <c r="AY767" s="86"/>
      <c r="BA767" s="86"/>
      <c r="BC767" s="86"/>
      <c r="BE767" s="86"/>
      <c r="BG767" s="86"/>
      <c r="BI767" s="86"/>
      <c r="BK767" s="86"/>
      <c r="BM767" s="86"/>
      <c r="BO767" s="86"/>
      <c r="BQ767" s="86"/>
      <c r="BS767" s="86"/>
      <c r="BU767" s="86"/>
      <c r="BW767" s="86"/>
      <c r="BY767" s="86"/>
      <c r="CA767" s="86"/>
      <c r="CC767" s="86"/>
      <c r="CE767" s="86"/>
      <c r="CG767" s="86"/>
      <c r="CI767" s="86"/>
      <c r="CK767" s="86"/>
      <c r="CM767" s="86"/>
      <c r="CO767" s="86"/>
      <c r="CQ767" s="86"/>
      <c r="CS767" s="86"/>
      <c r="CU767" s="86"/>
      <c r="CW767" s="86"/>
      <c r="CY767" s="86"/>
      <c r="DA767" s="86"/>
      <c r="DC767" s="86"/>
      <c r="DE767" s="86"/>
      <c r="DG767" s="86"/>
      <c r="DI767" s="86"/>
      <c r="DK767" s="86"/>
      <c r="DM767" s="86"/>
      <c r="DO767" s="86"/>
      <c r="DQ767" s="86"/>
      <c r="DS767" s="86"/>
      <c r="DU767" s="86"/>
      <c r="DV767" s="86"/>
      <c r="DW767" s="86"/>
      <c r="DX767" s="86"/>
      <c r="DZ767" s="87"/>
      <c r="EB767" s="86"/>
      <c r="EC767" s="87"/>
      <c r="ED767" s="88"/>
      <c r="EE767" s="86"/>
      <c r="EF767" s="87"/>
      <c r="EG767" s="86"/>
      <c r="EH767" s="86"/>
      <c r="EI767" s="86"/>
      <c r="EJ767" s="86"/>
      <c r="EK767" s="89"/>
    </row>
    <row r="768" spans="47:141" x14ac:dyDescent="0.2">
      <c r="AU768" s="86"/>
      <c r="AW768" s="86"/>
      <c r="AY768" s="86"/>
      <c r="BA768" s="86"/>
      <c r="BC768" s="86"/>
      <c r="BE768" s="86"/>
      <c r="BG768" s="86"/>
      <c r="BI768" s="86"/>
      <c r="BK768" s="86"/>
      <c r="BM768" s="86"/>
      <c r="BO768" s="86"/>
      <c r="BQ768" s="86"/>
      <c r="BS768" s="86"/>
      <c r="BU768" s="86"/>
      <c r="BW768" s="86"/>
      <c r="BY768" s="86"/>
      <c r="CA768" s="86"/>
      <c r="CC768" s="86"/>
      <c r="CE768" s="86"/>
      <c r="CG768" s="86"/>
      <c r="CI768" s="86"/>
      <c r="CK768" s="86"/>
      <c r="CM768" s="86"/>
      <c r="CO768" s="86"/>
      <c r="CQ768" s="86"/>
      <c r="CS768" s="86"/>
      <c r="CU768" s="86"/>
      <c r="CW768" s="86"/>
      <c r="CY768" s="86"/>
      <c r="DA768" s="86"/>
      <c r="DC768" s="86"/>
      <c r="DE768" s="86"/>
      <c r="DG768" s="86"/>
      <c r="DI768" s="86"/>
      <c r="DK768" s="86"/>
      <c r="DM768" s="86"/>
      <c r="DO768" s="86"/>
      <c r="DQ768" s="86"/>
      <c r="DS768" s="86"/>
      <c r="DU768" s="86"/>
      <c r="DV768" s="86"/>
      <c r="DW768" s="86"/>
      <c r="DX768" s="86"/>
      <c r="DZ768" s="87"/>
      <c r="EB768" s="86"/>
      <c r="EC768" s="87"/>
      <c r="ED768" s="88"/>
      <c r="EE768" s="86"/>
      <c r="EF768" s="87"/>
      <c r="EG768" s="86"/>
      <c r="EH768" s="86"/>
      <c r="EI768" s="86"/>
      <c r="EJ768" s="86"/>
      <c r="EK768" s="89"/>
    </row>
    <row r="769" spans="47:141" x14ac:dyDescent="0.2">
      <c r="AU769" s="86"/>
      <c r="AW769" s="86"/>
      <c r="AY769" s="86"/>
      <c r="BA769" s="86"/>
      <c r="BC769" s="86"/>
      <c r="BE769" s="86"/>
      <c r="BG769" s="86"/>
      <c r="BI769" s="86"/>
      <c r="BK769" s="86"/>
      <c r="BM769" s="86"/>
      <c r="BO769" s="86"/>
      <c r="BQ769" s="86"/>
      <c r="BS769" s="86"/>
      <c r="BU769" s="86"/>
      <c r="BW769" s="86"/>
      <c r="BY769" s="86"/>
      <c r="CA769" s="86"/>
      <c r="CC769" s="86"/>
      <c r="CE769" s="86"/>
      <c r="CG769" s="86"/>
      <c r="CI769" s="86"/>
      <c r="CK769" s="86"/>
      <c r="CM769" s="86"/>
      <c r="CO769" s="86"/>
      <c r="CQ769" s="86"/>
      <c r="CS769" s="86"/>
      <c r="CU769" s="86"/>
      <c r="CW769" s="86"/>
      <c r="CY769" s="86"/>
      <c r="DA769" s="86"/>
      <c r="DC769" s="86"/>
      <c r="DE769" s="86"/>
      <c r="DG769" s="86"/>
      <c r="DI769" s="86"/>
      <c r="DK769" s="86"/>
      <c r="DM769" s="86"/>
      <c r="DO769" s="86"/>
      <c r="DQ769" s="86"/>
      <c r="DS769" s="86"/>
      <c r="DU769" s="86"/>
      <c r="DV769" s="86"/>
      <c r="DW769" s="86"/>
      <c r="DX769" s="86"/>
      <c r="DZ769" s="87"/>
      <c r="EB769" s="86"/>
      <c r="EC769" s="87"/>
      <c r="ED769" s="88"/>
      <c r="EE769" s="86"/>
      <c r="EF769" s="87"/>
      <c r="EG769" s="86"/>
      <c r="EH769" s="86"/>
      <c r="EI769" s="86"/>
      <c r="EJ769" s="86"/>
      <c r="EK769" s="89"/>
    </row>
    <row r="770" spans="47:141" x14ac:dyDescent="0.2">
      <c r="AU770" s="86"/>
      <c r="AW770" s="86"/>
      <c r="AY770" s="86"/>
      <c r="BA770" s="86"/>
      <c r="BC770" s="86"/>
      <c r="BE770" s="86"/>
      <c r="BG770" s="86"/>
      <c r="BI770" s="86"/>
      <c r="BK770" s="86"/>
      <c r="BM770" s="86"/>
      <c r="BO770" s="86"/>
      <c r="BQ770" s="86"/>
      <c r="BS770" s="86"/>
      <c r="BU770" s="86"/>
      <c r="BW770" s="86"/>
      <c r="BY770" s="86"/>
      <c r="CA770" s="86"/>
      <c r="CC770" s="86"/>
      <c r="CE770" s="86"/>
      <c r="CG770" s="86"/>
      <c r="CI770" s="86"/>
      <c r="CK770" s="86"/>
      <c r="CM770" s="86"/>
      <c r="CO770" s="86"/>
      <c r="CQ770" s="86"/>
      <c r="CS770" s="86"/>
      <c r="CU770" s="86"/>
      <c r="CW770" s="86"/>
      <c r="CY770" s="86"/>
      <c r="DA770" s="86"/>
      <c r="DC770" s="86"/>
      <c r="DE770" s="86"/>
      <c r="DG770" s="86"/>
      <c r="DI770" s="86"/>
      <c r="DK770" s="86"/>
      <c r="DM770" s="86"/>
      <c r="DO770" s="86"/>
      <c r="DQ770" s="86"/>
      <c r="DS770" s="86"/>
      <c r="DU770" s="86"/>
      <c r="DV770" s="86"/>
      <c r="DW770" s="86"/>
      <c r="DX770" s="86"/>
      <c r="DZ770" s="87"/>
      <c r="EB770" s="86"/>
      <c r="EC770" s="87"/>
      <c r="ED770" s="88"/>
      <c r="EE770" s="86"/>
      <c r="EF770" s="87"/>
      <c r="EG770" s="86"/>
      <c r="EH770" s="86"/>
      <c r="EI770" s="86"/>
      <c r="EJ770" s="86"/>
      <c r="EK770" s="89"/>
    </row>
    <row r="771" spans="47:141" x14ac:dyDescent="0.2">
      <c r="AU771" s="86"/>
      <c r="AW771" s="86"/>
      <c r="AY771" s="86"/>
      <c r="BA771" s="86"/>
      <c r="BC771" s="86"/>
      <c r="BE771" s="86"/>
      <c r="BG771" s="86"/>
      <c r="BI771" s="86"/>
      <c r="BK771" s="86"/>
      <c r="BM771" s="86"/>
      <c r="BO771" s="86"/>
      <c r="BQ771" s="86"/>
      <c r="BS771" s="86"/>
      <c r="BU771" s="86"/>
      <c r="BW771" s="86"/>
      <c r="BY771" s="86"/>
      <c r="CA771" s="86"/>
      <c r="CC771" s="86"/>
      <c r="CE771" s="86"/>
      <c r="CG771" s="86"/>
      <c r="CI771" s="86"/>
      <c r="CK771" s="86"/>
      <c r="CM771" s="86"/>
      <c r="CO771" s="86"/>
      <c r="CQ771" s="86"/>
      <c r="CS771" s="86"/>
      <c r="CU771" s="86"/>
      <c r="CW771" s="86"/>
      <c r="CY771" s="86"/>
      <c r="DA771" s="86"/>
      <c r="DC771" s="86"/>
      <c r="DE771" s="86"/>
      <c r="DG771" s="86"/>
      <c r="DI771" s="86"/>
      <c r="DK771" s="86"/>
      <c r="DM771" s="86"/>
      <c r="DO771" s="86"/>
      <c r="DQ771" s="86"/>
      <c r="DS771" s="86"/>
      <c r="DU771" s="86"/>
      <c r="DV771" s="86"/>
      <c r="DW771" s="86"/>
      <c r="DX771" s="86"/>
      <c r="DZ771" s="87"/>
      <c r="EB771" s="86"/>
      <c r="EC771" s="87"/>
      <c r="ED771" s="88"/>
      <c r="EE771" s="86"/>
      <c r="EF771" s="87"/>
      <c r="EG771" s="86"/>
      <c r="EH771" s="86"/>
      <c r="EI771" s="86"/>
      <c r="EJ771" s="86"/>
      <c r="EK771" s="89"/>
    </row>
    <row r="772" spans="47:141" x14ac:dyDescent="0.2">
      <c r="AU772" s="86"/>
      <c r="AW772" s="86"/>
      <c r="AY772" s="86"/>
      <c r="BA772" s="86"/>
      <c r="BC772" s="86"/>
      <c r="BE772" s="86"/>
      <c r="BG772" s="86"/>
      <c r="BI772" s="86"/>
      <c r="BK772" s="86"/>
      <c r="BM772" s="86"/>
      <c r="BO772" s="86"/>
      <c r="BQ772" s="86"/>
      <c r="BS772" s="86"/>
      <c r="BU772" s="86"/>
      <c r="BW772" s="86"/>
      <c r="BY772" s="86"/>
      <c r="CA772" s="86"/>
      <c r="CC772" s="86"/>
      <c r="CE772" s="86"/>
      <c r="CG772" s="86"/>
      <c r="CI772" s="86"/>
      <c r="CK772" s="86"/>
      <c r="CM772" s="86"/>
      <c r="CO772" s="86"/>
      <c r="CQ772" s="86"/>
      <c r="CS772" s="86"/>
      <c r="CU772" s="86"/>
      <c r="CW772" s="86"/>
      <c r="CY772" s="86"/>
      <c r="DA772" s="86"/>
      <c r="DC772" s="86"/>
      <c r="DE772" s="86"/>
      <c r="DG772" s="86"/>
      <c r="DI772" s="86"/>
      <c r="DK772" s="86"/>
      <c r="DM772" s="86"/>
      <c r="DO772" s="86"/>
      <c r="DQ772" s="86"/>
      <c r="DS772" s="86"/>
      <c r="DU772" s="86"/>
      <c r="DV772" s="86"/>
      <c r="DW772" s="86"/>
      <c r="DX772" s="86"/>
      <c r="DZ772" s="87"/>
      <c r="EB772" s="86"/>
      <c r="EC772" s="87"/>
      <c r="ED772" s="88"/>
      <c r="EE772" s="86"/>
      <c r="EF772" s="87"/>
      <c r="EG772" s="86"/>
      <c r="EH772" s="86"/>
      <c r="EI772" s="86"/>
      <c r="EJ772" s="86"/>
      <c r="EK772" s="89"/>
    </row>
    <row r="773" spans="47:141" x14ac:dyDescent="0.2">
      <c r="AU773" s="86"/>
      <c r="AW773" s="86"/>
      <c r="AY773" s="86"/>
      <c r="BA773" s="86"/>
      <c r="BC773" s="86"/>
      <c r="BE773" s="86"/>
      <c r="BG773" s="86"/>
      <c r="BI773" s="86"/>
      <c r="BK773" s="86"/>
      <c r="BM773" s="86"/>
      <c r="BO773" s="86"/>
      <c r="BQ773" s="86"/>
      <c r="BS773" s="86"/>
      <c r="BU773" s="86"/>
      <c r="BW773" s="86"/>
      <c r="BY773" s="86"/>
      <c r="CA773" s="86"/>
      <c r="CC773" s="86"/>
      <c r="CE773" s="86"/>
      <c r="CG773" s="86"/>
      <c r="CI773" s="86"/>
      <c r="CK773" s="86"/>
      <c r="CM773" s="86"/>
      <c r="CO773" s="86"/>
      <c r="CQ773" s="86"/>
      <c r="CS773" s="86"/>
      <c r="CU773" s="86"/>
      <c r="CW773" s="86"/>
      <c r="CY773" s="86"/>
      <c r="DA773" s="86"/>
      <c r="DC773" s="86"/>
      <c r="DE773" s="86"/>
      <c r="DG773" s="86"/>
      <c r="DI773" s="86"/>
      <c r="DK773" s="86"/>
      <c r="DM773" s="86"/>
      <c r="DO773" s="86"/>
      <c r="DQ773" s="86"/>
      <c r="DS773" s="86"/>
      <c r="DU773" s="86"/>
      <c r="DV773" s="86"/>
      <c r="DW773" s="86"/>
      <c r="DX773" s="86"/>
      <c r="DZ773" s="87"/>
      <c r="EB773" s="86"/>
      <c r="EC773" s="87"/>
      <c r="ED773" s="88"/>
      <c r="EE773" s="86"/>
      <c r="EF773" s="87"/>
      <c r="EG773" s="86"/>
      <c r="EH773" s="86"/>
      <c r="EI773" s="86"/>
      <c r="EJ773" s="86"/>
      <c r="EK773" s="89"/>
    </row>
    <row r="774" spans="47:141" x14ac:dyDescent="0.2">
      <c r="AU774" s="86"/>
      <c r="AW774" s="86"/>
      <c r="AY774" s="86"/>
      <c r="BA774" s="86"/>
      <c r="BC774" s="86"/>
      <c r="BE774" s="86"/>
      <c r="BG774" s="86"/>
      <c r="BI774" s="86"/>
      <c r="BK774" s="86"/>
      <c r="BM774" s="86"/>
      <c r="BO774" s="86"/>
      <c r="BQ774" s="86"/>
      <c r="BS774" s="86"/>
      <c r="BU774" s="86"/>
      <c r="BW774" s="86"/>
      <c r="BY774" s="86"/>
      <c r="CA774" s="86"/>
      <c r="CC774" s="86"/>
      <c r="CE774" s="86"/>
      <c r="CG774" s="86"/>
      <c r="CI774" s="86"/>
      <c r="CK774" s="86"/>
      <c r="CM774" s="86"/>
      <c r="CO774" s="86"/>
      <c r="CQ774" s="86"/>
      <c r="CS774" s="86"/>
      <c r="CU774" s="86"/>
      <c r="CW774" s="86"/>
      <c r="CY774" s="86"/>
      <c r="DA774" s="86"/>
      <c r="DC774" s="86"/>
      <c r="DE774" s="86"/>
      <c r="DG774" s="86"/>
      <c r="DI774" s="86"/>
      <c r="DK774" s="86"/>
      <c r="DM774" s="86"/>
      <c r="DO774" s="86"/>
      <c r="DQ774" s="86"/>
      <c r="DS774" s="86"/>
      <c r="DU774" s="86"/>
      <c r="DV774" s="86"/>
      <c r="DW774" s="86"/>
      <c r="DX774" s="86"/>
      <c r="DZ774" s="87"/>
      <c r="EB774" s="86"/>
      <c r="EC774" s="87"/>
      <c r="ED774" s="88"/>
      <c r="EE774" s="86"/>
      <c r="EF774" s="87"/>
      <c r="EG774" s="86"/>
      <c r="EH774" s="86"/>
      <c r="EI774" s="86"/>
      <c r="EJ774" s="86"/>
      <c r="EK774" s="89"/>
    </row>
    <row r="775" spans="47:141" x14ac:dyDescent="0.2">
      <c r="AU775" s="86"/>
      <c r="AW775" s="86"/>
      <c r="AY775" s="86"/>
      <c r="BA775" s="86"/>
      <c r="BC775" s="86"/>
      <c r="BE775" s="86"/>
      <c r="BG775" s="86"/>
      <c r="BI775" s="86"/>
      <c r="BK775" s="86"/>
      <c r="BM775" s="86"/>
      <c r="BO775" s="86"/>
      <c r="BQ775" s="86"/>
      <c r="BS775" s="86"/>
      <c r="BU775" s="86"/>
      <c r="BW775" s="86"/>
      <c r="BY775" s="86"/>
      <c r="CA775" s="86"/>
      <c r="CC775" s="86"/>
      <c r="CE775" s="86"/>
      <c r="CG775" s="86"/>
      <c r="CI775" s="86"/>
      <c r="CK775" s="86"/>
      <c r="CM775" s="86"/>
      <c r="CO775" s="86"/>
      <c r="CQ775" s="86"/>
      <c r="CS775" s="86"/>
      <c r="CU775" s="86"/>
      <c r="CW775" s="86"/>
      <c r="CY775" s="86"/>
      <c r="DA775" s="86"/>
      <c r="DC775" s="86"/>
      <c r="DE775" s="86"/>
      <c r="DG775" s="86"/>
      <c r="DI775" s="86"/>
      <c r="DK775" s="86"/>
      <c r="DM775" s="86"/>
      <c r="DO775" s="86"/>
      <c r="DQ775" s="86"/>
      <c r="DS775" s="86"/>
      <c r="DU775" s="86"/>
      <c r="DV775" s="86"/>
      <c r="DW775" s="86"/>
      <c r="DX775" s="86"/>
      <c r="DZ775" s="87"/>
      <c r="EB775" s="86"/>
      <c r="EC775" s="87"/>
      <c r="ED775" s="88"/>
      <c r="EE775" s="86"/>
      <c r="EF775" s="87"/>
      <c r="EG775" s="86"/>
      <c r="EH775" s="86"/>
      <c r="EI775" s="86"/>
      <c r="EJ775" s="86"/>
      <c r="EK775" s="89"/>
    </row>
    <row r="776" spans="47:141" x14ac:dyDescent="0.2">
      <c r="AU776" s="86"/>
      <c r="AW776" s="86"/>
      <c r="AY776" s="86"/>
      <c r="BA776" s="86"/>
      <c r="BC776" s="86"/>
      <c r="BE776" s="86"/>
      <c r="BG776" s="86"/>
      <c r="BI776" s="86"/>
      <c r="BK776" s="86"/>
      <c r="BM776" s="86"/>
      <c r="BO776" s="86"/>
      <c r="BQ776" s="86"/>
      <c r="BS776" s="86"/>
      <c r="BU776" s="86"/>
      <c r="BW776" s="86"/>
      <c r="BY776" s="86"/>
      <c r="CA776" s="86"/>
      <c r="CC776" s="86"/>
      <c r="CE776" s="86"/>
      <c r="CG776" s="86"/>
      <c r="CI776" s="86"/>
      <c r="CK776" s="86"/>
      <c r="CM776" s="86"/>
      <c r="CO776" s="86"/>
      <c r="CQ776" s="86"/>
      <c r="CS776" s="86"/>
      <c r="CU776" s="86"/>
      <c r="CW776" s="86"/>
      <c r="CY776" s="86"/>
      <c r="DA776" s="86"/>
      <c r="DC776" s="86"/>
      <c r="DE776" s="86"/>
      <c r="DG776" s="86"/>
      <c r="DI776" s="86"/>
      <c r="DK776" s="86"/>
      <c r="DM776" s="86"/>
      <c r="DO776" s="86"/>
      <c r="DQ776" s="86"/>
      <c r="DS776" s="86"/>
      <c r="DU776" s="86"/>
      <c r="DV776" s="86"/>
      <c r="DW776" s="86"/>
      <c r="DX776" s="86"/>
      <c r="DZ776" s="87"/>
      <c r="EB776" s="86"/>
      <c r="EC776" s="87"/>
      <c r="ED776" s="88"/>
      <c r="EE776" s="86"/>
      <c r="EF776" s="87"/>
      <c r="EG776" s="86"/>
      <c r="EH776" s="86"/>
      <c r="EI776" s="86"/>
      <c r="EJ776" s="86"/>
      <c r="EK776" s="89"/>
    </row>
    <row r="777" spans="47:141" x14ac:dyDescent="0.2">
      <c r="AU777" s="86"/>
      <c r="AW777" s="86"/>
      <c r="AY777" s="86"/>
      <c r="BA777" s="86"/>
      <c r="BC777" s="86"/>
      <c r="BE777" s="86"/>
      <c r="BG777" s="86"/>
      <c r="BI777" s="86"/>
      <c r="BK777" s="86"/>
      <c r="BM777" s="86"/>
      <c r="BO777" s="86"/>
      <c r="BQ777" s="86"/>
      <c r="BS777" s="86"/>
      <c r="BU777" s="86"/>
      <c r="BW777" s="86"/>
      <c r="BY777" s="86"/>
      <c r="CA777" s="86"/>
      <c r="CC777" s="86"/>
      <c r="CE777" s="86"/>
      <c r="CG777" s="86"/>
      <c r="CI777" s="86"/>
      <c r="CK777" s="86"/>
      <c r="CM777" s="86"/>
      <c r="CO777" s="86"/>
      <c r="CQ777" s="86"/>
      <c r="CS777" s="86"/>
      <c r="CU777" s="86"/>
      <c r="CW777" s="86"/>
      <c r="CY777" s="86"/>
      <c r="DA777" s="86"/>
      <c r="DC777" s="86"/>
      <c r="DE777" s="86"/>
      <c r="DG777" s="86"/>
      <c r="DI777" s="86"/>
      <c r="DK777" s="86"/>
      <c r="DM777" s="86"/>
      <c r="DO777" s="86"/>
      <c r="DQ777" s="86"/>
      <c r="DS777" s="86"/>
      <c r="DU777" s="86"/>
      <c r="DV777" s="86"/>
      <c r="DW777" s="86"/>
      <c r="DX777" s="86"/>
      <c r="DZ777" s="87"/>
      <c r="EB777" s="86"/>
      <c r="EC777" s="87"/>
      <c r="ED777" s="88"/>
      <c r="EE777" s="86"/>
      <c r="EF777" s="87"/>
      <c r="EG777" s="86"/>
      <c r="EH777" s="86"/>
      <c r="EI777" s="86"/>
      <c r="EJ777" s="86"/>
      <c r="EK777" s="89"/>
    </row>
    <row r="778" spans="47:141" x14ac:dyDescent="0.2">
      <c r="AU778" s="86"/>
      <c r="AW778" s="86"/>
      <c r="AY778" s="86"/>
      <c r="BA778" s="86"/>
      <c r="BC778" s="86"/>
      <c r="BE778" s="86"/>
      <c r="BG778" s="86"/>
      <c r="BI778" s="86"/>
      <c r="BK778" s="86"/>
      <c r="BM778" s="86"/>
      <c r="BO778" s="86"/>
      <c r="BQ778" s="86"/>
      <c r="BS778" s="86"/>
      <c r="BU778" s="86"/>
      <c r="BW778" s="86"/>
      <c r="BY778" s="86"/>
      <c r="CA778" s="86"/>
      <c r="CC778" s="86"/>
      <c r="CE778" s="86"/>
      <c r="CG778" s="86"/>
      <c r="CI778" s="86"/>
      <c r="CK778" s="86"/>
      <c r="CM778" s="86"/>
      <c r="CO778" s="86"/>
      <c r="CQ778" s="86"/>
      <c r="CS778" s="86"/>
      <c r="CU778" s="86"/>
      <c r="CW778" s="86"/>
      <c r="CY778" s="86"/>
      <c r="DA778" s="86"/>
      <c r="DC778" s="86"/>
      <c r="DE778" s="86"/>
      <c r="DG778" s="86"/>
      <c r="DI778" s="86"/>
      <c r="DK778" s="86"/>
      <c r="DM778" s="86"/>
      <c r="DO778" s="86"/>
      <c r="DQ778" s="86"/>
      <c r="DS778" s="86"/>
      <c r="DU778" s="86"/>
      <c r="DV778" s="86"/>
      <c r="DW778" s="86"/>
      <c r="DX778" s="86"/>
      <c r="DZ778" s="87"/>
      <c r="EB778" s="86"/>
      <c r="EC778" s="87"/>
      <c r="ED778" s="88"/>
      <c r="EE778" s="86"/>
      <c r="EF778" s="87"/>
      <c r="EG778" s="86"/>
      <c r="EH778" s="86"/>
      <c r="EI778" s="86"/>
      <c r="EJ778" s="86"/>
      <c r="EK778" s="89"/>
    </row>
    <row r="779" spans="47:141" x14ac:dyDescent="0.2">
      <c r="AU779" s="86"/>
      <c r="AW779" s="86"/>
      <c r="AY779" s="86"/>
      <c r="BA779" s="86"/>
      <c r="BC779" s="86"/>
      <c r="BE779" s="86"/>
      <c r="BG779" s="86"/>
      <c r="BI779" s="86"/>
      <c r="BK779" s="86"/>
      <c r="BM779" s="86"/>
      <c r="BO779" s="86"/>
      <c r="BQ779" s="86"/>
      <c r="BS779" s="86"/>
      <c r="BU779" s="86"/>
      <c r="BW779" s="86"/>
      <c r="BY779" s="86"/>
      <c r="CA779" s="86"/>
      <c r="CC779" s="86"/>
      <c r="CE779" s="86"/>
      <c r="CG779" s="86"/>
      <c r="CI779" s="86"/>
      <c r="CK779" s="86"/>
      <c r="CM779" s="86"/>
      <c r="CO779" s="86"/>
      <c r="CQ779" s="86"/>
      <c r="CS779" s="86"/>
      <c r="CU779" s="86"/>
      <c r="CW779" s="86"/>
      <c r="CY779" s="86"/>
      <c r="DA779" s="86"/>
      <c r="DC779" s="86"/>
      <c r="DE779" s="86"/>
      <c r="DG779" s="86"/>
      <c r="DI779" s="86"/>
      <c r="DK779" s="86"/>
      <c r="DM779" s="86"/>
      <c r="DO779" s="86"/>
      <c r="DQ779" s="86"/>
      <c r="DS779" s="86"/>
      <c r="DU779" s="86"/>
      <c r="DV779" s="86"/>
      <c r="DW779" s="86"/>
      <c r="DX779" s="86"/>
      <c r="DZ779" s="87"/>
      <c r="EB779" s="86"/>
      <c r="EC779" s="87"/>
      <c r="ED779" s="88"/>
      <c r="EE779" s="86"/>
      <c r="EF779" s="87"/>
      <c r="EG779" s="86"/>
      <c r="EH779" s="86"/>
      <c r="EI779" s="86"/>
      <c r="EJ779" s="86"/>
      <c r="EK779" s="89"/>
    </row>
    <row r="780" spans="47:141" x14ac:dyDescent="0.2">
      <c r="AU780" s="86"/>
      <c r="AW780" s="86"/>
      <c r="AY780" s="86"/>
      <c r="BA780" s="86"/>
      <c r="BC780" s="86"/>
      <c r="BE780" s="86"/>
      <c r="BG780" s="86"/>
      <c r="BI780" s="86"/>
      <c r="BK780" s="86"/>
      <c r="BM780" s="86"/>
      <c r="BO780" s="86"/>
      <c r="BQ780" s="86"/>
      <c r="BS780" s="86"/>
      <c r="BU780" s="86"/>
      <c r="BW780" s="86"/>
      <c r="BY780" s="86"/>
      <c r="CA780" s="86"/>
      <c r="CC780" s="86"/>
      <c r="CE780" s="86"/>
      <c r="CG780" s="86"/>
      <c r="CI780" s="86"/>
      <c r="CK780" s="86"/>
      <c r="CM780" s="86"/>
      <c r="CO780" s="86"/>
      <c r="CQ780" s="86"/>
      <c r="CS780" s="86"/>
      <c r="CU780" s="86"/>
      <c r="CW780" s="86"/>
      <c r="CY780" s="86"/>
      <c r="DA780" s="86"/>
      <c r="DC780" s="86"/>
      <c r="DE780" s="86"/>
      <c r="DG780" s="86"/>
      <c r="DI780" s="86"/>
      <c r="DK780" s="86"/>
      <c r="DM780" s="86"/>
      <c r="DO780" s="86"/>
      <c r="DQ780" s="86"/>
      <c r="DS780" s="86"/>
      <c r="DU780" s="86"/>
      <c r="DV780" s="86"/>
      <c r="DW780" s="86"/>
      <c r="DX780" s="86"/>
      <c r="DZ780" s="87"/>
      <c r="EB780" s="86"/>
      <c r="EC780" s="87"/>
      <c r="ED780" s="88"/>
      <c r="EE780" s="86"/>
      <c r="EF780" s="87"/>
      <c r="EG780" s="86"/>
      <c r="EH780" s="86"/>
      <c r="EI780" s="86"/>
      <c r="EJ780" s="86"/>
      <c r="EK780" s="89"/>
    </row>
    <row r="781" spans="47:141" x14ac:dyDescent="0.2">
      <c r="AU781" s="86"/>
      <c r="AW781" s="86"/>
      <c r="AY781" s="86"/>
      <c r="BA781" s="86"/>
      <c r="BC781" s="86"/>
      <c r="BE781" s="86"/>
      <c r="BG781" s="86"/>
      <c r="BI781" s="86"/>
      <c r="BK781" s="86"/>
      <c r="BM781" s="86"/>
      <c r="BO781" s="86"/>
      <c r="BQ781" s="86"/>
      <c r="BS781" s="86"/>
      <c r="BU781" s="86"/>
      <c r="BW781" s="86"/>
      <c r="BY781" s="86"/>
      <c r="CA781" s="86"/>
      <c r="CC781" s="86"/>
      <c r="CE781" s="86"/>
      <c r="CG781" s="86"/>
      <c r="CI781" s="86"/>
      <c r="CK781" s="86"/>
      <c r="CM781" s="86"/>
      <c r="CO781" s="86"/>
      <c r="CQ781" s="86"/>
      <c r="CS781" s="86"/>
      <c r="CU781" s="86"/>
      <c r="CW781" s="86"/>
      <c r="CY781" s="86"/>
      <c r="DA781" s="86"/>
      <c r="DC781" s="86"/>
      <c r="DE781" s="86"/>
      <c r="DG781" s="86"/>
      <c r="DI781" s="86"/>
      <c r="DK781" s="86"/>
      <c r="DM781" s="86"/>
      <c r="DO781" s="86"/>
      <c r="DQ781" s="86"/>
      <c r="DS781" s="86"/>
      <c r="DU781" s="86"/>
      <c r="DV781" s="86"/>
      <c r="DW781" s="86"/>
      <c r="DX781" s="86"/>
      <c r="DZ781" s="87"/>
      <c r="EB781" s="86"/>
      <c r="EC781" s="87"/>
      <c r="ED781" s="88"/>
      <c r="EE781" s="86"/>
      <c r="EF781" s="87"/>
      <c r="EG781" s="86"/>
      <c r="EH781" s="86"/>
      <c r="EI781" s="86"/>
      <c r="EJ781" s="86"/>
      <c r="EK781" s="89"/>
    </row>
    <row r="782" spans="47:141" x14ac:dyDescent="0.2">
      <c r="AU782" s="86"/>
      <c r="AW782" s="86"/>
      <c r="AY782" s="86"/>
      <c r="BA782" s="86"/>
      <c r="BC782" s="86"/>
      <c r="BE782" s="86"/>
      <c r="BG782" s="86"/>
      <c r="BI782" s="86"/>
      <c r="BK782" s="86"/>
      <c r="BM782" s="86"/>
      <c r="BO782" s="86"/>
      <c r="BQ782" s="86"/>
      <c r="BS782" s="86"/>
      <c r="BU782" s="86"/>
      <c r="BW782" s="86"/>
      <c r="BY782" s="86"/>
      <c r="CA782" s="86"/>
      <c r="CC782" s="86"/>
      <c r="CE782" s="86"/>
      <c r="CG782" s="86"/>
      <c r="CI782" s="86"/>
      <c r="CK782" s="86"/>
      <c r="CM782" s="86"/>
      <c r="CO782" s="86"/>
      <c r="CQ782" s="86"/>
      <c r="CS782" s="86"/>
      <c r="CU782" s="86"/>
      <c r="CW782" s="86"/>
      <c r="CY782" s="86"/>
      <c r="DA782" s="86"/>
      <c r="DC782" s="86"/>
      <c r="DE782" s="86"/>
      <c r="DG782" s="86"/>
      <c r="DI782" s="86"/>
      <c r="DK782" s="86"/>
      <c r="DM782" s="86"/>
      <c r="DO782" s="86"/>
      <c r="DQ782" s="86"/>
      <c r="DS782" s="86"/>
      <c r="DU782" s="86"/>
      <c r="DV782" s="86"/>
      <c r="DW782" s="86"/>
      <c r="DX782" s="86"/>
      <c r="DZ782" s="87"/>
      <c r="EB782" s="86"/>
      <c r="EC782" s="87"/>
      <c r="ED782" s="88"/>
      <c r="EE782" s="86"/>
      <c r="EF782" s="87"/>
      <c r="EG782" s="86"/>
      <c r="EH782" s="86"/>
      <c r="EI782" s="86"/>
      <c r="EJ782" s="86"/>
      <c r="EK782" s="89"/>
    </row>
    <row r="783" spans="47:141" x14ac:dyDescent="0.2">
      <c r="AU783" s="86"/>
      <c r="AW783" s="86"/>
      <c r="AY783" s="86"/>
      <c r="BA783" s="86"/>
      <c r="BC783" s="86"/>
      <c r="BE783" s="86"/>
      <c r="BG783" s="86"/>
      <c r="BI783" s="86"/>
      <c r="BK783" s="86"/>
      <c r="BM783" s="86"/>
      <c r="BO783" s="86"/>
      <c r="BQ783" s="86"/>
      <c r="BS783" s="86"/>
      <c r="BU783" s="86"/>
      <c r="BW783" s="86"/>
      <c r="BY783" s="86"/>
      <c r="CA783" s="86"/>
      <c r="CC783" s="86"/>
      <c r="CE783" s="86"/>
      <c r="CG783" s="86"/>
      <c r="CI783" s="86"/>
      <c r="CK783" s="86"/>
      <c r="CM783" s="86"/>
      <c r="CO783" s="86"/>
      <c r="CQ783" s="86"/>
      <c r="CS783" s="86"/>
      <c r="CU783" s="86"/>
      <c r="CW783" s="86"/>
      <c r="CY783" s="86"/>
      <c r="DA783" s="86"/>
      <c r="DC783" s="86"/>
      <c r="DE783" s="86"/>
      <c r="DG783" s="86"/>
      <c r="DI783" s="86"/>
      <c r="DK783" s="86"/>
      <c r="DM783" s="86"/>
      <c r="DO783" s="86"/>
      <c r="DQ783" s="86"/>
      <c r="DS783" s="86"/>
      <c r="DU783" s="86"/>
      <c r="DV783" s="86"/>
      <c r="DW783" s="86"/>
      <c r="DX783" s="86"/>
      <c r="DZ783" s="87"/>
      <c r="EB783" s="86"/>
      <c r="EC783" s="87"/>
      <c r="ED783" s="88"/>
      <c r="EE783" s="86"/>
      <c r="EF783" s="87"/>
      <c r="EG783" s="86"/>
      <c r="EH783" s="86"/>
      <c r="EI783" s="86"/>
      <c r="EJ783" s="86"/>
      <c r="EK783" s="89"/>
    </row>
    <row r="784" spans="47:141" x14ac:dyDescent="0.2">
      <c r="AU784" s="86"/>
      <c r="AW784" s="86"/>
      <c r="AY784" s="86"/>
      <c r="BA784" s="86"/>
      <c r="BC784" s="86"/>
      <c r="BE784" s="86"/>
      <c r="BG784" s="86"/>
      <c r="BI784" s="86"/>
      <c r="BK784" s="86"/>
      <c r="BM784" s="86"/>
      <c r="BO784" s="86"/>
      <c r="BQ784" s="86"/>
      <c r="BS784" s="86"/>
      <c r="BU784" s="86"/>
      <c r="BW784" s="86"/>
      <c r="BY784" s="86"/>
      <c r="CA784" s="86"/>
      <c r="CC784" s="86"/>
      <c r="CE784" s="86"/>
      <c r="CG784" s="86"/>
      <c r="CI784" s="86"/>
      <c r="CK784" s="86"/>
      <c r="CM784" s="86"/>
      <c r="CO784" s="86"/>
      <c r="CQ784" s="86"/>
      <c r="CS784" s="86"/>
      <c r="CU784" s="86"/>
      <c r="CW784" s="86"/>
      <c r="CY784" s="86"/>
      <c r="DA784" s="86"/>
      <c r="DC784" s="86"/>
      <c r="DE784" s="86"/>
      <c r="DG784" s="86"/>
      <c r="DI784" s="86"/>
      <c r="DK784" s="86"/>
      <c r="DM784" s="86"/>
      <c r="DO784" s="86"/>
      <c r="DQ784" s="86"/>
      <c r="DS784" s="86"/>
      <c r="DU784" s="86"/>
      <c r="DV784" s="86"/>
      <c r="DW784" s="86"/>
      <c r="DX784" s="86"/>
      <c r="DZ784" s="87"/>
      <c r="EB784" s="86"/>
      <c r="EC784" s="87"/>
      <c r="ED784" s="88"/>
      <c r="EE784" s="86"/>
      <c r="EF784" s="87"/>
      <c r="EG784" s="86"/>
      <c r="EH784" s="86"/>
      <c r="EI784" s="86"/>
      <c r="EJ784" s="86"/>
      <c r="EK784" s="89"/>
    </row>
    <row r="785" spans="47:141" x14ac:dyDescent="0.2">
      <c r="AU785" s="86"/>
      <c r="AW785" s="86"/>
      <c r="AY785" s="86"/>
      <c r="BA785" s="86"/>
      <c r="BC785" s="86"/>
      <c r="BE785" s="86"/>
      <c r="BG785" s="86"/>
      <c r="BI785" s="86"/>
      <c r="BK785" s="86"/>
      <c r="BM785" s="86"/>
      <c r="BO785" s="86"/>
      <c r="BQ785" s="86"/>
      <c r="BS785" s="86"/>
      <c r="BU785" s="86"/>
      <c r="BW785" s="86"/>
      <c r="BY785" s="86"/>
      <c r="CA785" s="86"/>
      <c r="CC785" s="86"/>
      <c r="CE785" s="86"/>
      <c r="CG785" s="86"/>
      <c r="CI785" s="86"/>
      <c r="CK785" s="86"/>
      <c r="CM785" s="86"/>
      <c r="CO785" s="86"/>
      <c r="CQ785" s="86"/>
      <c r="CS785" s="86"/>
      <c r="CU785" s="86"/>
      <c r="CW785" s="86"/>
      <c r="CY785" s="86"/>
      <c r="DA785" s="86"/>
      <c r="DC785" s="86"/>
      <c r="DE785" s="86"/>
      <c r="DG785" s="86"/>
      <c r="DI785" s="86"/>
      <c r="DK785" s="86"/>
      <c r="DM785" s="86"/>
      <c r="DO785" s="86"/>
      <c r="DQ785" s="86"/>
      <c r="DS785" s="86"/>
      <c r="DU785" s="86"/>
      <c r="DV785" s="86"/>
      <c r="DW785" s="86"/>
      <c r="DX785" s="86"/>
      <c r="DZ785" s="87"/>
      <c r="EB785" s="86"/>
      <c r="EC785" s="87"/>
      <c r="ED785" s="88"/>
      <c r="EE785" s="86"/>
      <c r="EF785" s="87"/>
      <c r="EG785" s="86"/>
      <c r="EH785" s="86"/>
      <c r="EI785" s="86"/>
      <c r="EJ785" s="86"/>
      <c r="EK785" s="89"/>
    </row>
    <row r="786" spans="47:141" x14ac:dyDescent="0.2">
      <c r="AU786" s="86"/>
      <c r="AW786" s="86"/>
      <c r="AY786" s="86"/>
      <c r="BA786" s="86"/>
      <c r="BC786" s="86"/>
      <c r="BE786" s="86"/>
      <c r="BG786" s="86"/>
      <c r="BI786" s="86"/>
      <c r="BK786" s="86"/>
      <c r="BM786" s="86"/>
      <c r="BO786" s="86"/>
      <c r="BQ786" s="86"/>
      <c r="BS786" s="86"/>
      <c r="BU786" s="86"/>
      <c r="BW786" s="86"/>
      <c r="BY786" s="86"/>
      <c r="CA786" s="86"/>
      <c r="CC786" s="86"/>
      <c r="CE786" s="86"/>
      <c r="CG786" s="86"/>
      <c r="CI786" s="86"/>
      <c r="CK786" s="86"/>
      <c r="CM786" s="86"/>
      <c r="CO786" s="86"/>
      <c r="CQ786" s="86"/>
      <c r="CS786" s="86"/>
      <c r="CU786" s="86"/>
      <c r="CW786" s="86"/>
      <c r="CY786" s="86"/>
      <c r="DA786" s="86"/>
      <c r="DC786" s="86"/>
      <c r="DE786" s="86"/>
      <c r="DG786" s="86"/>
      <c r="DI786" s="86"/>
      <c r="DK786" s="86"/>
      <c r="DM786" s="86"/>
      <c r="DO786" s="86"/>
      <c r="DQ786" s="86"/>
      <c r="DS786" s="86"/>
      <c r="DU786" s="86"/>
      <c r="DV786" s="86"/>
      <c r="DW786" s="86"/>
      <c r="DX786" s="86"/>
      <c r="DZ786" s="87"/>
      <c r="EB786" s="86"/>
      <c r="EC786" s="87"/>
      <c r="ED786" s="88"/>
      <c r="EE786" s="86"/>
      <c r="EF786" s="87"/>
      <c r="EG786" s="86"/>
      <c r="EH786" s="86"/>
      <c r="EI786" s="86"/>
      <c r="EJ786" s="86"/>
      <c r="EK786" s="89"/>
    </row>
    <row r="787" spans="47:141" x14ac:dyDescent="0.2">
      <c r="AU787" s="86"/>
      <c r="AW787" s="86"/>
      <c r="AY787" s="86"/>
      <c r="BA787" s="86"/>
      <c r="BC787" s="86"/>
      <c r="BE787" s="86"/>
      <c r="BG787" s="86"/>
      <c r="BI787" s="86"/>
      <c r="BK787" s="86"/>
      <c r="BM787" s="86"/>
      <c r="BO787" s="86"/>
      <c r="BQ787" s="86"/>
      <c r="BS787" s="86"/>
      <c r="BU787" s="86"/>
      <c r="BW787" s="86"/>
      <c r="BY787" s="86"/>
      <c r="CA787" s="86"/>
      <c r="CC787" s="86"/>
      <c r="CE787" s="86"/>
      <c r="CG787" s="86"/>
      <c r="CI787" s="86"/>
      <c r="CK787" s="86"/>
      <c r="CM787" s="86"/>
      <c r="CO787" s="86"/>
      <c r="CQ787" s="86"/>
      <c r="CS787" s="86"/>
      <c r="CU787" s="86"/>
      <c r="CW787" s="86"/>
      <c r="CY787" s="86"/>
      <c r="DA787" s="86"/>
      <c r="DC787" s="86"/>
      <c r="DE787" s="86"/>
      <c r="DG787" s="86"/>
      <c r="DI787" s="86"/>
      <c r="DK787" s="86"/>
      <c r="DM787" s="86"/>
      <c r="DO787" s="86"/>
      <c r="DQ787" s="86"/>
      <c r="DS787" s="86"/>
      <c r="DU787" s="86"/>
      <c r="DV787" s="86"/>
      <c r="DW787" s="86"/>
      <c r="DX787" s="86"/>
      <c r="DZ787" s="87"/>
      <c r="EB787" s="86"/>
      <c r="EC787" s="87"/>
      <c r="ED787" s="88"/>
      <c r="EE787" s="86"/>
      <c r="EF787" s="87"/>
      <c r="EG787" s="86"/>
      <c r="EH787" s="86"/>
      <c r="EI787" s="86"/>
      <c r="EJ787" s="86"/>
      <c r="EK787" s="89"/>
    </row>
    <row r="788" spans="47:141" x14ac:dyDescent="0.2">
      <c r="AU788" s="86"/>
      <c r="AW788" s="86"/>
      <c r="AY788" s="86"/>
      <c r="BA788" s="86"/>
      <c r="BC788" s="86"/>
      <c r="BE788" s="86"/>
      <c r="BG788" s="86"/>
      <c r="BI788" s="86"/>
      <c r="BK788" s="86"/>
      <c r="BM788" s="86"/>
      <c r="BO788" s="86"/>
      <c r="BQ788" s="86"/>
      <c r="BS788" s="86"/>
      <c r="BU788" s="86"/>
      <c r="BW788" s="86"/>
      <c r="BY788" s="86"/>
      <c r="CA788" s="86"/>
      <c r="CC788" s="86"/>
      <c r="CE788" s="86"/>
      <c r="CG788" s="86"/>
      <c r="CI788" s="86"/>
      <c r="CK788" s="86"/>
      <c r="CM788" s="86"/>
      <c r="CO788" s="86"/>
      <c r="CQ788" s="86"/>
      <c r="CS788" s="86"/>
      <c r="CU788" s="86"/>
      <c r="CW788" s="86"/>
      <c r="CY788" s="86"/>
      <c r="DA788" s="86"/>
      <c r="DC788" s="86"/>
      <c r="DE788" s="86"/>
      <c r="DG788" s="86"/>
      <c r="DI788" s="86"/>
      <c r="DK788" s="86"/>
      <c r="DM788" s="86"/>
      <c r="DO788" s="86"/>
      <c r="DQ788" s="86"/>
      <c r="DS788" s="86"/>
      <c r="DU788" s="86"/>
      <c r="DV788" s="86"/>
      <c r="DW788" s="86"/>
      <c r="DX788" s="86"/>
      <c r="DZ788" s="87"/>
      <c r="EB788" s="86"/>
      <c r="EC788" s="87"/>
      <c r="ED788" s="88"/>
      <c r="EE788" s="86"/>
      <c r="EF788" s="87"/>
      <c r="EG788" s="86"/>
      <c r="EH788" s="86"/>
      <c r="EI788" s="86"/>
      <c r="EJ788" s="86"/>
      <c r="EK788" s="89"/>
    </row>
    <row r="789" spans="47:141" x14ac:dyDescent="0.2">
      <c r="AU789" s="86"/>
      <c r="AW789" s="86"/>
      <c r="AY789" s="86"/>
      <c r="BA789" s="86"/>
      <c r="BC789" s="86"/>
      <c r="BE789" s="86"/>
      <c r="BG789" s="86"/>
      <c r="BI789" s="86"/>
      <c r="BK789" s="86"/>
      <c r="BM789" s="86"/>
      <c r="BO789" s="86"/>
      <c r="BQ789" s="86"/>
      <c r="BS789" s="86"/>
      <c r="BU789" s="86"/>
      <c r="BW789" s="86"/>
      <c r="BY789" s="86"/>
      <c r="CA789" s="86"/>
      <c r="CC789" s="86"/>
      <c r="CE789" s="86"/>
      <c r="CG789" s="86"/>
      <c r="CI789" s="86"/>
      <c r="CK789" s="86"/>
      <c r="CM789" s="86"/>
      <c r="CO789" s="86"/>
      <c r="CQ789" s="86"/>
      <c r="CS789" s="86"/>
      <c r="CU789" s="86"/>
      <c r="CW789" s="86"/>
      <c r="CY789" s="86"/>
      <c r="DA789" s="86"/>
      <c r="DC789" s="86"/>
      <c r="DE789" s="86"/>
      <c r="DG789" s="86"/>
      <c r="DI789" s="86"/>
      <c r="DK789" s="86"/>
      <c r="DM789" s="86"/>
      <c r="DO789" s="86"/>
      <c r="DQ789" s="86"/>
      <c r="DS789" s="86"/>
      <c r="DU789" s="86"/>
      <c r="DV789" s="86"/>
      <c r="DW789" s="86"/>
      <c r="DX789" s="86"/>
      <c r="DZ789" s="87"/>
      <c r="EB789" s="86"/>
      <c r="EC789" s="87"/>
      <c r="ED789" s="88"/>
      <c r="EE789" s="86"/>
      <c r="EF789" s="87"/>
      <c r="EG789" s="86"/>
      <c r="EH789" s="86"/>
      <c r="EI789" s="86"/>
      <c r="EJ789" s="86"/>
      <c r="EK789" s="89"/>
    </row>
    <row r="790" spans="47:141" x14ac:dyDescent="0.2">
      <c r="AU790" s="86"/>
      <c r="AW790" s="86"/>
      <c r="AY790" s="86"/>
      <c r="BA790" s="86"/>
      <c r="BC790" s="86"/>
      <c r="BE790" s="86"/>
      <c r="BG790" s="86"/>
      <c r="BI790" s="86"/>
      <c r="BK790" s="86"/>
      <c r="BM790" s="86"/>
      <c r="BO790" s="86"/>
      <c r="BQ790" s="86"/>
      <c r="BS790" s="86"/>
      <c r="BU790" s="86"/>
      <c r="BW790" s="86"/>
      <c r="BY790" s="86"/>
      <c r="CA790" s="86"/>
      <c r="CC790" s="86"/>
      <c r="CE790" s="86"/>
      <c r="CG790" s="86"/>
      <c r="CI790" s="86"/>
      <c r="CK790" s="86"/>
      <c r="CM790" s="86"/>
      <c r="CO790" s="86"/>
      <c r="CQ790" s="86"/>
      <c r="CS790" s="86"/>
      <c r="CU790" s="86"/>
      <c r="CW790" s="86"/>
      <c r="CY790" s="86"/>
      <c r="DA790" s="86"/>
      <c r="DC790" s="86"/>
      <c r="DE790" s="86"/>
      <c r="DG790" s="86"/>
      <c r="DI790" s="86"/>
      <c r="DK790" s="86"/>
      <c r="DM790" s="86"/>
      <c r="DO790" s="86"/>
      <c r="DQ790" s="86"/>
      <c r="DS790" s="86"/>
      <c r="DU790" s="86"/>
      <c r="DV790" s="86"/>
      <c r="DW790" s="86"/>
      <c r="DX790" s="86"/>
      <c r="DZ790" s="87"/>
      <c r="EB790" s="86"/>
      <c r="EC790" s="87"/>
      <c r="ED790" s="88"/>
      <c r="EE790" s="86"/>
      <c r="EF790" s="87"/>
      <c r="EG790" s="86"/>
      <c r="EH790" s="86"/>
      <c r="EI790" s="86"/>
      <c r="EJ790" s="86"/>
      <c r="EK790" s="89"/>
    </row>
    <row r="791" spans="47:141" x14ac:dyDescent="0.2">
      <c r="AU791" s="86"/>
      <c r="AW791" s="86"/>
      <c r="AY791" s="86"/>
      <c r="BA791" s="86"/>
      <c r="BC791" s="86"/>
      <c r="BE791" s="86"/>
      <c r="BG791" s="86"/>
      <c r="BI791" s="86"/>
      <c r="BK791" s="86"/>
      <c r="BM791" s="86"/>
      <c r="BO791" s="86"/>
      <c r="BQ791" s="86"/>
      <c r="BS791" s="86"/>
      <c r="BU791" s="86"/>
      <c r="BW791" s="86"/>
      <c r="BY791" s="86"/>
      <c r="CA791" s="86"/>
      <c r="CC791" s="86"/>
      <c r="CE791" s="86"/>
      <c r="CG791" s="86"/>
      <c r="CI791" s="86"/>
      <c r="CK791" s="86"/>
      <c r="CM791" s="86"/>
      <c r="CO791" s="86"/>
      <c r="CQ791" s="86"/>
      <c r="CS791" s="86"/>
      <c r="CU791" s="86"/>
      <c r="CW791" s="86"/>
      <c r="CY791" s="86"/>
      <c r="DA791" s="86"/>
      <c r="DC791" s="86"/>
      <c r="DE791" s="86"/>
      <c r="DG791" s="86"/>
      <c r="DI791" s="86"/>
      <c r="DK791" s="86"/>
      <c r="DM791" s="86"/>
      <c r="DO791" s="86"/>
      <c r="DQ791" s="86"/>
      <c r="DS791" s="86"/>
      <c r="DU791" s="86"/>
      <c r="DV791" s="86"/>
      <c r="DW791" s="86"/>
      <c r="DX791" s="86"/>
      <c r="DZ791" s="87"/>
      <c r="EB791" s="86"/>
      <c r="EC791" s="87"/>
      <c r="ED791" s="88"/>
      <c r="EE791" s="86"/>
      <c r="EF791" s="87"/>
      <c r="EG791" s="86"/>
      <c r="EH791" s="86"/>
      <c r="EI791" s="86"/>
      <c r="EJ791" s="86"/>
      <c r="EK791" s="89"/>
    </row>
    <row r="792" spans="47:141" x14ac:dyDescent="0.2">
      <c r="AU792" s="86"/>
      <c r="AW792" s="86"/>
      <c r="AY792" s="86"/>
      <c r="BA792" s="86"/>
      <c r="BC792" s="86"/>
      <c r="BE792" s="86"/>
      <c r="BG792" s="86"/>
      <c r="BI792" s="86"/>
      <c r="BK792" s="86"/>
      <c r="BM792" s="86"/>
      <c r="BO792" s="86"/>
      <c r="BQ792" s="86"/>
      <c r="BS792" s="86"/>
      <c r="BU792" s="86"/>
      <c r="BW792" s="86"/>
      <c r="BY792" s="86"/>
      <c r="CA792" s="86"/>
      <c r="CC792" s="86"/>
      <c r="CE792" s="86"/>
      <c r="CG792" s="86"/>
      <c r="CI792" s="86"/>
      <c r="CK792" s="86"/>
      <c r="CM792" s="86"/>
      <c r="CO792" s="86"/>
      <c r="CQ792" s="86"/>
      <c r="CS792" s="86"/>
      <c r="CU792" s="86"/>
      <c r="CW792" s="86"/>
      <c r="CY792" s="86"/>
      <c r="DA792" s="86"/>
      <c r="DC792" s="86"/>
      <c r="DE792" s="86"/>
      <c r="DG792" s="86"/>
      <c r="DI792" s="86"/>
      <c r="DK792" s="86"/>
      <c r="DM792" s="86"/>
      <c r="DO792" s="86"/>
      <c r="DQ792" s="86"/>
      <c r="DS792" s="86"/>
      <c r="DU792" s="86"/>
      <c r="DV792" s="86"/>
      <c r="DW792" s="86"/>
      <c r="DX792" s="86"/>
      <c r="DZ792" s="87"/>
      <c r="EB792" s="86"/>
      <c r="EC792" s="87"/>
      <c r="ED792" s="88"/>
      <c r="EE792" s="86"/>
      <c r="EF792" s="87"/>
      <c r="EG792" s="86"/>
      <c r="EH792" s="86"/>
      <c r="EI792" s="86"/>
      <c r="EJ792" s="86"/>
      <c r="EK792" s="89"/>
    </row>
    <row r="793" spans="47:141" x14ac:dyDescent="0.2">
      <c r="AU793" s="86"/>
      <c r="AW793" s="86"/>
      <c r="AY793" s="86"/>
      <c r="BA793" s="86"/>
      <c r="BC793" s="86"/>
      <c r="BE793" s="86"/>
      <c r="BG793" s="86"/>
      <c r="BI793" s="86"/>
      <c r="BK793" s="86"/>
      <c r="BM793" s="86"/>
      <c r="BO793" s="86"/>
      <c r="BQ793" s="86"/>
      <c r="BS793" s="86"/>
      <c r="BU793" s="86"/>
      <c r="BW793" s="86"/>
      <c r="BY793" s="86"/>
      <c r="CA793" s="86"/>
      <c r="CC793" s="86"/>
      <c r="CE793" s="86"/>
      <c r="CG793" s="86"/>
      <c r="CI793" s="86"/>
      <c r="CK793" s="86"/>
      <c r="CM793" s="86"/>
      <c r="CO793" s="86"/>
      <c r="CQ793" s="86"/>
      <c r="CS793" s="86"/>
      <c r="CU793" s="86"/>
      <c r="CW793" s="86"/>
      <c r="CY793" s="86"/>
      <c r="DA793" s="86"/>
      <c r="DC793" s="86"/>
      <c r="DE793" s="86"/>
      <c r="DG793" s="86"/>
      <c r="DI793" s="86"/>
      <c r="DK793" s="86"/>
      <c r="DM793" s="86"/>
      <c r="DO793" s="86"/>
      <c r="DQ793" s="86"/>
      <c r="DS793" s="86"/>
      <c r="DU793" s="86"/>
      <c r="DV793" s="86"/>
      <c r="DW793" s="86"/>
      <c r="DX793" s="86"/>
      <c r="DZ793" s="87"/>
      <c r="EB793" s="86"/>
      <c r="EC793" s="87"/>
      <c r="ED793" s="88"/>
      <c r="EE793" s="86"/>
      <c r="EF793" s="87"/>
      <c r="EG793" s="86"/>
      <c r="EH793" s="86"/>
      <c r="EI793" s="86"/>
      <c r="EJ793" s="86"/>
      <c r="EK793" s="89"/>
    </row>
    <row r="794" spans="47:141" x14ac:dyDescent="0.2">
      <c r="AU794" s="86"/>
      <c r="AW794" s="86"/>
      <c r="AY794" s="86"/>
      <c r="BA794" s="86"/>
      <c r="BC794" s="86"/>
      <c r="BE794" s="86"/>
      <c r="BG794" s="86"/>
      <c r="BI794" s="86"/>
      <c r="BK794" s="86"/>
      <c r="BM794" s="86"/>
      <c r="BO794" s="86"/>
      <c r="BQ794" s="86"/>
      <c r="BS794" s="86"/>
      <c r="BU794" s="86"/>
      <c r="BW794" s="86"/>
      <c r="BY794" s="86"/>
      <c r="CA794" s="86"/>
      <c r="CC794" s="86"/>
      <c r="CE794" s="86"/>
      <c r="CG794" s="86"/>
      <c r="CI794" s="86"/>
      <c r="CK794" s="86"/>
      <c r="CM794" s="86"/>
      <c r="CO794" s="86"/>
      <c r="CQ794" s="86"/>
      <c r="CS794" s="86"/>
      <c r="CU794" s="86"/>
      <c r="CW794" s="86"/>
      <c r="CY794" s="86"/>
      <c r="DA794" s="86"/>
      <c r="DC794" s="86"/>
      <c r="DE794" s="86"/>
      <c r="DG794" s="86"/>
      <c r="DI794" s="86"/>
      <c r="DK794" s="86"/>
      <c r="DM794" s="86"/>
      <c r="DO794" s="86"/>
      <c r="DQ794" s="86"/>
      <c r="DS794" s="86"/>
      <c r="DU794" s="86"/>
      <c r="DV794" s="86"/>
      <c r="DW794" s="86"/>
      <c r="DX794" s="86"/>
      <c r="DZ794" s="87"/>
      <c r="EB794" s="86"/>
      <c r="EC794" s="87"/>
      <c r="ED794" s="88"/>
      <c r="EE794" s="86"/>
      <c r="EF794" s="87"/>
      <c r="EG794" s="86"/>
      <c r="EH794" s="86"/>
      <c r="EI794" s="86"/>
      <c r="EJ794" s="86"/>
      <c r="EK794" s="89"/>
    </row>
    <row r="795" spans="47:141" x14ac:dyDescent="0.2">
      <c r="AU795" s="86"/>
      <c r="AW795" s="86"/>
      <c r="AY795" s="86"/>
      <c r="BA795" s="86"/>
      <c r="BC795" s="86"/>
      <c r="BE795" s="86"/>
      <c r="BG795" s="86"/>
      <c r="BI795" s="86"/>
      <c r="BK795" s="86"/>
      <c r="BM795" s="86"/>
      <c r="BO795" s="86"/>
      <c r="BQ795" s="86"/>
      <c r="BS795" s="86"/>
      <c r="BU795" s="86"/>
      <c r="BW795" s="86"/>
      <c r="BY795" s="86"/>
      <c r="CA795" s="86"/>
      <c r="CC795" s="86"/>
      <c r="CE795" s="86"/>
      <c r="CG795" s="86"/>
      <c r="CI795" s="86"/>
      <c r="CK795" s="86"/>
      <c r="CM795" s="86"/>
      <c r="CO795" s="86"/>
      <c r="CQ795" s="86"/>
      <c r="CS795" s="86"/>
      <c r="CU795" s="86"/>
      <c r="CW795" s="86"/>
      <c r="CY795" s="86"/>
      <c r="DA795" s="86"/>
      <c r="DC795" s="86"/>
      <c r="DE795" s="86"/>
      <c r="DG795" s="86"/>
      <c r="DI795" s="86"/>
      <c r="DK795" s="86"/>
      <c r="DM795" s="86"/>
      <c r="DO795" s="86"/>
      <c r="DQ795" s="86"/>
      <c r="DS795" s="86"/>
      <c r="DU795" s="86"/>
      <c r="DV795" s="86"/>
      <c r="DW795" s="86"/>
      <c r="DX795" s="86"/>
      <c r="DZ795" s="87"/>
      <c r="EB795" s="86"/>
      <c r="EC795" s="87"/>
      <c r="ED795" s="88"/>
      <c r="EE795" s="86"/>
      <c r="EF795" s="87"/>
      <c r="EG795" s="86"/>
      <c r="EH795" s="86"/>
      <c r="EI795" s="86"/>
      <c r="EJ795" s="86"/>
      <c r="EK795" s="89"/>
    </row>
    <row r="796" spans="47:141" x14ac:dyDescent="0.2">
      <c r="AU796" s="86"/>
      <c r="AW796" s="86"/>
      <c r="AY796" s="86"/>
      <c r="BA796" s="86"/>
      <c r="BC796" s="86"/>
      <c r="BE796" s="86"/>
      <c r="BG796" s="86"/>
      <c r="BI796" s="86"/>
      <c r="BK796" s="86"/>
      <c r="BM796" s="86"/>
      <c r="BO796" s="86"/>
      <c r="BQ796" s="86"/>
      <c r="BS796" s="86"/>
      <c r="BU796" s="86"/>
      <c r="BW796" s="86"/>
      <c r="BY796" s="86"/>
      <c r="CA796" s="86"/>
      <c r="CC796" s="86"/>
      <c r="CE796" s="86"/>
      <c r="CG796" s="86"/>
      <c r="CI796" s="86"/>
      <c r="CK796" s="86"/>
      <c r="CM796" s="86"/>
      <c r="CO796" s="86"/>
      <c r="CQ796" s="86"/>
      <c r="CS796" s="86"/>
      <c r="CU796" s="86"/>
      <c r="CW796" s="86"/>
      <c r="CY796" s="86"/>
      <c r="DA796" s="86"/>
      <c r="DC796" s="86"/>
      <c r="DE796" s="86"/>
      <c r="DG796" s="86"/>
      <c r="DI796" s="86"/>
      <c r="DK796" s="86"/>
      <c r="DM796" s="86"/>
      <c r="DO796" s="86"/>
      <c r="DQ796" s="86"/>
      <c r="DS796" s="86"/>
      <c r="DU796" s="86"/>
      <c r="DV796" s="86"/>
      <c r="DW796" s="86"/>
      <c r="DX796" s="86"/>
      <c r="DZ796" s="87"/>
      <c r="EB796" s="86"/>
      <c r="EC796" s="87"/>
      <c r="ED796" s="88"/>
      <c r="EE796" s="86"/>
      <c r="EF796" s="87"/>
      <c r="EG796" s="86"/>
      <c r="EH796" s="86"/>
      <c r="EI796" s="86"/>
      <c r="EJ796" s="86"/>
      <c r="EK796" s="89"/>
    </row>
    <row r="797" spans="47:141" x14ac:dyDescent="0.2">
      <c r="AU797" s="86"/>
      <c r="AW797" s="86"/>
      <c r="AY797" s="86"/>
      <c r="BA797" s="86"/>
      <c r="BC797" s="86"/>
      <c r="BE797" s="86"/>
      <c r="BG797" s="86"/>
      <c r="BI797" s="86"/>
      <c r="BK797" s="86"/>
      <c r="BM797" s="86"/>
      <c r="BO797" s="86"/>
      <c r="BQ797" s="86"/>
      <c r="BS797" s="86"/>
      <c r="BU797" s="86"/>
      <c r="BW797" s="86"/>
      <c r="BY797" s="86"/>
      <c r="CA797" s="86"/>
      <c r="CC797" s="86"/>
      <c r="CE797" s="86"/>
      <c r="CG797" s="86"/>
      <c r="CI797" s="86"/>
      <c r="CK797" s="86"/>
      <c r="CM797" s="86"/>
      <c r="CO797" s="86"/>
      <c r="CQ797" s="86"/>
      <c r="CS797" s="86"/>
      <c r="CU797" s="86"/>
      <c r="CW797" s="86"/>
      <c r="CY797" s="86"/>
      <c r="DA797" s="86"/>
      <c r="DC797" s="86"/>
      <c r="DE797" s="86"/>
      <c r="DG797" s="86"/>
      <c r="DI797" s="86"/>
      <c r="DK797" s="86"/>
      <c r="DM797" s="86"/>
      <c r="DO797" s="86"/>
      <c r="DQ797" s="86"/>
      <c r="DS797" s="86"/>
      <c r="DU797" s="86"/>
      <c r="DV797" s="86"/>
      <c r="DW797" s="86"/>
      <c r="DX797" s="86"/>
      <c r="DZ797" s="87"/>
      <c r="EB797" s="86"/>
      <c r="EC797" s="87"/>
      <c r="ED797" s="88"/>
      <c r="EE797" s="86"/>
      <c r="EF797" s="87"/>
      <c r="EG797" s="86"/>
      <c r="EH797" s="86"/>
      <c r="EI797" s="86"/>
      <c r="EJ797" s="86"/>
      <c r="EK797" s="89"/>
    </row>
    <row r="798" spans="47:141" x14ac:dyDescent="0.2">
      <c r="AU798" s="86"/>
      <c r="AW798" s="86"/>
      <c r="AY798" s="86"/>
      <c r="BA798" s="86"/>
      <c r="BC798" s="86"/>
      <c r="BE798" s="86"/>
      <c r="BG798" s="86"/>
      <c r="BI798" s="86"/>
      <c r="BK798" s="86"/>
      <c r="BM798" s="86"/>
      <c r="BO798" s="86"/>
      <c r="BQ798" s="86"/>
      <c r="BS798" s="86"/>
      <c r="BU798" s="86"/>
      <c r="BW798" s="86"/>
      <c r="BY798" s="86"/>
      <c r="CA798" s="86"/>
      <c r="CC798" s="86"/>
      <c r="CE798" s="86"/>
      <c r="CG798" s="86"/>
      <c r="CI798" s="86"/>
      <c r="CK798" s="86"/>
      <c r="CM798" s="86"/>
      <c r="CO798" s="86"/>
      <c r="CQ798" s="86"/>
      <c r="CS798" s="86"/>
      <c r="CU798" s="86"/>
      <c r="CW798" s="86"/>
      <c r="CY798" s="86"/>
      <c r="DA798" s="86"/>
      <c r="DC798" s="86"/>
      <c r="DE798" s="86"/>
      <c r="DG798" s="86"/>
      <c r="DI798" s="86"/>
      <c r="DK798" s="86"/>
      <c r="DM798" s="86"/>
      <c r="DO798" s="86"/>
      <c r="DQ798" s="86"/>
      <c r="DS798" s="86"/>
      <c r="DU798" s="86"/>
      <c r="DV798" s="86"/>
      <c r="DW798" s="86"/>
      <c r="DX798" s="86"/>
      <c r="DZ798" s="87"/>
      <c r="EB798" s="86"/>
      <c r="EC798" s="87"/>
      <c r="ED798" s="88"/>
      <c r="EE798" s="86"/>
      <c r="EF798" s="87"/>
      <c r="EG798" s="86"/>
      <c r="EH798" s="86"/>
      <c r="EI798" s="86"/>
      <c r="EJ798" s="86"/>
      <c r="EK798" s="89"/>
    </row>
    <row r="799" spans="47:141" x14ac:dyDescent="0.2">
      <c r="AU799" s="86"/>
      <c r="AW799" s="86"/>
      <c r="AY799" s="86"/>
      <c r="BA799" s="86"/>
      <c r="BC799" s="86"/>
      <c r="BE799" s="86"/>
      <c r="BG799" s="86"/>
      <c r="BI799" s="86"/>
      <c r="BK799" s="86"/>
      <c r="BM799" s="86"/>
      <c r="BO799" s="86"/>
      <c r="BQ799" s="86"/>
      <c r="BS799" s="86"/>
      <c r="BU799" s="86"/>
      <c r="BW799" s="86"/>
      <c r="BY799" s="86"/>
      <c r="CA799" s="86"/>
      <c r="CC799" s="86"/>
      <c r="CE799" s="86"/>
      <c r="CG799" s="86"/>
      <c r="CI799" s="86"/>
      <c r="CK799" s="86"/>
      <c r="CM799" s="86"/>
      <c r="CO799" s="86"/>
      <c r="CQ799" s="86"/>
      <c r="CS799" s="86"/>
      <c r="CU799" s="86"/>
      <c r="CW799" s="86"/>
      <c r="CY799" s="86"/>
      <c r="DA799" s="86"/>
      <c r="DC799" s="86"/>
      <c r="DE799" s="86"/>
      <c r="DG799" s="86"/>
      <c r="DI799" s="86"/>
      <c r="DK799" s="86"/>
      <c r="DM799" s="86"/>
      <c r="DO799" s="86"/>
      <c r="DQ799" s="86"/>
      <c r="DS799" s="86"/>
      <c r="DU799" s="86"/>
      <c r="DV799" s="86"/>
      <c r="DW799" s="86"/>
      <c r="DX799" s="86"/>
      <c r="DZ799" s="87"/>
      <c r="EB799" s="86"/>
      <c r="EC799" s="87"/>
      <c r="ED799" s="88"/>
      <c r="EE799" s="86"/>
      <c r="EF799" s="87"/>
      <c r="EG799" s="86"/>
      <c r="EH799" s="86"/>
      <c r="EI799" s="86"/>
      <c r="EJ799" s="86"/>
      <c r="EK799" s="89"/>
    </row>
    <row r="800" spans="47:141" x14ac:dyDescent="0.2">
      <c r="AU800" s="86"/>
      <c r="AW800" s="86"/>
      <c r="AY800" s="86"/>
      <c r="BA800" s="86"/>
      <c r="BC800" s="86"/>
      <c r="BE800" s="86"/>
      <c r="BG800" s="86"/>
      <c r="BI800" s="86"/>
      <c r="BK800" s="86"/>
      <c r="BM800" s="86"/>
      <c r="BO800" s="86"/>
      <c r="BQ800" s="86"/>
      <c r="BS800" s="86"/>
      <c r="BU800" s="86"/>
      <c r="BW800" s="86"/>
      <c r="BY800" s="86"/>
      <c r="CA800" s="86"/>
      <c r="CC800" s="86"/>
      <c r="CE800" s="86"/>
      <c r="CG800" s="86"/>
      <c r="CI800" s="86"/>
      <c r="CK800" s="86"/>
      <c r="CM800" s="86"/>
      <c r="CO800" s="86"/>
      <c r="CQ800" s="86"/>
      <c r="CS800" s="86"/>
      <c r="CU800" s="86"/>
      <c r="CW800" s="86"/>
      <c r="CY800" s="86"/>
      <c r="DA800" s="86"/>
      <c r="DC800" s="86"/>
      <c r="DE800" s="86"/>
      <c r="DG800" s="86"/>
      <c r="DI800" s="86"/>
      <c r="DK800" s="86"/>
      <c r="DM800" s="86"/>
      <c r="DO800" s="86"/>
      <c r="DQ800" s="86"/>
      <c r="DS800" s="86"/>
      <c r="DU800" s="86"/>
      <c r="DV800" s="86"/>
      <c r="DW800" s="86"/>
      <c r="DX800" s="86"/>
      <c r="DZ800" s="87"/>
      <c r="EB800" s="86"/>
      <c r="EC800" s="87"/>
      <c r="ED800" s="88"/>
      <c r="EE800" s="86"/>
      <c r="EF800" s="87"/>
      <c r="EG800" s="86"/>
      <c r="EH800" s="86"/>
      <c r="EI800" s="86"/>
      <c r="EJ800" s="86"/>
      <c r="EK800" s="89"/>
    </row>
    <row r="801" spans="47:141" x14ac:dyDescent="0.2">
      <c r="AU801" s="86"/>
      <c r="AW801" s="86"/>
      <c r="AY801" s="86"/>
      <c r="BA801" s="86"/>
      <c r="BC801" s="86"/>
      <c r="BE801" s="86"/>
      <c r="BG801" s="86"/>
      <c r="BI801" s="86"/>
      <c r="BK801" s="86"/>
      <c r="BM801" s="86"/>
      <c r="BO801" s="86"/>
      <c r="BQ801" s="86"/>
      <c r="BS801" s="86"/>
      <c r="BU801" s="86"/>
      <c r="BW801" s="86"/>
      <c r="BY801" s="86"/>
      <c r="CA801" s="86"/>
      <c r="CC801" s="86"/>
      <c r="CE801" s="86"/>
      <c r="CG801" s="86"/>
      <c r="CI801" s="86"/>
      <c r="CK801" s="86"/>
      <c r="CM801" s="86"/>
      <c r="CO801" s="86"/>
      <c r="CQ801" s="86"/>
      <c r="CS801" s="86"/>
      <c r="CU801" s="86"/>
      <c r="CW801" s="86"/>
      <c r="CY801" s="86"/>
      <c r="DA801" s="86"/>
      <c r="DC801" s="86"/>
      <c r="DE801" s="86"/>
      <c r="DG801" s="86"/>
      <c r="DI801" s="86"/>
      <c r="DK801" s="86"/>
      <c r="DM801" s="86"/>
      <c r="DO801" s="86"/>
      <c r="DQ801" s="86"/>
      <c r="DS801" s="86"/>
      <c r="DU801" s="86"/>
      <c r="DV801" s="86"/>
      <c r="DW801" s="86"/>
      <c r="DX801" s="86"/>
      <c r="DZ801" s="87"/>
      <c r="EB801" s="86"/>
      <c r="EC801" s="87"/>
      <c r="ED801" s="88"/>
      <c r="EE801" s="86"/>
      <c r="EF801" s="87"/>
      <c r="EG801" s="86"/>
      <c r="EH801" s="86"/>
      <c r="EI801" s="86"/>
      <c r="EJ801" s="86"/>
      <c r="EK801" s="89"/>
    </row>
    <row r="802" spans="47:141" x14ac:dyDescent="0.2">
      <c r="AU802" s="86"/>
      <c r="AW802" s="86"/>
      <c r="AY802" s="86"/>
      <c r="BA802" s="86"/>
      <c r="BC802" s="86"/>
      <c r="BE802" s="86"/>
      <c r="BG802" s="86"/>
      <c r="BI802" s="86"/>
      <c r="BK802" s="86"/>
      <c r="BM802" s="86"/>
      <c r="BO802" s="86"/>
      <c r="BQ802" s="86"/>
      <c r="BS802" s="86"/>
      <c r="BU802" s="86"/>
      <c r="BW802" s="86"/>
      <c r="BY802" s="86"/>
      <c r="CA802" s="86"/>
      <c r="CC802" s="86"/>
      <c r="CE802" s="86"/>
      <c r="CG802" s="86"/>
      <c r="CI802" s="86"/>
      <c r="CK802" s="86"/>
      <c r="CM802" s="86"/>
      <c r="CO802" s="86"/>
      <c r="CQ802" s="86"/>
      <c r="CS802" s="86"/>
      <c r="CU802" s="86"/>
      <c r="CW802" s="86"/>
      <c r="CY802" s="86"/>
      <c r="DA802" s="86"/>
      <c r="DC802" s="86"/>
      <c r="DE802" s="86"/>
      <c r="DG802" s="86"/>
      <c r="DI802" s="86"/>
      <c r="DK802" s="86"/>
      <c r="DM802" s="86"/>
      <c r="DO802" s="86"/>
      <c r="DQ802" s="86"/>
      <c r="DS802" s="86"/>
      <c r="DU802" s="86"/>
      <c r="DV802" s="86"/>
      <c r="DW802" s="86"/>
      <c r="DX802" s="86"/>
      <c r="DZ802" s="87"/>
      <c r="EB802" s="86"/>
      <c r="EC802" s="87"/>
      <c r="ED802" s="88"/>
      <c r="EE802" s="86"/>
      <c r="EF802" s="87"/>
      <c r="EG802" s="86"/>
      <c r="EH802" s="86"/>
      <c r="EI802" s="86"/>
      <c r="EJ802" s="86"/>
      <c r="EK802" s="89"/>
    </row>
    <row r="803" spans="47:141" x14ac:dyDescent="0.2">
      <c r="AU803" s="86"/>
      <c r="AW803" s="86"/>
      <c r="AY803" s="86"/>
      <c r="BA803" s="86"/>
      <c r="BC803" s="86"/>
      <c r="BE803" s="86"/>
      <c r="BG803" s="86"/>
      <c r="BI803" s="86"/>
      <c r="BK803" s="86"/>
      <c r="BM803" s="86"/>
      <c r="BO803" s="86"/>
      <c r="BQ803" s="86"/>
      <c r="BS803" s="86"/>
      <c r="BU803" s="86"/>
      <c r="BW803" s="86"/>
      <c r="BY803" s="86"/>
      <c r="CA803" s="86"/>
      <c r="CC803" s="86"/>
      <c r="CE803" s="86"/>
      <c r="CG803" s="86"/>
      <c r="CI803" s="86"/>
      <c r="CK803" s="86"/>
      <c r="CM803" s="86"/>
      <c r="CO803" s="86"/>
      <c r="CQ803" s="86"/>
      <c r="CS803" s="86"/>
      <c r="CU803" s="86"/>
      <c r="CW803" s="86"/>
      <c r="CY803" s="86"/>
      <c r="DA803" s="86"/>
      <c r="DC803" s="86"/>
      <c r="DE803" s="86"/>
      <c r="DG803" s="86"/>
      <c r="DI803" s="86"/>
      <c r="DK803" s="86"/>
      <c r="DM803" s="86"/>
      <c r="DO803" s="86"/>
      <c r="DQ803" s="86"/>
      <c r="DS803" s="86"/>
      <c r="DU803" s="86"/>
      <c r="DV803" s="86"/>
      <c r="DW803" s="86"/>
      <c r="DX803" s="86"/>
      <c r="DZ803" s="87"/>
      <c r="EB803" s="86"/>
      <c r="EC803" s="87"/>
      <c r="ED803" s="88"/>
      <c r="EE803" s="86"/>
      <c r="EF803" s="87"/>
      <c r="EG803" s="86"/>
      <c r="EH803" s="86"/>
      <c r="EI803" s="86"/>
      <c r="EJ803" s="86"/>
      <c r="EK803" s="89"/>
    </row>
    <row r="804" spans="47:141" x14ac:dyDescent="0.2">
      <c r="AU804" s="86"/>
      <c r="AW804" s="86"/>
      <c r="AY804" s="86"/>
      <c r="BA804" s="86"/>
      <c r="BC804" s="86"/>
      <c r="BE804" s="86"/>
      <c r="BG804" s="86"/>
      <c r="BI804" s="86"/>
      <c r="BK804" s="86"/>
      <c r="BM804" s="86"/>
      <c r="BO804" s="86"/>
      <c r="BQ804" s="86"/>
      <c r="BS804" s="86"/>
      <c r="BU804" s="86"/>
      <c r="BW804" s="86"/>
      <c r="BY804" s="86"/>
      <c r="CA804" s="86"/>
      <c r="CC804" s="86"/>
      <c r="CE804" s="86"/>
      <c r="CG804" s="86"/>
      <c r="CI804" s="86"/>
      <c r="CK804" s="86"/>
      <c r="CM804" s="86"/>
      <c r="CO804" s="86"/>
      <c r="CQ804" s="86"/>
      <c r="CS804" s="86"/>
      <c r="CU804" s="86"/>
      <c r="CW804" s="86"/>
      <c r="CY804" s="86"/>
      <c r="DA804" s="86"/>
      <c r="DC804" s="86"/>
      <c r="DE804" s="86"/>
      <c r="DG804" s="86"/>
      <c r="DI804" s="86"/>
      <c r="DK804" s="86"/>
      <c r="DM804" s="86"/>
      <c r="DO804" s="86"/>
      <c r="DQ804" s="86"/>
      <c r="DS804" s="86"/>
      <c r="DU804" s="86"/>
      <c r="DV804" s="86"/>
      <c r="DW804" s="86"/>
      <c r="DX804" s="86"/>
      <c r="DZ804" s="87"/>
      <c r="EB804" s="86"/>
      <c r="EC804" s="87"/>
      <c r="ED804" s="88"/>
      <c r="EE804" s="86"/>
      <c r="EF804" s="87"/>
      <c r="EG804" s="86"/>
      <c r="EH804" s="86"/>
      <c r="EI804" s="86"/>
      <c r="EJ804" s="86"/>
      <c r="EK804" s="89"/>
    </row>
    <row r="805" spans="47:141" x14ac:dyDescent="0.2">
      <c r="AU805" s="86"/>
      <c r="AW805" s="86"/>
      <c r="AY805" s="86"/>
      <c r="BA805" s="86"/>
      <c r="BC805" s="86"/>
      <c r="BE805" s="86"/>
      <c r="BG805" s="86"/>
      <c r="BI805" s="86"/>
      <c r="BK805" s="86"/>
      <c r="BM805" s="86"/>
      <c r="BO805" s="86"/>
      <c r="BQ805" s="86"/>
      <c r="BS805" s="86"/>
      <c r="BU805" s="86"/>
      <c r="BW805" s="86"/>
      <c r="BY805" s="86"/>
      <c r="CA805" s="86"/>
      <c r="CC805" s="86"/>
      <c r="CE805" s="86"/>
      <c r="CG805" s="86"/>
      <c r="CI805" s="86"/>
      <c r="CK805" s="86"/>
      <c r="CM805" s="86"/>
      <c r="CO805" s="86"/>
      <c r="CQ805" s="86"/>
      <c r="CS805" s="86"/>
      <c r="CU805" s="86"/>
      <c r="CW805" s="86"/>
      <c r="CY805" s="86"/>
      <c r="DA805" s="86"/>
      <c r="DC805" s="86"/>
      <c r="DE805" s="86"/>
      <c r="DG805" s="86"/>
      <c r="DI805" s="86"/>
      <c r="DK805" s="86"/>
      <c r="DM805" s="86"/>
      <c r="DO805" s="86"/>
      <c r="DQ805" s="86"/>
      <c r="DS805" s="86"/>
      <c r="DU805" s="86"/>
      <c r="DV805" s="86"/>
      <c r="DW805" s="86"/>
      <c r="DX805" s="86"/>
      <c r="DZ805" s="87"/>
      <c r="EB805" s="86"/>
      <c r="EC805" s="87"/>
      <c r="ED805" s="88"/>
      <c r="EE805" s="86"/>
      <c r="EF805" s="87"/>
      <c r="EG805" s="86"/>
      <c r="EH805" s="86"/>
      <c r="EI805" s="86"/>
      <c r="EJ805" s="86"/>
      <c r="EK805" s="89"/>
    </row>
    <row r="806" spans="47:141" x14ac:dyDescent="0.2">
      <c r="AU806" s="86"/>
      <c r="AW806" s="86"/>
      <c r="AY806" s="86"/>
      <c r="BA806" s="86"/>
      <c r="BC806" s="86"/>
      <c r="BE806" s="86"/>
      <c r="BG806" s="86"/>
      <c r="BI806" s="86"/>
      <c r="BK806" s="86"/>
      <c r="BM806" s="86"/>
      <c r="BO806" s="86"/>
      <c r="BQ806" s="86"/>
      <c r="BS806" s="86"/>
      <c r="BU806" s="86"/>
      <c r="BW806" s="86"/>
      <c r="BY806" s="86"/>
      <c r="CA806" s="86"/>
      <c r="CC806" s="86"/>
      <c r="CE806" s="86"/>
      <c r="CG806" s="86"/>
      <c r="CI806" s="86"/>
      <c r="CK806" s="86"/>
      <c r="CM806" s="86"/>
      <c r="CO806" s="86"/>
      <c r="CQ806" s="86"/>
      <c r="CS806" s="86"/>
      <c r="CU806" s="86"/>
      <c r="CW806" s="86"/>
      <c r="CY806" s="86"/>
      <c r="DA806" s="86"/>
      <c r="DC806" s="86"/>
      <c r="DE806" s="86"/>
      <c r="DG806" s="86"/>
      <c r="DI806" s="86"/>
      <c r="DK806" s="86"/>
      <c r="DM806" s="86"/>
      <c r="DO806" s="86"/>
      <c r="DQ806" s="86"/>
      <c r="DS806" s="86"/>
      <c r="DU806" s="86"/>
      <c r="DV806" s="86"/>
      <c r="DW806" s="86"/>
      <c r="DX806" s="86"/>
      <c r="DZ806" s="87"/>
      <c r="EB806" s="86"/>
      <c r="EC806" s="87"/>
      <c r="ED806" s="88"/>
      <c r="EE806" s="86"/>
      <c r="EF806" s="87"/>
      <c r="EG806" s="86"/>
      <c r="EH806" s="86"/>
      <c r="EI806" s="86"/>
      <c r="EJ806" s="86"/>
      <c r="EK806" s="89"/>
    </row>
    <row r="807" spans="47:141" x14ac:dyDescent="0.2">
      <c r="AU807" s="86"/>
      <c r="AW807" s="86"/>
      <c r="AY807" s="86"/>
      <c r="BA807" s="86"/>
      <c r="BC807" s="86"/>
      <c r="BE807" s="86"/>
      <c r="BG807" s="86"/>
      <c r="BI807" s="86"/>
      <c r="BK807" s="86"/>
      <c r="BM807" s="86"/>
      <c r="BO807" s="86"/>
      <c r="BQ807" s="86"/>
      <c r="BS807" s="86"/>
      <c r="BU807" s="86"/>
      <c r="BW807" s="86"/>
      <c r="BY807" s="86"/>
      <c r="CA807" s="86"/>
      <c r="CC807" s="86"/>
      <c r="CE807" s="86"/>
      <c r="CG807" s="86"/>
      <c r="CI807" s="86"/>
      <c r="CK807" s="86"/>
      <c r="CM807" s="86"/>
      <c r="CO807" s="86"/>
      <c r="CQ807" s="86"/>
      <c r="CS807" s="86"/>
      <c r="CU807" s="86"/>
      <c r="CW807" s="86"/>
      <c r="CY807" s="86"/>
      <c r="DA807" s="86"/>
      <c r="DC807" s="86"/>
      <c r="DE807" s="86"/>
      <c r="DG807" s="86"/>
      <c r="DI807" s="86"/>
      <c r="DK807" s="86"/>
      <c r="DM807" s="86"/>
      <c r="DO807" s="86"/>
      <c r="DQ807" s="86"/>
      <c r="DS807" s="86"/>
      <c r="DU807" s="86"/>
      <c r="DV807" s="86"/>
      <c r="DW807" s="86"/>
      <c r="DX807" s="86"/>
      <c r="DZ807" s="87"/>
      <c r="EB807" s="86"/>
      <c r="EC807" s="87"/>
      <c r="ED807" s="88"/>
      <c r="EE807" s="86"/>
      <c r="EF807" s="87"/>
      <c r="EG807" s="86"/>
      <c r="EH807" s="86"/>
      <c r="EI807" s="86"/>
      <c r="EJ807" s="86"/>
      <c r="EK807" s="89"/>
    </row>
    <row r="808" spans="47:141" x14ac:dyDescent="0.2">
      <c r="AU808" s="86"/>
      <c r="AW808" s="86"/>
      <c r="AY808" s="86"/>
      <c r="BA808" s="86"/>
      <c r="BC808" s="86"/>
      <c r="BE808" s="86"/>
      <c r="BG808" s="86"/>
      <c r="BI808" s="86"/>
      <c r="BK808" s="86"/>
      <c r="BM808" s="86"/>
      <c r="BO808" s="86"/>
      <c r="BQ808" s="86"/>
      <c r="BS808" s="86"/>
      <c r="BU808" s="86"/>
      <c r="BW808" s="86"/>
      <c r="BY808" s="86"/>
      <c r="CA808" s="86"/>
      <c r="CC808" s="86"/>
      <c r="CE808" s="86"/>
      <c r="CG808" s="86"/>
      <c r="CI808" s="86"/>
      <c r="CK808" s="86"/>
      <c r="CM808" s="86"/>
      <c r="CO808" s="86"/>
      <c r="CQ808" s="86"/>
      <c r="CS808" s="86"/>
      <c r="CU808" s="86"/>
      <c r="CW808" s="86"/>
      <c r="CY808" s="86"/>
      <c r="DA808" s="86"/>
      <c r="DC808" s="86"/>
      <c r="DE808" s="86"/>
      <c r="DG808" s="86"/>
      <c r="DI808" s="86"/>
      <c r="DK808" s="86"/>
      <c r="DM808" s="86"/>
      <c r="DO808" s="86"/>
      <c r="DQ808" s="86"/>
      <c r="DS808" s="86"/>
      <c r="DU808" s="86"/>
      <c r="DV808" s="86"/>
      <c r="DW808" s="86"/>
      <c r="DX808" s="86"/>
      <c r="DZ808" s="87"/>
      <c r="EB808" s="86"/>
      <c r="EC808" s="87"/>
      <c r="ED808" s="88"/>
      <c r="EE808" s="86"/>
      <c r="EF808" s="87"/>
      <c r="EG808" s="86"/>
      <c r="EH808" s="86"/>
      <c r="EI808" s="86"/>
      <c r="EJ808" s="86"/>
      <c r="EK808" s="89"/>
    </row>
    <row r="809" spans="47:141" x14ac:dyDescent="0.2">
      <c r="AU809" s="86"/>
      <c r="AW809" s="86"/>
      <c r="AY809" s="86"/>
      <c r="BA809" s="86"/>
      <c r="BC809" s="86"/>
      <c r="BE809" s="86"/>
      <c r="BG809" s="86"/>
      <c r="BI809" s="86"/>
      <c r="BK809" s="86"/>
      <c r="BM809" s="86"/>
      <c r="BO809" s="86"/>
      <c r="BQ809" s="86"/>
      <c r="BS809" s="86"/>
      <c r="BU809" s="86"/>
      <c r="BW809" s="86"/>
      <c r="BY809" s="86"/>
      <c r="CA809" s="86"/>
      <c r="CC809" s="86"/>
      <c r="CE809" s="86"/>
      <c r="CG809" s="86"/>
      <c r="CI809" s="86"/>
      <c r="CK809" s="86"/>
      <c r="CM809" s="86"/>
      <c r="CO809" s="86"/>
      <c r="CQ809" s="86"/>
      <c r="CS809" s="86"/>
      <c r="CU809" s="86"/>
      <c r="CW809" s="86"/>
      <c r="CY809" s="86"/>
      <c r="DA809" s="86"/>
      <c r="DC809" s="86"/>
      <c r="DE809" s="86"/>
      <c r="DG809" s="86"/>
      <c r="DI809" s="86"/>
      <c r="DK809" s="86"/>
      <c r="DM809" s="86"/>
      <c r="DO809" s="86"/>
      <c r="DQ809" s="86"/>
      <c r="DS809" s="86"/>
      <c r="DU809" s="86"/>
      <c r="DV809" s="86"/>
      <c r="DW809" s="86"/>
      <c r="DX809" s="86"/>
      <c r="DZ809" s="87"/>
      <c r="EB809" s="86"/>
      <c r="EC809" s="87"/>
      <c r="ED809" s="88"/>
      <c r="EE809" s="86"/>
      <c r="EF809" s="87"/>
      <c r="EG809" s="86"/>
      <c r="EH809" s="86"/>
      <c r="EI809" s="86"/>
      <c r="EJ809" s="86"/>
      <c r="EK809" s="89"/>
    </row>
    <row r="810" spans="47:141" x14ac:dyDescent="0.2">
      <c r="AU810" s="86"/>
      <c r="AW810" s="86"/>
      <c r="AY810" s="86"/>
      <c r="BA810" s="86"/>
      <c r="BC810" s="86"/>
      <c r="BE810" s="86"/>
      <c r="BG810" s="86"/>
      <c r="BI810" s="86"/>
      <c r="BK810" s="86"/>
      <c r="BM810" s="86"/>
      <c r="BO810" s="86"/>
      <c r="BQ810" s="86"/>
      <c r="BS810" s="86"/>
      <c r="BU810" s="86"/>
      <c r="BW810" s="86"/>
      <c r="BY810" s="86"/>
      <c r="CA810" s="86"/>
      <c r="CC810" s="86"/>
      <c r="CE810" s="86"/>
      <c r="CG810" s="86"/>
      <c r="CI810" s="86"/>
      <c r="CK810" s="86"/>
      <c r="CM810" s="86"/>
      <c r="CO810" s="86"/>
      <c r="CQ810" s="86"/>
      <c r="CS810" s="86"/>
      <c r="CU810" s="86"/>
      <c r="CW810" s="86"/>
      <c r="CY810" s="86"/>
      <c r="DA810" s="86"/>
      <c r="DC810" s="86"/>
      <c r="DE810" s="86"/>
      <c r="DG810" s="86"/>
      <c r="DI810" s="86"/>
      <c r="DK810" s="86"/>
      <c r="DM810" s="86"/>
      <c r="DO810" s="86"/>
      <c r="DQ810" s="86"/>
      <c r="DS810" s="86"/>
      <c r="DU810" s="86"/>
      <c r="DV810" s="86"/>
      <c r="DW810" s="86"/>
      <c r="DX810" s="86"/>
      <c r="DZ810" s="87"/>
      <c r="EB810" s="86"/>
      <c r="EC810" s="87"/>
      <c r="ED810" s="88"/>
      <c r="EE810" s="86"/>
      <c r="EF810" s="87"/>
      <c r="EG810" s="86"/>
      <c r="EH810" s="86"/>
      <c r="EI810" s="86"/>
      <c r="EJ810" s="86"/>
      <c r="EK810" s="89"/>
    </row>
    <row r="811" spans="47:141" x14ac:dyDescent="0.2">
      <c r="AU811" s="86"/>
      <c r="AW811" s="86"/>
      <c r="AY811" s="86"/>
      <c r="BA811" s="86"/>
      <c r="BC811" s="86"/>
      <c r="BE811" s="86"/>
      <c r="BG811" s="86"/>
      <c r="BI811" s="86"/>
      <c r="BK811" s="86"/>
      <c r="BM811" s="86"/>
      <c r="BO811" s="86"/>
      <c r="BQ811" s="86"/>
      <c r="BS811" s="86"/>
      <c r="BU811" s="86"/>
      <c r="BW811" s="86"/>
      <c r="BY811" s="86"/>
      <c r="CA811" s="86"/>
      <c r="CC811" s="86"/>
      <c r="CE811" s="86"/>
      <c r="CG811" s="86"/>
      <c r="CI811" s="86"/>
      <c r="CK811" s="86"/>
      <c r="CM811" s="86"/>
      <c r="CO811" s="86"/>
      <c r="CQ811" s="86"/>
      <c r="CS811" s="86"/>
      <c r="CU811" s="86"/>
      <c r="CW811" s="86"/>
      <c r="CY811" s="86"/>
      <c r="DA811" s="86"/>
      <c r="DC811" s="86"/>
      <c r="DE811" s="86"/>
      <c r="DG811" s="86"/>
      <c r="DI811" s="86"/>
      <c r="DK811" s="86"/>
      <c r="DM811" s="86"/>
      <c r="DO811" s="86"/>
      <c r="DQ811" s="86"/>
      <c r="DS811" s="86"/>
      <c r="DU811" s="86"/>
      <c r="DV811" s="86"/>
      <c r="DW811" s="86"/>
      <c r="DX811" s="86"/>
      <c r="DZ811" s="87"/>
      <c r="EB811" s="86"/>
      <c r="EC811" s="87"/>
      <c r="ED811" s="88"/>
      <c r="EE811" s="86"/>
      <c r="EF811" s="87"/>
      <c r="EG811" s="86"/>
      <c r="EH811" s="86"/>
      <c r="EI811" s="86"/>
      <c r="EJ811" s="86"/>
      <c r="EK811" s="89"/>
    </row>
    <row r="812" spans="47:141" x14ac:dyDescent="0.2">
      <c r="AU812" s="86"/>
      <c r="AW812" s="86"/>
      <c r="AY812" s="86"/>
      <c r="BA812" s="86"/>
      <c r="BC812" s="86"/>
      <c r="BE812" s="86"/>
      <c r="BG812" s="86"/>
      <c r="BI812" s="86"/>
      <c r="BK812" s="86"/>
      <c r="BM812" s="86"/>
      <c r="BO812" s="86"/>
      <c r="BQ812" s="86"/>
      <c r="BS812" s="86"/>
      <c r="BU812" s="86"/>
      <c r="BW812" s="86"/>
      <c r="BY812" s="86"/>
      <c r="CA812" s="86"/>
      <c r="CC812" s="86"/>
      <c r="CE812" s="86"/>
      <c r="CG812" s="86"/>
      <c r="CI812" s="86"/>
      <c r="CK812" s="86"/>
      <c r="CM812" s="86"/>
      <c r="CO812" s="86"/>
      <c r="CQ812" s="86"/>
      <c r="CS812" s="86"/>
      <c r="CU812" s="86"/>
      <c r="CW812" s="86"/>
      <c r="CY812" s="86"/>
      <c r="DA812" s="86"/>
      <c r="DC812" s="86"/>
      <c r="DE812" s="86"/>
      <c r="DG812" s="86"/>
      <c r="DI812" s="86"/>
      <c r="DK812" s="86"/>
      <c r="DM812" s="86"/>
      <c r="DO812" s="86"/>
      <c r="DQ812" s="86"/>
      <c r="DS812" s="86"/>
      <c r="DU812" s="86"/>
      <c r="DV812" s="86"/>
      <c r="DW812" s="86"/>
      <c r="DX812" s="86"/>
      <c r="DZ812" s="87"/>
      <c r="EB812" s="86"/>
      <c r="EC812" s="87"/>
      <c r="ED812" s="88"/>
      <c r="EE812" s="86"/>
      <c r="EF812" s="87"/>
      <c r="EG812" s="86"/>
      <c r="EH812" s="86"/>
      <c r="EI812" s="86"/>
      <c r="EJ812" s="86"/>
      <c r="EK812" s="89"/>
    </row>
    <row r="813" spans="47:141" x14ac:dyDescent="0.2">
      <c r="AU813" s="86"/>
      <c r="AW813" s="86"/>
      <c r="AY813" s="86"/>
      <c r="BA813" s="86"/>
      <c r="BC813" s="86"/>
      <c r="BE813" s="86"/>
      <c r="BG813" s="86"/>
      <c r="BI813" s="86"/>
      <c r="BK813" s="86"/>
      <c r="BM813" s="86"/>
      <c r="BO813" s="86"/>
      <c r="BQ813" s="86"/>
      <c r="BS813" s="86"/>
      <c r="BU813" s="86"/>
      <c r="BW813" s="86"/>
      <c r="BY813" s="86"/>
      <c r="CA813" s="86"/>
      <c r="CC813" s="86"/>
      <c r="CE813" s="86"/>
      <c r="CG813" s="86"/>
      <c r="CI813" s="86"/>
      <c r="CK813" s="86"/>
      <c r="CM813" s="86"/>
      <c r="CO813" s="86"/>
      <c r="CQ813" s="86"/>
      <c r="CS813" s="86"/>
      <c r="CU813" s="86"/>
      <c r="CW813" s="86"/>
      <c r="CY813" s="86"/>
      <c r="DA813" s="86"/>
      <c r="DC813" s="86"/>
      <c r="DE813" s="86"/>
      <c r="DG813" s="86"/>
      <c r="DI813" s="86"/>
      <c r="DK813" s="86"/>
      <c r="DM813" s="86"/>
      <c r="DO813" s="86"/>
      <c r="DQ813" s="86"/>
      <c r="DS813" s="86"/>
      <c r="DU813" s="86"/>
      <c r="DV813" s="86"/>
      <c r="DW813" s="86"/>
      <c r="DX813" s="86"/>
      <c r="DZ813" s="87"/>
      <c r="EB813" s="86"/>
      <c r="EC813" s="87"/>
      <c r="ED813" s="88"/>
      <c r="EE813" s="86"/>
      <c r="EF813" s="87"/>
      <c r="EG813" s="86"/>
      <c r="EH813" s="86"/>
      <c r="EI813" s="86"/>
      <c r="EJ813" s="86"/>
      <c r="EK813" s="89"/>
    </row>
    <row r="814" spans="47:141" x14ac:dyDescent="0.2">
      <c r="AU814" s="86"/>
      <c r="AW814" s="86"/>
      <c r="AY814" s="86"/>
      <c r="BA814" s="86"/>
      <c r="BC814" s="86"/>
      <c r="BE814" s="86"/>
      <c r="BG814" s="86"/>
      <c r="BI814" s="86"/>
      <c r="BK814" s="86"/>
      <c r="BM814" s="86"/>
      <c r="BO814" s="86"/>
      <c r="BQ814" s="86"/>
      <c r="BS814" s="86"/>
      <c r="BU814" s="86"/>
      <c r="BW814" s="86"/>
      <c r="BY814" s="86"/>
      <c r="CA814" s="86"/>
      <c r="CC814" s="86"/>
      <c r="CE814" s="86"/>
      <c r="CG814" s="86"/>
      <c r="CI814" s="86"/>
      <c r="CK814" s="86"/>
      <c r="CM814" s="86"/>
      <c r="CO814" s="86"/>
      <c r="CQ814" s="86"/>
      <c r="CS814" s="86"/>
      <c r="CU814" s="86"/>
      <c r="CW814" s="86"/>
      <c r="CY814" s="86"/>
      <c r="DA814" s="86"/>
      <c r="DC814" s="86"/>
      <c r="DE814" s="86"/>
      <c r="DG814" s="86"/>
      <c r="DI814" s="86"/>
      <c r="DK814" s="86"/>
      <c r="DM814" s="86"/>
      <c r="DO814" s="86"/>
      <c r="DQ814" s="86"/>
      <c r="DS814" s="86"/>
      <c r="DU814" s="86"/>
      <c r="DV814" s="86"/>
      <c r="DW814" s="86"/>
      <c r="DX814" s="86"/>
      <c r="DZ814" s="87"/>
      <c r="EB814" s="86"/>
      <c r="EC814" s="87"/>
      <c r="ED814" s="88"/>
      <c r="EE814" s="86"/>
      <c r="EF814" s="87"/>
      <c r="EG814" s="86"/>
      <c r="EH814" s="86"/>
      <c r="EI814" s="86"/>
      <c r="EJ814" s="86"/>
      <c r="EK814" s="89"/>
    </row>
    <row r="815" spans="47:141" x14ac:dyDescent="0.2">
      <c r="AU815" s="86"/>
      <c r="AW815" s="86"/>
      <c r="AY815" s="86"/>
      <c r="BA815" s="86"/>
      <c r="BC815" s="86"/>
      <c r="BE815" s="86"/>
      <c r="BG815" s="86"/>
      <c r="BI815" s="86"/>
      <c r="BK815" s="86"/>
      <c r="BM815" s="86"/>
      <c r="BO815" s="86"/>
      <c r="BQ815" s="86"/>
      <c r="BS815" s="86"/>
      <c r="BU815" s="86"/>
      <c r="BW815" s="86"/>
      <c r="BY815" s="86"/>
      <c r="CA815" s="86"/>
      <c r="CC815" s="86"/>
      <c r="CE815" s="86"/>
      <c r="CG815" s="86"/>
      <c r="CI815" s="86"/>
      <c r="CK815" s="86"/>
      <c r="CM815" s="86"/>
      <c r="CO815" s="86"/>
      <c r="CQ815" s="86"/>
      <c r="CS815" s="86"/>
      <c r="CU815" s="86"/>
      <c r="CW815" s="86"/>
      <c r="CY815" s="86"/>
      <c r="DA815" s="86"/>
      <c r="DC815" s="86"/>
      <c r="DE815" s="86"/>
      <c r="DG815" s="86"/>
      <c r="DI815" s="86"/>
      <c r="DK815" s="86"/>
      <c r="DM815" s="86"/>
      <c r="DO815" s="86"/>
      <c r="DQ815" s="86"/>
      <c r="DS815" s="86"/>
      <c r="DU815" s="86"/>
      <c r="DV815" s="86"/>
      <c r="DW815" s="86"/>
      <c r="DX815" s="86"/>
      <c r="DZ815" s="87"/>
      <c r="EB815" s="86"/>
      <c r="EC815" s="87"/>
      <c r="ED815" s="88"/>
      <c r="EE815" s="86"/>
      <c r="EF815" s="87"/>
      <c r="EG815" s="86"/>
      <c r="EH815" s="86"/>
      <c r="EI815" s="86"/>
      <c r="EJ815" s="86"/>
      <c r="EK815" s="89"/>
    </row>
    <row r="816" spans="47:141" x14ac:dyDescent="0.2">
      <c r="AU816" s="86"/>
      <c r="AW816" s="86"/>
      <c r="AY816" s="86"/>
      <c r="BA816" s="86"/>
      <c r="BC816" s="86"/>
      <c r="BE816" s="86"/>
      <c r="BG816" s="86"/>
      <c r="BI816" s="86"/>
      <c r="BK816" s="86"/>
      <c r="BM816" s="86"/>
      <c r="BO816" s="86"/>
      <c r="BQ816" s="86"/>
      <c r="BS816" s="86"/>
      <c r="BU816" s="86"/>
      <c r="BW816" s="86"/>
      <c r="BY816" s="86"/>
      <c r="CA816" s="86"/>
      <c r="CC816" s="86"/>
      <c r="CE816" s="86"/>
      <c r="CG816" s="86"/>
      <c r="CI816" s="86"/>
      <c r="CK816" s="86"/>
      <c r="CM816" s="86"/>
      <c r="CO816" s="86"/>
      <c r="CQ816" s="86"/>
      <c r="CS816" s="86"/>
      <c r="CU816" s="86"/>
      <c r="CW816" s="86"/>
      <c r="CY816" s="86"/>
      <c r="DA816" s="86"/>
      <c r="DC816" s="86"/>
      <c r="DE816" s="86"/>
      <c r="DG816" s="86"/>
      <c r="DI816" s="86"/>
      <c r="DK816" s="86"/>
      <c r="DM816" s="86"/>
      <c r="DO816" s="86"/>
      <c r="DQ816" s="86"/>
      <c r="DS816" s="86"/>
      <c r="DU816" s="86"/>
      <c r="DV816" s="86"/>
      <c r="DW816" s="86"/>
      <c r="DX816" s="86"/>
      <c r="DZ816" s="87"/>
      <c r="EB816" s="86"/>
      <c r="EC816" s="87"/>
      <c r="ED816" s="88"/>
      <c r="EE816" s="86"/>
      <c r="EF816" s="87"/>
      <c r="EG816" s="86"/>
      <c r="EH816" s="86"/>
      <c r="EI816" s="86"/>
      <c r="EJ816" s="86"/>
      <c r="EK816" s="89"/>
    </row>
    <row r="817" spans="47:141" x14ac:dyDescent="0.2">
      <c r="AU817" s="86"/>
      <c r="AW817" s="86"/>
      <c r="AY817" s="86"/>
      <c r="BA817" s="86"/>
      <c r="BC817" s="86"/>
      <c r="BE817" s="86"/>
      <c r="BG817" s="86"/>
      <c r="BI817" s="86"/>
      <c r="BK817" s="86"/>
      <c r="BM817" s="86"/>
      <c r="BO817" s="86"/>
      <c r="BQ817" s="86"/>
      <c r="BS817" s="86"/>
      <c r="BU817" s="86"/>
      <c r="BW817" s="86"/>
      <c r="BY817" s="86"/>
      <c r="CA817" s="86"/>
      <c r="CC817" s="86"/>
      <c r="CE817" s="86"/>
      <c r="CG817" s="86"/>
      <c r="CI817" s="86"/>
      <c r="CK817" s="86"/>
      <c r="CM817" s="86"/>
      <c r="CO817" s="86"/>
      <c r="CQ817" s="86"/>
      <c r="CS817" s="86"/>
      <c r="CU817" s="86"/>
      <c r="CW817" s="86"/>
      <c r="CY817" s="86"/>
      <c r="DA817" s="86"/>
      <c r="DC817" s="86"/>
      <c r="DE817" s="86"/>
      <c r="DG817" s="86"/>
      <c r="DI817" s="86"/>
      <c r="DK817" s="86"/>
      <c r="DM817" s="86"/>
      <c r="DO817" s="86"/>
      <c r="DQ817" s="86"/>
      <c r="DS817" s="86"/>
      <c r="DU817" s="86"/>
      <c r="DV817" s="86"/>
      <c r="DW817" s="86"/>
      <c r="DX817" s="86"/>
      <c r="DZ817" s="87"/>
      <c r="EB817" s="86"/>
      <c r="EC817" s="87"/>
      <c r="ED817" s="88"/>
      <c r="EE817" s="86"/>
      <c r="EF817" s="87"/>
      <c r="EG817" s="86"/>
      <c r="EH817" s="86"/>
      <c r="EI817" s="86"/>
      <c r="EJ817" s="86"/>
      <c r="EK817" s="89"/>
    </row>
    <row r="818" spans="47:141" x14ac:dyDescent="0.2">
      <c r="AU818" s="86"/>
      <c r="AW818" s="86"/>
      <c r="AY818" s="86"/>
      <c r="BA818" s="86"/>
      <c r="BC818" s="86"/>
      <c r="BE818" s="86"/>
      <c r="BG818" s="86"/>
      <c r="BI818" s="86"/>
      <c r="BK818" s="86"/>
      <c r="BM818" s="86"/>
      <c r="BO818" s="86"/>
      <c r="BQ818" s="86"/>
      <c r="BS818" s="86"/>
      <c r="BU818" s="86"/>
      <c r="BW818" s="86"/>
      <c r="BY818" s="86"/>
      <c r="CA818" s="86"/>
      <c r="CC818" s="86"/>
      <c r="CE818" s="86"/>
      <c r="CG818" s="86"/>
      <c r="CI818" s="86"/>
      <c r="CK818" s="86"/>
      <c r="CM818" s="86"/>
      <c r="CO818" s="86"/>
      <c r="CQ818" s="86"/>
      <c r="CS818" s="86"/>
      <c r="CU818" s="86"/>
      <c r="CW818" s="86"/>
      <c r="CY818" s="86"/>
      <c r="DA818" s="86"/>
      <c r="DC818" s="86"/>
      <c r="DE818" s="86"/>
      <c r="DG818" s="86"/>
      <c r="DI818" s="86"/>
      <c r="DK818" s="86"/>
      <c r="DM818" s="86"/>
      <c r="DO818" s="86"/>
      <c r="DQ818" s="86"/>
      <c r="DS818" s="86"/>
      <c r="DU818" s="86"/>
      <c r="DV818" s="86"/>
      <c r="DW818" s="86"/>
      <c r="DX818" s="86"/>
      <c r="DZ818" s="87"/>
      <c r="EB818" s="86"/>
      <c r="EC818" s="87"/>
      <c r="ED818" s="88"/>
      <c r="EE818" s="86"/>
      <c r="EF818" s="87"/>
      <c r="EG818" s="86"/>
      <c r="EH818" s="86"/>
      <c r="EI818" s="86"/>
      <c r="EJ818" s="86"/>
      <c r="EK818" s="89"/>
    </row>
    <row r="819" spans="47:141" x14ac:dyDescent="0.2">
      <c r="AU819" s="86"/>
      <c r="AW819" s="86"/>
      <c r="AY819" s="86"/>
      <c r="BA819" s="86"/>
      <c r="BC819" s="86"/>
      <c r="BE819" s="86"/>
      <c r="BG819" s="86"/>
      <c r="BI819" s="86"/>
      <c r="BK819" s="86"/>
      <c r="BM819" s="86"/>
      <c r="BO819" s="86"/>
      <c r="BQ819" s="86"/>
      <c r="BS819" s="86"/>
      <c r="BU819" s="86"/>
      <c r="BW819" s="86"/>
      <c r="BY819" s="86"/>
      <c r="CA819" s="86"/>
      <c r="CC819" s="86"/>
      <c r="CE819" s="86"/>
      <c r="CG819" s="86"/>
      <c r="CI819" s="86"/>
      <c r="CK819" s="86"/>
      <c r="CM819" s="86"/>
      <c r="CO819" s="86"/>
      <c r="CQ819" s="86"/>
      <c r="CS819" s="86"/>
      <c r="CU819" s="86"/>
      <c r="CW819" s="86"/>
      <c r="CY819" s="86"/>
      <c r="DA819" s="86"/>
      <c r="DC819" s="86"/>
      <c r="DE819" s="86"/>
      <c r="DG819" s="86"/>
      <c r="DI819" s="86"/>
      <c r="DK819" s="86"/>
      <c r="DM819" s="86"/>
      <c r="DO819" s="86"/>
      <c r="DQ819" s="86"/>
      <c r="DS819" s="86"/>
      <c r="DU819" s="86"/>
      <c r="DV819" s="86"/>
      <c r="DW819" s="86"/>
      <c r="DX819" s="86"/>
      <c r="DZ819" s="87"/>
      <c r="EB819" s="86"/>
      <c r="EC819" s="87"/>
      <c r="ED819" s="88"/>
      <c r="EE819" s="86"/>
      <c r="EF819" s="87"/>
      <c r="EG819" s="86"/>
      <c r="EH819" s="86"/>
      <c r="EI819" s="86"/>
      <c r="EJ819" s="86"/>
      <c r="EK819" s="89"/>
    </row>
    <row r="820" spans="47:141" x14ac:dyDescent="0.2">
      <c r="AU820" s="86"/>
      <c r="AW820" s="86"/>
      <c r="AY820" s="86"/>
      <c r="BA820" s="86"/>
      <c r="BC820" s="86"/>
      <c r="BE820" s="86"/>
      <c r="BG820" s="86"/>
      <c r="BI820" s="86"/>
      <c r="BK820" s="86"/>
      <c r="BM820" s="86"/>
      <c r="BO820" s="86"/>
      <c r="BQ820" s="86"/>
      <c r="BS820" s="86"/>
      <c r="BU820" s="86"/>
      <c r="BW820" s="86"/>
      <c r="BY820" s="86"/>
      <c r="CA820" s="86"/>
      <c r="CC820" s="86"/>
      <c r="CE820" s="86"/>
      <c r="CG820" s="86"/>
      <c r="CI820" s="86"/>
      <c r="CK820" s="86"/>
      <c r="CM820" s="86"/>
      <c r="CO820" s="86"/>
      <c r="CQ820" s="86"/>
      <c r="CS820" s="86"/>
      <c r="CU820" s="86"/>
      <c r="CW820" s="86"/>
      <c r="CY820" s="86"/>
      <c r="DA820" s="86"/>
      <c r="DC820" s="86"/>
      <c r="DE820" s="86"/>
      <c r="DG820" s="86"/>
      <c r="DI820" s="86"/>
      <c r="DK820" s="86"/>
      <c r="DM820" s="86"/>
      <c r="DO820" s="86"/>
      <c r="DQ820" s="86"/>
      <c r="DS820" s="86"/>
      <c r="DU820" s="86"/>
      <c r="DV820" s="86"/>
      <c r="DW820" s="86"/>
      <c r="DX820" s="86"/>
      <c r="DZ820" s="87"/>
      <c r="EB820" s="86"/>
      <c r="EC820" s="87"/>
      <c r="ED820" s="88"/>
      <c r="EE820" s="86"/>
      <c r="EF820" s="87"/>
      <c r="EG820" s="86"/>
      <c r="EH820" s="86"/>
      <c r="EI820" s="86"/>
      <c r="EJ820" s="86"/>
      <c r="EK820" s="89"/>
    </row>
    <row r="821" spans="47:141" x14ac:dyDescent="0.2">
      <c r="AU821" s="86"/>
      <c r="AW821" s="86"/>
      <c r="AY821" s="86"/>
      <c r="BA821" s="86"/>
      <c r="BC821" s="86"/>
      <c r="BE821" s="86"/>
      <c r="BG821" s="86"/>
      <c r="BI821" s="86"/>
      <c r="BK821" s="86"/>
      <c r="BM821" s="86"/>
      <c r="BO821" s="86"/>
      <c r="BQ821" s="86"/>
      <c r="BS821" s="86"/>
      <c r="BU821" s="86"/>
      <c r="BW821" s="86"/>
      <c r="BY821" s="86"/>
      <c r="CA821" s="86"/>
      <c r="CC821" s="86"/>
      <c r="CE821" s="86"/>
      <c r="CG821" s="86"/>
      <c r="CI821" s="86"/>
      <c r="CK821" s="86"/>
      <c r="CM821" s="86"/>
      <c r="CO821" s="86"/>
      <c r="CQ821" s="86"/>
      <c r="CS821" s="86"/>
      <c r="CU821" s="86"/>
      <c r="CW821" s="86"/>
      <c r="CY821" s="86"/>
      <c r="DA821" s="86"/>
      <c r="DC821" s="86"/>
      <c r="DE821" s="86"/>
      <c r="DG821" s="86"/>
      <c r="DI821" s="86"/>
      <c r="DK821" s="86"/>
      <c r="DM821" s="86"/>
      <c r="DO821" s="86"/>
      <c r="DQ821" s="86"/>
      <c r="DS821" s="86"/>
      <c r="DU821" s="86"/>
      <c r="DV821" s="86"/>
      <c r="DW821" s="86"/>
      <c r="DX821" s="86"/>
      <c r="DZ821" s="87"/>
      <c r="EB821" s="86"/>
      <c r="EC821" s="87"/>
      <c r="ED821" s="88"/>
      <c r="EE821" s="86"/>
      <c r="EF821" s="87"/>
      <c r="EG821" s="86"/>
      <c r="EH821" s="86"/>
      <c r="EI821" s="86"/>
      <c r="EJ821" s="86"/>
      <c r="EK821" s="89"/>
    </row>
    <row r="822" spans="47:141" x14ac:dyDescent="0.2">
      <c r="AU822" s="86"/>
      <c r="AW822" s="86"/>
      <c r="AY822" s="86"/>
      <c r="BA822" s="86"/>
      <c r="BC822" s="86"/>
      <c r="BE822" s="86"/>
      <c r="BG822" s="86"/>
      <c r="BI822" s="86"/>
      <c r="BK822" s="86"/>
      <c r="BM822" s="86"/>
      <c r="BO822" s="86"/>
      <c r="BQ822" s="86"/>
      <c r="BS822" s="86"/>
      <c r="BU822" s="86"/>
      <c r="BW822" s="86"/>
      <c r="BY822" s="86"/>
      <c r="CA822" s="86"/>
      <c r="CC822" s="86"/>
      <c r="CE822" s="86"/>
      <c r="CG822" s="86"/>
      <c r="CI822" s="86"/>
      <c r="CK822" s="86"/>
      <c r="CM822" s="86"/>
      <c r="CO822" s="86"/>
      <c r="CQ822" s="86"/>
      <c r="CS822" s="86"/>
      <c r="CU822" s="86"/>
      <c r="CW822" s="86"/>
      <c r="CY822" s="86"/>
      <c r="DA822" s="86"/>
      <c r="DC822" s="86"/>
      <c r="DE822" s="86"/>
      <c r="DG822" s="86"/>
      <c r="DI822" s="86"/>
      <c r="DK822" s="86"/>
      <c r="DM822" s="86"/>
      <c r="DO822" s="86"/>
      <c r="DQ822" s="86"/>
      <c r="DS822" s="86"/>
      <c r="DU822" s="86"/>
      <c r="DV822" s="86"/>
      <c r="DW822" s="86"/>
      <c r="DX822" s="86"/>
      <c r="DZ822" s="87"/>
      <c r="EB822" s="86"/>
      <c r="EC822" s="87"/>
      <c r="ED822" s="88"/>
      <c r="EE822" s="86"/>
      <c r="EF822" s="87"/>
      <c r="EG822" s="86"/>
      <c r="EH822" s="86"/>
      <c r="EI822" s="86"/>
      <c r="EJ822" s="86"/>
      <c r="EK822" s="89"/>
    </row>
    <row r="823" spans="47:141" x14ac:dyDescent="0.2">
      <c r="AU823" s="86"/>
      <c r="AW823" s="86"/>
      <c r="AY823" s="86"/>
      <c r="BA823" s="86"/>
      <c r="BC823" s="86"/>
      <c r="BE823" s="86"/>
      <c r="BG823" s="86"/>
      <c r="BI823" s="86"/>
      <c r="BK823" s="86"/>
      <c r="BM823" s="86"/>
      <c r="BO823" s="86"/>
      <c r="BQ823" s="86"/>
      <c r="BS823" s="86"/>
      <c r="BU823" s="86"/>
      <c r="BW823" s="86"/>
      <c r="BY823" s="86"/>
      <c r="CA823" s="86"/>
      <c r="CC823" s="86"/>
      <c r="CE823" s="86"/>
      <c r="CG823" s="86"/>
      <c r="CI823" s="86"/>
      <c r="CK823" s="86"/>
      <c r="CM823" s="86"/>
      <c r="CO823" s="86"/>
      <c r="CQ823" s="86"/>
      <c r="CS823" s="86"/>
      <c r="CU823" s="86"/>
      <c r="CW823" s="86"/>
      <c r="CY823" s="86"/>
      <c r="DA823" s="86"/>
      <c r="DC823" s="86"/>
      <c r="DE823" s="86"/>
      <c r="DG823" s="86"/>
      <c r="DI823" s="86"/>
      <c r="DK823" s="86"/>
      <c r="DM823" s="86"/>
      <c r="DO823" s="86"/>
      <c r="DQ823" s="86"/>
      <c r="DS823" s="86"/>
      <c r="DU823" s="86"/>
      <c r="DV823" s="86"/>
      <c r="DW823" s="86"/>
      <c r="DX823" s="86"/>
      <c r="DZ823" s="87"/>
      <c r="EB823" s="86"/>
      <c r="EC823" s="87"/>
      <c r="ED823" s="88"/>
      <c r="EE823" s="86"/>
      <c r="EF823" s="87"/>
      <c r="EG823" s="86"/>
      <c r="EH823" s="86"/>
      <c r="EI823" s="86"/>
      <c r="EJ823" s="86"/>
      <c r="EK823" s="89"/>
    </row>
    <row r="824" spans="47:141" x14ac:dyDescent="0.2">
      <c r="AU824" s="86"/>
      <c r="AW824" s="86"/>
      <c r="AY824" s="86"/>
      <c r="BA824" s="86"/>
      <c r="BC824" s="86"/>
      <c r="BE824" s="86"/>
      <c r="BG824" s="86"/>
      <c r="BI824" s="86"/>
      <c r="BK824" s="86"/>
      <c r="BM824" s="86"/>
      <c r="BO824" s="86"/>
      <c r="BQ824" s="86"/>
      <c r="BS824" s="86"/>
      <c r="BU824" s="86"/>
      <c r="BW824" s="86"/>
      <c r="BY824" s="86"/>
      <c r="CA824" s="86"/>
      <c r="CC824" s="86"/>
      <c r="CE824" s="86"/>
      <c r="CG824" s="86"/>
      <c r="CI824" s="86"/>
      <c r="CK824" s="86"/>
      <c r="CM824" s="86"/>
      <c r="CO824" s="86"/>
      <c r="CQ824" s="86"/>
      <c r="CS824" s="86"/>
      <c r="CU824" s="86"/>
      <c r="CW824" s="86"/>
      <c r="CY824" s="86"/>
      <c r="DA824" s="86"/>
      <c r="DC824" s="86"/>
      <c r="DE824" s="86"/>
      <c r="DG824" s="86"/>
      <c r="DI824" s="86"/>
      <c r="DK824" s="86"/>
      <c r="DM824" s="86"/>
      <c r="DO824" s="86"/>
      <c r="DQ824" s="86"/>
      <c r="DS824" s="86"/>
      <c r="DU824" s="86"/>
      <c r="DV824" s="86"/>
      <c r="DW824" s="86"/>
      <c r="DX824" s="86"/>
      <c r="DZ824" s="87"/>
      <c r="EB824" s="86"/>
      <c r="EC824" s="87"/>
      <c r="ED824" s="88"/>
      <c r="EE824" s="86"/>
      <c r="EF824" s="87"/>
      <c r="EG824" s="86"/>
      <c r="EH824" s="86"/>
      <c r="EI824" s="86"/>
      <c r="EJ824" s="86"/>
      <c r="EK824" s="89"/>
    </row>
    <row r="825" spans="47:141" x14ac:dyDescent="0.2">
      <c r="AU825" s="86"/>
      <c r="AW825" s="86"/>
      <c r="AY825" s="86"/>
      <c r="BA825" s="86"/>
      <c r="BC825" s="86"/>
      <c r="BE825" s="86"/>
      <c r="BG825" s="86"/>
      <c r="BI825" s="86"/>
      <c r="BK825" s="86"/>
      <c r="BM825" s="86"/>
      <c r="BO825" s="86"/>
      <c r="BQ825" s="86"/>
      <c r="BS825" s="86"/>
      <c r="BU825" s="86"/>
      <c r="BW825" s="86"/>
      <c r="BY825" s="86"/>
      <c r="CA825" s="86"/>
      <c r="CC825" s="86"/>
      <c r="CE825" s="86"/>
      <c r="CG825" s="86"/>
      <c r="CI825" s="86"/>
      <c r="CK825" s="86"/>
      <c r="CM825" s="86"/>
      <c r="CO825" s="86"/>
      <c r="CQ825" s="86"/>
      <c r="CS825" s="86"/>
      <c r="CU825" s="86"/>
      <c r="CW825" s="86"/>
      <c r="CY825" s="86"/>
      <c r="DA825" s="86"/>
      <c r="DC825" s="86"/>
      <c r="DE825" s="86"/>
      <c r="DG825" s="86"/>
      <c r="DI825" s="86"/>
      <c r="DK825" s="86"/>
      <c r="DM825" s="86"/>
      <c r="DO825" s="86"/>
      <c r="DQ825" s="86"/>
      <c r="DS825" s="86"/>
      <c r="DU825" s="86"/>
      <c r="DV825" s="86"/>
      <c r="DW825" s="86"/>
      <c r="DX825" s="86"/>
      <c r="DZ825" s="87"/>
      <c r="EB825" s="86"/>
      <c r="EC825" s="87"/>
      <c r="ED825" s="88"/>
      <c r="EE825" s="86"/>
      <c r="EF825" s="87"/>
      <c r="EG825" s="86"/>
      <c r="EH825" s="86"/>
      <c r="EI825" s="86"/>
      <c r="EJ825" s="86"/>
      <c r="EK825" s="89"/>
    </row>
    <row r="826" spans="47:141" x14ac:dyDescent="0.2">
      <c r="AU826" s="86"/>
      <c r="AW826" s="86"/>
      <c r="AY826" s="86"/>
      <c r="BA826" s="86"/>
      <c r="BC826" s="86"/>
      <c r="BE826" s="86"/>
      <c r="BG826" s="86"/>
      <c r="BI826" s="86"/>
      <c r="BK826" s="86"/>
      <c r="BM826" s="86"/>
      <c r="BO826" s="86"/>
      <c r="BQ826" s="86"/>
      <c r="BS826" s="86"/>
      <c r="BU826" s="86"/>
      <c r="BW826" s="86"/>
      <c r="BY826" s="86"/>
      <c r="CA826" s="86"/>
      <c r="CC826" s="86"/>
      <c r="CE826" s="86"/>
      <c r="CG826" s="86"/>
      <c r="CI826" s="86"/>
      <c r="CK826" s="86"/>
      <c r="CM826" s="86"/>
      <c r="CO826" s="86"/>
      <c r="CQ826" s="86"/>
      <c r="CS826" s="86"/>
      <c r="CU826" s="86"/>
      <c r="CW826" s="86"/>
      <c r="CY826" s="86"/>
      <c r="DA826" s="86"/>
      <c r="DC826" s="86"/>
      <c r="DE826" s="86"/>
      <c r="DG826" s="86"/>
      <c r="DI826" s="86"/>
      <c r="DK826" s="86"/>
      <c r="DM826" s="86"/>
      <c r="DO826" s="86"/>
      <c r="DQ826" s="86"/>
      <c r="DS826" s="86"/>
      <c r="DU826" s="86"/>
      <c r="DV826" s="86"/>
      <c r="DW826" s="86"/>
      <c r="DX826" s="86"/>
      <c r="DZ826" s="87"/>
      <c r="EB826" s="86"/>
      <c r="EC826" s="87"/>
      <c r="ED826" s="88"/>
      <c r="EE826" s="86"/>
      <c r="EF826" s="87"/>
      <c r="EG826" s="86"/>
      <c r="EH826" s="86"/>
      <c r="EI826" s="86"/>
      <c r="EJ826" s="86"/>
      <c r="EK826" s="89"/>
    </row>
    <row r="827" spans="47:141" x14ac:dyDescent="0.2">
      <c r="AU827" s="86"/>
      <c r="AW827" s="86"/>
      <c r="AY827" s="86"/>
      <c r="BA827" s="86"/>
      <c r="BC827" s="86"/>
      <c r="BE827" s="86"/>
      <c r="BG827" s="86"/>
      <c r="BI827" s="86"/>
      <c r="BK827" s="86"/>
      <c r="BM827" s="86"/>
      <c r="BO827" s="86"/>
      <c r="BQ827" s="86"/>
      <c r="BS827" s="86"/>
      <c r="BU827" s="86"/>
      <c r="BW827" s="86"/>
      <c r="BY827" s="86"/>
      <c r="CA827" s="86"/>
      <c r="CC827" s="86"/>
      <c r="CE827" s="86"/>
      <c r="CG827" s="86"/>
      <c r="CI827" s="86"/>
      <c r="CK827" s="86"/>
      <c r="CM827" s="86"/>
      <c r="CO827" s="86"/>
      <c r="CQ827" s="86"/>
      <c r="CS827" s="86"/>
      <c r="CU827" s="86"/>
      <c r="CW827" s="86"/>
      <c r="CY827" s="86"/>
      <c r="DA827" s="86"/>
      <c r="DC827" s="86"/>
      <c r="DE827" s="86"/>
      <c r="DG827" s="86"/>
      <c r="DI827" s="86"/>
      <c r="DK827" s="86"/>
      <c r="DM827" s="86"/>
      <c r="DO827" s="86"/>
      <c r="DQ827" s="86"/>
      <c r="DS827" s="86"/>
      <c r="DU827" s="86"/>
      <c r="DV827" s="86"/>
      <c r="DW827" s="86"/>
      <c r="DX827" s="86"/>
      <c r="DZ827" s="87"/>
      <c r="EB827" s="86"/>
      <c r="EC827" s="87"/>
      <c r="ED827" s="88"/>
      <c r="EE827" s="86"/>
      <c r="EF827" s="87"/>
      <c r="EG827" s="86"/>
      <c r="EH827" s="86"/>
      <c r="EI827" s="86"/>
      <c r="EJ827" s="86"/>
      <c r="EK827" s="89"/>
    </row>
    <row r="828" spans="47:141" x14ac:dyDescent="0.2">
      <c r="AU828" s="86"/>
      <c r="AW828" s="86"/>
      <c r="AY828" s="86"/>
      <c r="BA828" s="86"/>
      <c r="BC828" s="86"/>
      <c r="BE828" s="86"/>
      <c r="BG828" s="86"/>
      <c r="BI828" s="86"/>
      <c r="BK828" s="86"/>
      <c r="BM828" s="86"/>
      <c r="BO828" s="86"/>
      <c r="BQ828" s="86"/>
      <c r="BS828" s="86"/>
      <c r="BU828" s="86"/>
      <c r="BW828" s="86"/>
      <c r="BY828" s="86"/>
      <c r="CA828" s="86"/>
      <c r="CC828" s="86"/>
      <c r="CE828" s="86"/>
      <c r="CG828" s="86"/>
      <c r="CI828" s="86"/>
      <c r="CK828" s="86"/>
      <c r="CM828" s="86"/>
      <c r="CO828" s="86"/>
      <c r="CQ828" s="86"/>
      <c r="CS828" s="86"/>
      <c r="CU828" s="86"/>
      <c r="CW828" s="86"/>
      <c r="CY828" s="86"/>
      <c r="DA828" s="86"/>
      <c r="DC828" s="86"/>
      <c r="DE828" s="86"/>
      <c r="DG828" s="86"/>
      <c r="DI828" s="86"/>
      <c r="DK828" s="86"/>
      <c r="DM828" s="86"/>
      <c r="DO828" s="86"/>
      <c r="DQ828" s="86"/>
      <c r="DS828" s="86"/>
      <c r="DU828" s="86"/>
      <c r="DV828" s="86"/>
      <c r="DW828" s="86"/>
      <c r="DX828" s="86"/>
      <c r="DZ828" s="87"/>
      <c r="EB828" s="86"/>
      <c r="EC828" s="87"/>
      <c r="ED828" s="88"/>
      <c r="EE828" s="86"/>
      <c r="EF828" s="87"/>
      <c r="EG828" s="86"/>
      <c r="EH828" s="86"/>
      <c r="EI828" s="86"/>
      <c r="EJ828" s="86"/>
      <c r="EK828" s="89"/>
    </row>
    <row r="829" spans="47:141" x14ac:dyDescent="0.2">
      <c r="AU829" s="86"/>
      <c r="AW829" s="86"/>
      <c r="AY829" s="86"/>
      <c r="BA829" s="86"/>
      <c r="BC829" s="86"/>
      <c r="BE829" s="86"/>
      <c r="BG829" s="86"/>
      <c r="BI829" s="86"/>
      <c r="BK829" s="86"/>
      <c r="BM829" s="86"/>
      <c r="BO829" s="86"/>
      <c r="BQ829" s="86"/>
      <c r="BS829" s="86"/>
      <c r="BU829" s="86"/>
      <c r="BW829" s="86"/>
      <c r="BY829" s="86"/>
      <c r="CA829" s="86"/>
      <c r="CC829" s="86"/>
      <c r="CE829" s="86"/>
      <c r="CG829" s="86"/>
      <c r="CI829" s="86"/>
      <c r="CK829" s="86"/>
      <c r="CM829" s="86"/>
      <c r="CO829" s="86"/>
      <c r="CQ829" s="86"/>
      <c r="CS829" s="86"/>
      <c r="CU829" s="86"/>
      <c r="CW829" s="86"/>
      <c r="CY829" s="86"/>
      <c r="DA829" s="86"/>
      <c r="DC829" s="86"/>
      <c r="DE829" s="86"/>
      <c r="DG829" s="86"/>
      <c r="DI829" s="86"/>
      <c r="DK829" s="86"/>
      <c r="DM829" s="86"/>
      <c r="DO829" s="86"/>
      <c r="DQ829" s="86"/>
      <c r="DS829" s="86"/>
      <c r="DU829" s="86"/>
      <c r="DV829" s="86"/>
      <c r="DW829" s="86"/>
      <c r="DX829" s="86"/>
      <c r="DZ829" s="87"/>
      <c r="EB829" s="86"/>
      <c r="EC829" s="87"/>
      <c r="ED829" s="88"/>
      <c r="EE829" s="86"/>
      <c r="EF829" s="87"/>
      <c r="EG829" s="86"/>
      <c r="EH829" s="86"/>
      <c r="EI829" s="86"/>
      <c r="EJ829" s="86"/>
      <c r="EK829" s="89"/>
    </row>
    <row r="830" spans="47:141" x14ac:dyDescent="0.2">
      <c r="AU830" s="86"/>
      <c r="AW830" s="86"/>
      <c r="AY830" s="86"/>
      <c r="BA830" s="86"/>
      <c r="BC830" s="86"/>
      <c r="BE830" s="86"/>
      <c r="BG830" s="86"/>
      <c r="BI830" s="86"/>
      <c r="BK830" s="86"/>
      <c r="BM830" s="86"/>
      <c r="BO830" s="86"/>
      <c r="BQ830" s="86"/>
      <c r="BS830" s="86"/>
      <c r="BU830" s="86"/>
      <c r="BW830" s="86"/>
      <c r="BY830" s="86"/>
      <c r="CA830" s="86"/>
      <c r="CC830" s="86"/>
      <c r="CE830" s="86"/>
      <c r="CG830" s="86"/>
      <c r="CI830" s="86"/>
      <c r="CK830" s="86"/>
      <c r="CM830" s="86"/>
      <c r="CO830" s="86"/>
      <c r="CQ830" s="86"/>
      <c r="CS830" s="86"/>
      <c r="CU830" s="86"/>
      <c r="CW830" s="86"/>
      <c r="CY830" s="86"/>
      <c r="DA830" s="86"/>
      <c r="DC830" s="86"/>
      <c r="DE830" s="86"/>
      <c r="DG830" s="86"/>
      <c r="DI830" s="86"/>
      <c r="DK830" s="86"/>
      <c r="DM830" s="86"/>
      <c r="DO830" s="86"/>
      <c r="DQ830" s="86"/>
      <c r="DS830" s="86"/>
      <c r="DU830" s="86"/>
      <c r="DV830" s="86"/>
      <c r="DW830" s="86"/>
      <c r="DX830" s="86"/>
      <c r="DZ830" s="87"/>
      <c r="EB830" s="86"/>
      <c r="EC830" s="87"/>
      <c r="ED830" s="88"/>
      <c r="EE830" s="86"/>
      <c r="EF830" s="87"/>
      <c r="EG830" s="86"/>
      <c r="EH830" s="86"/>
      <c r="EI830" s="86"/>
      <c r="EJ830" s="86"/>
      <c r="EK830" s="89"/>
    </row>
    <row r="831" spans="47:141" x14ac:dyDescent="0.2">
      <c r="AU831" s="86"/>
      <c r="AW831" s="86"/>
      <c r="AY831" s="86"/>
      <c r="BA831" s="86"/>
      <c r="BC831" s="86"/>
      <c r="BE831" s="86"/>
      <c r="BG831" s="86"/>
      <c r="BI831" s="86"/>
      <c r="BK831" s="86"/>
      <c r="BM831" s="86"/>
      <c r="BO831" s="86"/>
      <c r="BQ831" s="86"/>
      <c r="BS831" s="86"/>
      <c r="BU831" s="86"/>
      <c r="BW831" s="86"/>
      <c r="BY831" s="86"/>
      <c r="CA831" s="86"/>
      <c r="CC831" s="86"/>
      <c r="CE831" s="86"/>
      <c r="CG831" s="86"/>
      <c r="CI831" s="86"/>
      <c r="CK831" s="86"/>
      <c r="CM831" s="86"/>
      <c r="CO831" s="86"/>
      <c r="CQ831" s="86"/>
      <c r="CS831" s="86"/>
      <c r="CU831" s="86"/>
      <c r="CW831" s="86"/>
      <c r="CY831" s="86"/>
      <c r="DA831" s="86"/>
      <c r="DC831" s="86"/>
      <c r="DE831" s="86"/>
      <c r="DG831" s="86"/>
      <c r="DI831" s="86"/>
      <c r="DK831" s="86"/>
      <c r="DM831" s="86"/>
      <c r="DO831" s="86"/>
      <c r="DQ831" s="86"/>
      <c r="DS831" s="86"/>
      <c r="DU831" s="86"/>
      <c r="DV831" s="86"/>
      <c r="DW831" s="86"/>
      <c r="DX831" s="86"/>
      <c r="DZ831" s="87"/>
      <c r="EB831" s="86"/>
      <c r="EC831" s="87"/>
      <c r="ED831" s="88"/>
      <c r="EE831" s="86"/>
      <c r="EF831" s="87"/>
      <c r="EG831" s="86"/>
      <c r="EH831" s="86"/>
      <c r="EI831" s="86"/>
      <c r="EJ831" s="86"/>
      <c r="EK831" s="89"/>
    </row>
    <row r="832" spans="47:141" x14ac:dyDescent="0.2">
      <c r="AU832" s="86"/>
      <c r="AW832" s="86"/>
      <c r="AY832" s="86"/>
      <c r="BA832" s="86"/>
      <c r="BC832" s="86"/>
      <c r="BE832" s="86"/>
      <c r="BG832" s="86"/>
      <c r="BI832" s="86"/>
      <c r="BK832" s="86"/>
      <c r="BM832" s="86"/>
      <c r="BO832" s="86"/>
      <c r="BQ832" s="86"/>
      <c r="BS832" s="86"/>
      <c r="BU832" s="86"/>
      <c r="BW832" s="86"/>
      <c r="BY832" s="86"/>
      <c r="CA832" s="86"/>
      <c r="CC832" s="86"/>
      <c r="CE832" s="86"/>
      <c r="CG832" s="86"/>
      <c r="CI832" s="86"/>
      <c r="CK832" s="86"/>
      <c r="CM832" s="86"/>
      <c r="CO832" s="86"/>
      <c r="CQ832" s="86"/>
      <c r="CS832" s="86"/>
      <c r="CU832" s="86"/>
      <c r="CW832" s="86"/>
      <c r="CY832" s="86"/>
      <c r="DA832" s="86"/>
      <c r="DC832" s="86"/>
      <c r="DE832" s="86"/>
      <c r="DG832" s="86"/>
      <c r="DI832" s="86"/>
      <c r="DK832" s="86"/>
      <c r="DM832" s="86"/>
      <c r="DO832" s="86"/>
      <c r="DQ832" s="86"/>
      <c r="DS832" s="86"/>
      <c r="DU832" s="86"/>
      <c r="DV832" s="86"/>
      <c r="DW832" s="86"/>
      <c r="DX832" s="86"/>
      <c r="DZ832" s="87"/>
      <c r="EB832" s="86"/>
      <c r="EC832" s="87"/>
      <c r="ED832" s="88"/>
      <c r="EE832" s="86"/>
      <c r="EF832" s="87"/>
      <c r="EG832" s="86"/>
      <c r="EH832" s="86"/>
      <c r="EI832" s="86"/>
      <c r="EJ832" s="86"/>
      <c r="EK832" s="89"/>
    </row>
    <row r="833" spans="47:141" x14ac:dyDescent="0.2">
      <c r="AU833" s="86"/>
      <c r="AW833" s="86"/>
      <c r="AY833" s="86"/>
      <c r="BA833" s="86"/>
      <c r="BC833" s="86"/>
      <c r="BE833" s="86"/>
      <c r="BG833" s="86"/>
      <c r="BI833" s="86"/>
      <c r="BK833" s="86"/>
      <c r="BM833" s="86"/>
      <c r="BO833" s="86"/>
      <c r="BQ833" s="86"/>
      <c r="BS833" s="86"/>
      <c r="BU833" s="86"/>
      <c r="BW833" s="86"/>
      <c r="BY833" s="86"/>
      <c r="CA833" s="86"/>
      <c r="CC833" s="86"/>
      <c r="CE833" s="86"/>
      <c r="CG833" s="86"/>
      <c r="CI833" s="86"/>
      <c r="CK833" s="86"/>
      <c r="CM833" s="86"/>
      <c r="CO833" s="86"/>
      <c r="CQ833" s="86"/>
      <c r="CS833" s="86"/>
      <c r="CU833" s="86"/>
      <c r="CW833" s="86"/>
      <c r="CY833" s="86"/>
      <c r="DA833" s="86"/>
      <c r="DC833" s="86"/>
      <c r="DE833" s="86"/>
      <c r="DG833" s="86"/>
      <c r="DI833" s="86"/>
      <c r="DK833" s="86"/>
      <c r="DM833" s="86"/>
      <c r="DO833" s="86"/>
      <c r="DQ833" s="86"/>
      <c r="DS833" s="86"/>
      <c r="DU833" s="86"/>
      <c r="DV833" s="86"/>
      <c r="DW833" s="86"/>
      <c r="DX833" s="86"/>
      <c r="DZ833" s="87"/>
      <c r="EB833" s="86"/>
      <c r="EC833" s="87"/>
      <c r="ED833" s="88"/>
      <c r="EE833" s="86"/>
      <c r="EF833" s="87"/>
      <c r="EG833" s="86"/>
      <c r="EH833" s="86"/>
      <c r="EI833" s="86"/>
      <c r="EJ833" s="86"/>
      <c r="EK833" s="89"/>
    </row>
    <row r="834" spans="47:141" x14ac:dyDescent="0.2">
      <c r="AU834" s="86"/>
      <c r="AW834" s="86"/>
      <c r="AY834" s="86"/>
      <c r="BA834" s="86"/>
      <c r="BC834" s="86"/>
      <c r="BE834" s="86"/>
      <c r="BG834" s="86"/>
      <c r="BI834" s="86"/>
      <c r="BK834" s="86"/>
      <c r="BM834" s="86"/>
      <c r="BO834" s="86"/>
      <c r="BQ834" s="86"/>
      <c r="BS834" s="86"/>
      <c r="BU834" s="86"/>
      <c r="BW834" s="86"/>
      <c r="BY834" s="86"/>
      <c r="CA834" s="86"/>
      <c r="CC834" s="86"/>
      <c r="CE834" s="86"/>
      <c r="CG834" s="86"/>
      <c r="CI834" s="86"/>
      <c r="CK834" s="86"/>
      <c r="CM834" s="86"/>
      <c r="CO834" s="86"/>
      <c r="CQ834" s="86"/>
      <c r="CS834" s="86"/>
      <c r="CU834" s="86"/>
      <c r="CW834" s="86"/>
      <c r="CY834" s="86"/>
      <c r="DA834" s="86"/>
      <c r="DC834" s="86"/>
      <c r="DE834" s="86"/>
      <c r="DG834" s="86"/>
      <c r="DI834" s="86"/>
      <c r="DK834" s="86"/>
      <c r="DM834" s="86"/>
      <c r="DO834" s="86"/>
      <c r="DQ834" s="86"/>
      <c r="DS834" s="86"/>
      <c r="DU834" s="86"/>
      <c r="DV834" s="86"/>
      <c r="DW834" s="86"/>
      <c r="DX834" s="86"/>
      <c r="DZ834" s="87"/>
      <c r="EB834" s="86"/>
      <c r="EC834" s="87"/>
      <c r="ED834" s="88"/>
      <c r="EE834" s="86"/>
      <c r="EF834" s="87"/>
      <c r="EG834" s="86"/>
      <c r="EH834" s="86"/>
      <c r="EI834" s="86"/>
      <c r="EJ834" s="86"/>
      <c r="EK834" s="89"/>
    </row>
    <row r="835" spans="47:141" x14ac:dyDescent="0.2">
      <c r="AU835" s="86"/>
      <c r="AW835" s="86"/>
      <c r="AY835" s="86"/>
      <c r="BA835" s="86"/>
      <c r="BC835" s="86"/>
      <c r="BE835" s="86"/>
      <c r="BG835" s="86"/>
      <c r="BI835" s="86"/>
      <c r="BK835" s="86"/>
      <c r="BM835" s="86"/>
      <c r="BO835" s="86"/>
      <c r="BQ835" s="86"/>
      <c r="BS835" s="86"/>
      <c r="BU835" s="86"/>
      <c r="BW835" s="86"/>
      <c r="BY835" s="86"/>
      <c r="CA835" s="86"/>
      <c r="CC835" s="86"/>
      <c r="CE835" s="86"/>
      <c r="CG835" s="86"/>
      <c r="CI835" s="86"/>
      <c r="CK835" s="86"/>
      <c r="CM835" s="86"/>
      <c r="CO835" s="86"/>
      <c r="CQ835" s="86"/>
      <c r="CS835" s="86"/>
      <c r="CU835" s="86"/>
      <c r="CW835" s="86"/>
      <c r="CY835" s="86"/>
      <c r="DA835" s="86"/>
      <c r="DC835" s="86"/>
      <c r="DE835" s="86"/>
      <c r="DG835" s="86"/>
      <c r="DI835" s="86"/>
      <c r="DK835" s="86"/>
      <c r="DM835" s="86"/>
      <c r="DO835" s="86"/>
      <c r="DQ835" s="86"/>
      <c r="DS835" s="86"/>
      <c r="DU835" s="86"/>
      <c r="DV835" s="86"/>
      <c r="DW835" s="86"/>
      <c r="DX835" s="86"/>
      <c r="DZ835" s="87"/>
      <c r="EB835" s="86"/>
      <c r="EC835" s="87"/>
      <c r="ED835" s="88"/>
      <c r="EE835" s="86"/>
      <c r="EF835" s="87"/>
      <c r="EG835" s="86"/>
      <c r="EH835" s="86"/>
      <c r="EI835" s="86"/>
      <c r="EJ835" s="86"/>
      <c r="EK835" s="89"/>
    </row>
    <row r="836" spans="47:141" x14ac:dyDescent="0.2">
      <c r="AU836" s="86"/>
      <c r="AW836" s="86"/>
      <c r="AY836" s="86"/>
      <c r="BA836" s="86"/>
      <c r="BC836" s="86"/>
      <c r="BE836" s="86"/>
      <c r="BG836" s="86"/>
      <c r="BI836" s="86"/>
      <c r="BK836" s="86"/>
      <c r="BM836" s="86"/>
      <c r="BO836" s="86"/>
      <c r="BQ836" s="86"/>
      <c r="BS836" s="86"/>
      <c r="BU836" s="86"/>
      <c r="BW836" s="86"/>
      <c r="BY836" s="86"/>
      <c r="CA836" s="86"/>
      <c r="CC836" s="86"/>
      <c r="CE836" s="86"/>
      <c r="CG836" s="86"/>
      <c r="CI836" s="86"/>
      <c r="CK836" s="86"/>
      <c r="CM836" s="86"/>
      <c r="CO836" s="86"/>
      <c r="CQ836" s="86"/>
      <c r="CS836" s="86"/>
      <c r="CU836" s="86"/>
      <c r="CW836" s="86"/>
      <c r="CY836" s="86"/>
      <c r="DA836" s="86"/>
      <c r="DC836" s="86"/>
      <c r="DE836" s="86"/>
      <c r="DG836" s="86"/>
      <c r="DI836" s="86"/>
      <c r="DK836" s="86"/>
      <c r="DM836" s="86"/>
      <c r="DO836" s="86"/>
      <c r="DQ836" s="86"/>
      <c r="DS836" s="86"/>
      <c r="DU836" s="86"/>
      <c r="DV836" s="86"/>
      <c r="DW836" s="86"/>
      <c r="DX836" s="86"/>
      <c r="DZ836" s="87"/>
      <c r="EB836" s="86"/>
      <c r="EC836" s="87"/>
      <c r="ED836" s="88"/>
      <c r="EE836" s="86"/>
      <c r="EF836" s="87"/>
      <c r="EG836" s="86"/>
      <c r="EH836" s="86"/>
      <c r="EI836" s="86"/>
      <c r="EJ836" s="86"/>
      <c r="EK836" s="89"/>
    </row>
    <row r="837" spans="47:141" x14ac:dyDescent="0.2">
      <c r="AU837" s="86"/>
      <c r="AW837" s="86"/>
      <c r="AY837" s="86"/>
      <c r="BA837" s="86"/>
      <c r="BC837" s="86"/>
      <c r="BE837" s="86"/>
      <c r="BG837" s="86"/>
      <c r="BI837" s="86"/>
      <c r="BK837" s="86"/>
      <c r="BM837" s="86"/>
      <c r="BO837" s="86"/>
      <c r="BQ837" s="86"/>
      <c r="BS837" s="86"/>
      <c r="BU837" s="86"/>
      <c r="BW837" s="86"/>
      <c r="BY837" s="86"/>
      <c r="CA837" s="86"/>
      <c r="CC837" s="86"/>
      <c r="CE837" s="86"/>
      <c r="CG837" s="86"/>
      <c r="CI837" s="86"/>
      <c r="CK837" s="86"/>
      <c r="CM837" s="86"/>
      <c r="CO837" s="86"/>
      <c r="CQ837" s="86"/>
      <c r="CS837" s="86"/>
      <c r="CU837" s="86"/>
      <c r="CW837" s="86"/>
      <c r="CY837" s="86"/>
      <c r="DA837" s="86"/>
      <c r="DC837" s="86"/>
      <c r="DE837" s="86"/>
      <c r="DG837" s="86"/>
      <c r="DI837" s="86"/>
      <c r="DK837" s="86"/>
      <c r="DM837" s="86"/>
      <c r="DO837" s="86"/>
      <c r="DQ837" s="86"/>
      <c r="DS837" s="86"/>
      <c r="DU837" s="86"/>
      <c r="DV837" s="86"/>
      <c r="DW837" s="86"/>
      <c r="DX837" s="86"/>
      <c r="DZ837" s="87"/>
      <c r="EB837" s="86"/>
      <c r="EC837" s="87"/>
      <c r="ED837" s="88"/>
      <c r="EE837" s="86"/>
      <c r="EF837" s="87"/>
      <c r="EG837" s="86"/>
      <c r="EH837" s="86"/>
      <c r="EI837" s="86"/>
      <c r="EJ837" s="86"/>
      <c r="EK837" s="89"/>
    </row>
    <row r="838" spans="47:141" x14ac:dyDescent="0.2">
      <c r="AU838" s="86"/>
      <c r="AW838" s="86"/>
      <c r="AY838" s="86"/>
      <c r="BA838" s="86"/>
      <c r="BC838" s="86"/>
      <c r="BE838" s="86"/>
      <c r="BG838" s="86"/>
      <c r="BI838" s="86"/>
      <c r="BK838" s="86"/>
      <c r="BM838" s="86"/>
      <c r="BO838" s="86"/>
      <c r="BQ838" s="86"/>
      <c r="BS838" s="86"/>
      <c r="BU838" s="86"/>
      <c r="BW838" s="86"/>
      <c r="BY838" s="86"/>
      <c r="CA838" s="86"/>
      <c r="CC838" s="86"/>
      <c r="CE838" s="86"/>
      <c r="CG838" s="86"/>
      <c r="CI838" s="86"/>
      <c r="CK838" s="86"/>
      <c r="CM838" s="86"/>
      <c r="CO838" s="86"/>
      <c r="CQ838" s="86"/>
      <c r="CS838" s="86"/>
      <c r="CU838" s="86"/>
      <c r="CW838" s="86"/>
      <c r="CY838" s="86"/>
      <c r="DA838" s="86"/>
      <c r="DC838" s="86"/>
      <c r="DE838" s="86"/>
      <c r="DG838" s="86"/>
      <c r="DI838" s="86"/>
      <c r="DK838" s="86"/>
      <c r="DM838" s="86"/>
      <c r="DO838" s="86"/>
      <c r="DQ838" s="86"/>
      <c r="DS838" s="86"/>
      <c r="DU838" s="86"/>
      <c r="DV838" s="86"/>
      <c r="DW838" s="86"/>
      <c r="DX838" s="86"/>
      <c r="DZ838" s="87"/>
      <c r="EB838" s="86"/>
      <c r="EC838" s="87"/>
      <c r="ED838" s="88"/>
      <c r="EE838" s="86"/>
      <c r="EF838" s="87"/>
      <c r="EG838" s="86"/>
      <c r="EH838" s="86"/>
      <c r="EI838" s="86"/>
      <c r="EJ838" s="86"/>
      <c r="EK838" s="89"/>
    </row>
    <row r="839" spans="47:141" x14ac:dyDescent="0.2">
      <c r="AU839" s="86"/>
      <c r="AW839" s="86"/>
      <c r="AY839" s="86"/>
      <c r="BA839" s="86"/>
      <c r="BC839" s="86"/>
      <c r="BE839" s="86"/>
      <c r="BG839" s="86"/>
      <c r="BI839" s="86"/>
      <c r="BK839" s="86"/>
      <c r="BM839" s="86"/>
      <c r="BO839" s="86"/>
      <c r="BQ839" s="86"/>
      <c r="BS839" s="86"/>
      <c r="BU839" s="86"/>
      <c r="BW839" s="86"/>
      <c r="BY839" s="86"/>
      <c r="CA839" s="86"/>
      <c r="CC839" s="86"/>
      <c r="CE839" s="86"/>
      <c r="CG839" s="86"/>
      <c r="CI839" s="86"/>
      <c r="CK839" s="86"/>
      <c r="CM839" s="86"/>
      <c r="CO839" s="86"/>
      <c r="CQ839" s="86"/>
      <c r="CS839" s="86"/>
      <c r="CU839" s="86"/>
      <c r="CW839" s="86"/>
      <c r="CY839" s="86"/>
      <c r="DA839" s="86"/>
      <c r="DC839" s="86"/>
      <c r="DE839" s="86"/>
      <c r="DG839" s="86"/>
      <c r="DI839" s="86"/>
      <c r="DK839" s="86"/>
      <c r="DM839" s="86"/>
      <c r="DO839" s="86"/>
      <c r="DQ839" s="86"/>
      <c r="DS839" s="86"/>
      <c r="DU839" s="86"/>
      <c r="DV839" s="86"/>
      <c r="DW839" s="86"/>
      <c r="DX839" s="86"/>
      <c r="DZ839" s="87"/>
      <c r="EB839" s="86"/>
      <c r="EC839" s="87"/>
      <c r="ED839" s="88"/>
      <c r="EE839" s="86"/>
      <c r="EF839" s="87"/>
      <c r="EG839" s="86"/>
      <c r="EH839" s="86"/>
      <c r="EI839" s="86"/>
      <c r="EJ839" s="86"/>
      <c r="EK839" s="89"/>
    </row>
    <row r="840" spans="47:141" x14ac:dyDescent="0.2">
      <c r="AU840" s="86"/>
      <c r="AW840" s="86"/>
      <c r="AY840" s="86"/>
      <c r="BA840" s="86"/>
      <c r="BC840" s="86"/>
      <c r="BE840" s="86"/>
      <c r="BG840" s="86"/>
      <c r="BI840" s="86"/>
      <c r="BK840" s="86"/>
      <c r="BM840" s="86"/>
      <c r="BO840" s="86"/>
      <c r="BQ840" s="86"/>
      <c r="BS840" s="86"/>
      <c r="BU840" s="86"/>
      <c r="BW840" s="86"/>
      <c r="BY840" s="86"/>
      <c r="CA840" s="86"/>
      <c r="CC840" s="86"/>
      <c r="CE840" s="86"/>
      <c r="CG840" s="86"/>
      <c r="CI840" s="86"/>
      <c r="CK840" s="86"/>
      <c r="CM840" s="86"/>
      <c r="CO840" s="86"/>
      <c r="CQ840" s="86"/>
      <c r="CS840" s="86"/>
      <c r="CU840" s="86"/>
      <c r="CW840" s="86"/>
      <c r="CY840" s="86"/>
      <c r="DA840" s="86"/>
      <c r="DC840" s="86"/>
      <c r="DE840" s="86"/>
      <c r="DG840" s="86"/>
      <c r="DI840" s="86"/>
      <c r="DK840" s="86"/>
      <c r="DM840" s="86"/>
      <c r="DO840" s="86"/>
      <c r="DQ840" s="86"/>
      <c r="DS840" s="86"/>
      <c r="DU840" s="86"/>
      <c r="DV840" s="86"/>
      <c r="DW840" s="86"/>
      <c r="DX840" s="86"/>
      <c r="DZ840" s="87"/>
      <c r="EB840" s="86"/>
      <c r="EC840" s="87"/>
      <c r="ED840" s="88"/>
      <c r="EE840" s="86"/>
      <c r="EF840" s="87"/>
      <c r="EG840" s="86"/>
      <c r="EH840" s="86"/>
      <c r="EI840" s="86"/>
      <c r="EJ840" s="86"/>
      <c r="EK840" s="89"/>
    </row>
    <row r="841" spans="47:141" x14ac:dyDescent="0.2">
      <c r="AU841" s="86"/>
      <c r="AW841" s="86"/>
      <c r="AY841" s="86"/>
      <c r="BA841" s="86"/>
      <c r="BC841" s="86"/>
      <c r="BE841" s="86"/>
      <c r="BG841" s="86"/>
      <c r="BI841" s="86"/>
      <c r="BK841" s="86"/>
      <c r="BM841" s="86"/>
      <c r="BO841" s="86"/>
      <c r="BQ841" s="86"/>
      <c r="BS841" s="86"/>
      <c r="BU841" s="86"/>
      <c r="BW841" s="86"/>
      <c r="BY841" s="86"/>
      <c r="CA841" s="86"/>
      <c r="CC841" s="86"/>
      <c r="CE841" s="86"/>
      <c r="CG841" s="86"/>
      <c r="CI841" s="86"/>
      <c r="CK841" s="86"/>
      <c r="CM841" s="86"/>
      <c r="CO841" s="86"/>
      <c r="CQ841" s="86"/>
      <c r="CS841" s="86"/>
      <c r="CU841" s="86"/>
      <c r="CW841" s="86"/>
      <c r="CY841" s="86"/>
      <c r="DA841" s="86"/>
      <c r="DC841" s="86"/>
      <c r="DE841" s="86"/>
      <c r="DG841" s="86"/>
      <c r="DI841" s="86"/>
      <c r="DK841" s="86"/>
      <c r="DM841" s="86"/>
      <c r="DO841" s="86"/>
      <c r="DQ841" s="86"/>
      <c r="DS841" s="86"/>
      <c r="DU841" s="86"/>
      <c r="DV841" s="86"/>
      <c r="DW841" s="86"/>
      <c r="DX841" s="86"/>
      <c r="DZ841" s="87"/>
      <c r="EB841" s="86"/>
      <c r="EC841" s="87"/>
      <c r="ED841" s="88"/>
      <c r="EE841" s="86"/>
      <c r="EF841" s="87"/>
      <c r="EG841" s="86"/>
      <c r="EH841" s="86"/>
      <c r="EI841" s="86"/>
      <c r="EJ841" s="86"/>
      <c r="EK841" s="89"/>
    </row>
    <row r="842" spans="47:141" x14ac:dyDescent="0.2">
      <c r="AU842" s="86"/>
      <c r="AW842" s="86"/>
      <c r="AY842" s="86"/>
      <c r="BA842" s="86"/>
      <c r="BC842" s="86"/>
      <c r="BE842" s="86"/>
      <c r="BG842" s="86"/>
      <c r="BI842" s="86"/>
      <c r="BK842" s="86"/>
      <c r="BM842" s="86"/>
      <c r="BO842" s="86"/>
      <c r="BQ842" s="86"/>
      <c r="BS842" s="86"/>
      <c r="BU842" s="86"/>
      <c r="BW842" s="86"/>
      <c r="BY842" s="86"/>
      <c r="CA842" s="86"/>
      <c r="CC842" s="86"/>
      <c r="CE842" s="86"/>
      <c r="CG842" s="86"/>
      <c r="CI842" s="86"/>
      <c r="CK842" s="86"/>
      <c r="CM842" s="86"/>
      <c r="CO842" s="86"/>
      <c r="CQ842" s="86"/>
      <c r="CS842" s="86"/>
      <c r="CU842" s="86"/>
      <c r="CW842" s="86"/>
      <c r="CY842" s="86"/>
      <c r="DA842" s="86"/>
      <c r="DC842" s="86"/>
      <c r="DE842" s="86"/>
      <c r="DG842" s="86"/>
      <c r="DI842" s="86"/>
      <c r="DK842" s="86"/>
      <c r="DM842" s="86"/>
      <c r="DO842" s="86"/>
      <c r="DQ842" s="86"/>
      <c r="DS842" s="86"/>
      <c r="DU842" s="86"/>
      <c r="DV842" s="86"/>
      <c r="DW842" s="86"/>
      <c r="DX842" s="86"/>
      <c r="DZ842" s="87"/>
      <c r="EB842" s="86"/>
      <c r="EC842" s="87"/>
      <c r="ED842" s="88"/>
      <c r="EE842" s="86"/>
      <c r="EF842" s="87"/>
      <c r="EG842" s="86"/>
      <c r="EH842" s="86"/>
      <c r="EI842" s="86"/>
      <c r="EJ842" s="86"/>
      <c r="EK842" s="89"/>
    </row>
    <row r="843" spans="47:141" x14ac:dyDescent="0.2">
      <c r="AU843" s="86"/>
      <c r="AW843" s="86"/>
      <c r="AY843" s="86"/>
      <c r="BA843" s="86"/>
      <c r="BC843" s="86"/>
      <c r="BE843" s="86"/>
      <c r="BG843" s="86"/>
      <c r="BI843" s="86"/>
      <c r="BK843" s="86"/>
      <c r="BM843" s="86"/>
      <c r="BO843" s="86"/>
      <c r="BQ843" s="86"/>
      <c r="BS843" s="86"/>
      <c r="BU843" s="86"/>
      <c r="BW843" s="86"/>
      <c r="BY843" s="86"/>
      <c r="CA843" s="86"/>
      <c r="CC843" s="86"/>
      <c r="CE843" s="86"/>
      <c r="CG843" s="86"/>
      <c r="CI843" s="86"/>
      <c r="CK843" s="86"/>
      <c r="CM843" s="86"/>
      <c r="CO843" s="86"/>
      <c r="CQ843" s="86"/>
      <c r="CS843" s="86"/>
      <c r="CU843" s="86"/>
      <c r="CW843" s="86"/>
      <c r="CY843" s="86"/>
      <c r="DA843" s="86"/>
      <c r="DC843" s="86"/>
      <c r="DE843" s="86"/>
      <c r="DG843" s="86"/>
      <c r="DI843" s="86"/>
      <c r="DK843" s="86"/>
      <c r="DM843" s="86"/>
      <c r="DO843" s="86"/>
      <c r="DQ843" s="86"/>
      <c r="DS843" s="86"/>
      <c r="DU843" s="86"/>
      <c r="DV843" s="86"/>
      <c r="DW843" s="86"/>
      <c r="DX843" s="86"/>
      <c r="DZ843" s="87"/>
      <c r="EB843" s="86"/>
      <c r="EC843" s="87"/>
      <c r="ED843" s="88"/>
      <c r="EE843" s="86"/>
      <c r="EF843" s="87"/>
      <c r="EG843" s="86"/>
      <c r="EH843" s="86"/>
      <c r="EI843" s="86"/>
      <c r="EJ843" s="86"/>
      <c r="EK843" s="89"/>
    </row>
    <row r="844" spans="47:141" x14ac:dyDescent="0.2">
      <c r="AU844" s="86"/>
      <c r="AW844" s="86"/>
      <c r="AY844" s="86"/>
      <c r="BA844" s="86"/>
      <c r="BC844" s="86"/>
      <c r="BE844" s="86"/>
      <c r="BG844" s="86"/>
      <c r="BI844" s="86"/>
      <c r="BK844" s="86"/>
      <c r="BM844" s="86"/>
      <c r="BO844" s="86"/>
      <c r="BQ844" s="86"/>
      <c r="BS844" s="86"/>
      <c r="BU844" s="86"/>
      <c r="BW844" s="86"/>
      <c r="BY844" s="86"/>
      <c r="CA844" s="86"/>
      <c r="CC844" s="86"/>
      <c r="CE844" s="86"/>
      <c r="CG844" s="86"/>
      <c r="CI844" s="86"/>
      <c r="CK844" s="86"/>
      <c r="CM844" s="86"/>
      <c r="CO844" s="86"/>
      <c r="CQ844" s="86"/>
      <c r="CS844" s="86"/>
      <c r="CU844" s="86"/>
      <c r="CW844" s="86"/>
      <c r="CY844" s="86"/>
      <c r="DA844" s="86"/>
      <c r="DC844" s="86"/>
      <c r="DE844" s="86"/>
      <c r="DG844" s="86"/>
      <c r="DI844" s="86"/>
      <c r="DK844" s="86"/>
      <c r="DM844" s="86"/>
      <c r="DO844" s="86"/>
      <c r="DQ844" s="86"/>
      <c r="DS844" s="86"/>
      <c r="DU844" s="86"/>
      <c r="DV844" s="86"/>
      <c r="DW844" s="86"/>
      <c r="DX844" s="86"/>
      <c r="DZ844" s="87"/>
      <c r="EB844" s="86"/>
      <c r="EC844" s="87"/>
      <c r="ED844" s="88"/>
      <c r="EE844" s="86"/>
      <c r="EF844" s="87"/>
      <c r="EG844" s="86"/>
      <c r="EH844" s="86"/>
      <c r="EI844" s="86"/>
      <c r="EJ844" s="86"/>
      <c r="EK844" s="89"/>
    </row>
    <row r="845" spans="47:141" x14ac:dyDescent="0.2">
      <c r="AU845" s="86"/>
      <c r="AW845" s="86"/>
      <c r="AY845" s="86"/>
      <c r="BA845" s="86"/>
      <c r="BC845" s="86"/>
      <c r="BE845" s="86"/>
      <c r="BG845" s="86"/>
      <c r="BI845" s="86"/>
      <c r="BK845" s="86"/>
      <c r="BM845" s="86"/>
      <c r="BO845" s="86"/>
      <c r="BQ845" s="86"/>
      <c r="BS845" s="86"/>
      <c r="BU845" s="86"/>
      <c r="BW845" s="86"/>
      <c r="BY845" s="86"/>
      <c r="CA845" s="86"/>
      <c r="CC845" s="86"/>
      <c r="CE845" s="86"/>
      <c r="CG845" s="86"/>
      <c r="CI845" s="86"/>
      <c r="CK845" s="86"/>
      <c r="CM845" s="86"/>
      <c r="CO845" s="86"/>
      <c r="CQ845" s="86"/>
      <c r="CS845" s="86"/>
      <c r="CU845" s="86"/>
      <c r="CW845" s="86"/>
      <c r="CY845" s="86"/>
      <c r="DA845" s="86"/>
      <c r="DC845" s="86"/>
      <c r="DE845" s="86"/>
      <c r="DG845" s="86"/>
      <c r="DI845" s="86"/>
      <c r="DK845" s="86"/>
      <c r="DM845" s="86"/>
      <c r="DO845" s="86"/>
      <c r="DQ845" s="86"/>
      <c r="DS845" s="86"/>
      <c r="DU845" s="86"/>
      <c r="DV845" s="86"/>
      <c r="DW845" s="86"/>
      <c r="DX845" s="86"/>
      <c r="DZ845" s="87"/>
      <c r="EB845" s="86"/>
      <c r="EC845" s="87"/>
      <c r="ED845" s="88"/>
      <c r="EE845" s="86"/>
      <c r="EF845" s="87"/>
      <c r="EG845" s="86"/>
      <c r="EH845" s="86"/>
      <c r="EI845" s="86"/>
      <c r="EJ845" s="86"/>
      <c r="EK845" s="89"/>
    </row>
    <row r="846" spans="47:141" x14ac:dyDescent="0.2">
      <c r="AU846" s="86"/>
      <c r="AW846" s="86"/>
      <c r="AY846" s="86"/>
      <c r="BA846" s="86"/>
      <c r="BC846" s="86"/>
      <c r="BE846" s="86"/>
      <c r="BG846" s="86"/>
      <c r="BI846" s="86"/>
      <c r="BK846" s="86"/>
      <c r="BM846" s="86"/>
      <c r="BO846" s="86"/>
      <c r="BQ846" s="86"/>
      <c r="BS846" s="86"/>
      <c r="BU846" s="86"/>
      <c r="BW846" s="86"/>
      <c r="BY846" s="86"/>
      <c r="CA846" s="86"/>
      <c r="CC846" s="86"/>
      <c r="CE846" s="86"/>
      <c r="CG846" s="86"/>
      <c r="CI846" s="86"/>
      <c r="CK846" s="86"/>
      <c r="CM846" s="86"/>
      <c r="CO846" s="86"/>
      <c r="CQ846" s="86"/>
      <c r="CS846" s="86"/>
      <c r="CU846" s="86"/>
      <c r="CW846" s="86"/>
      <c r="CY846" s="86"/>
      <c r="DA846" s="86"/>
      <c r="DC846" s="86"/>
      <c r="DE846" s="86"/>
      <c r="DG846" s="86"/>
      <c r="DI846" s="86"/>
      <c r="DK846" s="86"/>
      <c r="DM846" s="86"/>
      <c r="DO846" s="86"/>
      <c r="DQ846" s="86"/>
      <c r="DS846" s="86"/>
      <c r="DU846" s="86"/>
      <c r="DV846" s="86"/>
      <c r="DW846" s="86"/>
      <c r="DX846" s="86"/>
      <c r="DZ846" s="87"/>
      <c r="EB846" s="86"/>
      <c r="EC846" s="87"/>
      <c r="ED846" s="88"/>
      <c r="EE846" s="86"/>
      <c r="EF846" s="87"/>
      <c r="EG846" s="86"/>
      <c r="EH846" s="86"/>
      <c r="EI846" s="86"/>
      <c r="EJ846" s="86"/>
      <c r="EK846" s="89"/>
    </row>
    <row r="847" spans="47:141" x14ac:dyDescent="0.2">
      <c r="AU847" s="86"/>
      <c r="AW847" s="86"/>
      <c r="AY847" s="86"/>
      <c r="BA847" s="86"/>
      <c r="BC847" s="86"/>
      <c r="BE847" s="86"/>
      <c r="BG847" s="86"/>
      <c r="BI847" s="86"/>
      <c r="BK847" s="86"/>
      <c r="BM847" s="86"/>
      <c r="BO847" s="86"/>
      <c r="BQ847" s="86"/>
      <c r="BS847" s="86"/>
      <c r="BU847" s="86"/>
      <c r="BW847" s="86"/>
      <c r="BY847" s="86"/>
      <c r="CA847" s="86"/>
      <c r="CC847" s="86"/>
      <c r="CE847" s="86"/>
      <c r="CG847" s="86"/>
      <c r="CI847" s="86"/>
      <c r="CK847" s="86"/>
      <c r="CM847" s="86"/>
      <c r="CO847" s="86"/>
      <c r="CQ847" s="86"/>
      <c r="CS847" s="86"/>
      <c r="CU847" s="86"/>
      <c r="CW847" s="86"/>
      <c r="CY847" s="86"/>
      <c r="DA847" s="86"/>
      <c r="DC847" s="86"/>
      <c r="DE847" s="86"/>
      <c r="DG847" s="86"/>
      <c r="DI847" s="86"/>
      <c r="DK847" s="86"/>
      <c r="DM847" s="86"/>
      <c r="DO847" s="86"/>
      <c r="DQ847" s="86"/>
      <c r="DS847" s="86"/>
      <c r="DU847" s="86"/>
      <c r="DV847" s="86"/>
      <c r="DW847" s="86"/>
      <c r="DX847" s="86"/>
      <c r="DZ847" s="87"/>
      <c r="EB847" s="86"/>
      <c r="EC847" s="87"/>
      <c r="ED847" s="88"/>
      <c r="EE847" s="86"/>
      <c r="EF847" s="87"/>
      <c r="EG847" s="86"/>
      <c r="EH847" s="86"/>
      <c r="EI847" s="86"/>
      <c r="EJ847" s="86"/>
      <c r="EK847" s="89"/>
    </row>
    <row r="848" spans="47:141" x14ac:dyDescent="0.2">
      <c r="AU848" s="86"/>
      <c r="AW848" s="86"/>
      <c r="AY848" s="86"/>
      <c r="BA848" s="86"/>
      <c r="BC848" s="86"/>
      <c r="BE848" s="86"/>
      <c r="BG848" s="86"/>
      <c r="BI848" s="86"/>
      <c r="BK848" s="86"/>
      <c r="BM848" s="86"/>
      <c r="BO848" s="86"/>
      <c r="BQ848" s="86"/>
      <c r="BS848" s="86"/>
      <c r="BU848" s="86"/>
      <c r="BW848" s="86"/>
      <c r="BY848" s="86"/>
      <c r="CA848" s="86"/>
      <c r="CC848" s="86"/>
      <c r="CE848" s="86"/>
      <c r="CG848" s="86"/>
      <c r="CI848" s="86"/>
      <c r="CK848" s="86"/>
      <c r="CM848" s="86"/>
      <c r="CO848" s="86"/>
      <c r="CQ848" s="86"/>
      <c r="CS848" s="86"/>
      <c r="CU848" s="86"/>
      <c r="CW848" s="86"/>
      <c r="CY848" s="86"/>
      <c r="DA848" s="86"/>
      <c r="DC848" s="86"/>
      <c r="DE848" s="86"/>
      <c r="DG848" s="86"/>
      <c r="DI848" s="86"/>
      <c r="DK848" s="86"/>
      <c r="DM848" s="86"/>
      <c r="DO848" s="86"/>
      <c r="DQ848" s="86"/>
      <c r="DS848" s="86"/>
      <c r="DU848" s="86"/>
      <c r="DV848" s="86"/>
      <c r="DW848" s="86"/>
      <c r="DX848" s="86"/>
      <c r="DZ848" s="87"/>
      <c r="EB848" s="86"/>
      <c r="EC848" s="87"/>
      <c r="ED848" s="88"/>
      <c r="EE848" s="86"/>
      <c r="EF848" s="87"/>
      <c r="EG848" s="86"/>
      <c r="EH848" s="86"/>
      <c r="EI848" s="86"/>
      <c r="EJ848" s="86"/>
      <c r="EK848" s="89"/>
    </row>
    <row r="849" spans="47:141" x14ac:dyDescent="0.2">
      <c r="AU849" s="86"/>
      <c r="AW849" s="86"/>
      <c r="AY849" s="86"/>
      <c r="BA849" s="86"/>
      <c r="BC849" s="86"/>
      <c r="BE849" s="86"/>
      <c r="BG849" s="86"/>
      <c r="BI849" s="86"/>
      <c r="BK849" s="86"/>
      <c r="BM849" s="86"/>
      <c r="BO849" s="86"/>
      <c r="BQ849" s="86"/>
      <c r="BS849" s="86"/>
      <c r="BU849" s="86"/>
      <c r="BW849" s="86"/>
      <c r="BY849" s="86"/>
      <c r="CA849" s="86"/>
      <c r="CC849" s="86"/>
      <c r="CE849" s="86"/>
      <c r="CG849" s="86"/>
      <c r="CI849" s="86"/>
      <c r="CK849" s="86"/>
      <c r="CM849" s="86"/>
      <c r="CO849" s="86"/>
      <c r="CQ849" s="86"/>
      <c r="CS849" s="86"/>
      <c r="CU849" s="86"/>
      <c r="CW849" s="86"/>
      <c r="CY849" s="86"/>
      <c r="DA849" s="86"/>
      <c r="DC849" s="86"/>
      <c r="DE849" s="86"/>
      <c r="DG849" s="86"/>
      <c r="DI849" s="86"/>
      <c r="DK849" s="86"/>
      <c r="DM849" s="86"/>
      <c r="DO849" s="86"/>
      <c r="DQ849" s="86"/>
      <c r="DS849" s="86"/>
      <c r="DU849" s="86"/>
      <c r="DV849" s="86"/>
      <c r="DW849" s="86"/>
      <c r="DX849" s="86"/>
      <c r="DZ849" s="87"/>
      <c r="EB849" s="86"/>
      <c r="EC849" s="87"/>
      <c r="ED849" s="88"/>
      <c r="EE849" s="86"/>
      <c r="EF849" s="87"/>
      <c r="EG849" s="86"/>
      <c r="EH849" s="86"/>
      <c r="EI849" s="86"/>
      <c r="EJ849" s="86"/>
      <c r="EK849" s="89"/>
    </row>
    <row r="850" spans="47:141" x14ac:dyDescent="0.2">
      <c r="AU850" s="86"/>
      <c r="AW850" s="86"/>
      <c r="AY850" s="86"/>
      <c r="BA850" s="86"/>
      <c r="BC850" s="86"/>
      <c r="BE850" s="86"/>
      <c r="BG850" s="86"/>
      <c r="BI850" s="86"/>
      <c r="BK850" s="86"/>
      <c r="BM850" s="86"/>
      <c r="BO850" s="86"/>
      <c r="BQ850" s="86"/>
      <c r="BS850" s="86"/>
      <c r="BU850" s="86"/>
      <c r="BW850" s="86"/>
      <c r="BY850" s="86"/>
      <c r="CA850" s="86"/>
      <c r="CC850" s="86"/>
      <c r="CE850" s="86"/>
      <c r="CG850" s="86"/>
      <c r="CI850" s="86"/>
      <c r="CK850" s="86"/>
      <c r="CM850" s="86"/>
      <c r="CO850" s="86"/>
      <c r="CQ850" s="86"/>
      <c r="CS850" s="86"/>
      <c r="CU850" s="86"/>
      <c r="CW850" s="86"/>
      <c r="CY850" s="86"/>
      <c r="DA850" s="86"/>
      <c r="DC850" s="86"/>
      <c r="DE850" s="86"/>
      <c r="DG850" s="86"/>
      <c r="DI850" s="86"/>
      <c r="DK850" s="86"/>
      <c r="DM850" s="86"/>
      <c r="DO850" s="86"/>
      <c r="DQ850" s="86"/>
      <c r="DS850" s="86"/>
      <c r="DU850" s="86"/>
      <c r="DV850" s="86"/>
      <c r="DW850" s="86"/>
      <c r="DX850" s="86"/>
      <c r="DZ850" s="87"/>
      <c r="EB850" s="86"/>
      <c r="EC850" s="87"/>
      <c r="ED850" s="88"/>
      <c r="EE850" s="86"/>
      <c r="EF850" s="87"/>
      <c r="EG850" s="86"/>
      <c r="EH850" s="86"/>
      <c r="EI850" s="86"/>
      <c r="EJ850" s="86"/>
      <c r="EK850" s="89"/>
    </row>
    <row r="851" spans="47:141" x14ac:dyDescent="0.2">
      <c r="AU851" s="86"/>
      <c r="AW851" s="86"/>
      <c r="AY851" s="86"/>
      <c r="BA851" s="86"/>
      <c r="BC851" s="86"/>
      <c r="BE851" s="86"/>
      <c r="BG851" s="86"/>
      <c r="BI851" s="86"/>
      <c r="BK851" s="86"/>
      <c r="BM851" s="86"/>
      <c r="BO851" s="86"/>
      <c r="BQ851" s="86"/>
      <c r="BS851" s="86"/>
      <c r="BU851" s="86"/>
      <c r="BW851" s="86"/>
      <c r="BY851" s="86"/>
      <c r="CA851" s="86"/>
      <c r="CC851" s="86"/>
      <c r="CE851" s="86"/>
      <c r="CG851" s="86"/>
      <c r="CI851" s="86"/>
      <c r="CK851" s="86"/>
      <c r="CM851" s="86"/>
      <c r="CO851" s="86"/>
      <c r="CQ851" s="86"/>
      <c r="CS851" s="86"/>
      <c r="CU851" s="86"/>
      <c r="CW851" s="86"/>
      <c r="CY851" s="86"/>
      <c r="DA851" s="86"/>
      <c r="DC851" s="86"/>
      <c r="DE851" s="86"/>
      <c r="DG851" s="86"/>
      <c r="DI851" s="86"/>
      <c r="DK851" s="86"/>
      <c r="DM851" s="86"/>
      <c r="DO851" s="86"/>
      <c r="DQ851" s="86"/>
      <c r="DS851" s="86"/>
      <c r="DU851" s="86"/>
      <c r="DV851" s="86"/>
      <c r="DW851" s="86"/>
      <c r="DX851" s="86"/>
      <c r="DZ851" s="87"/>
      <c r="EB851" s="86"/>
      <c r="EC851" s="87"/>
      <c r="ED851" s="88"/>
      <c r="EE851" s="86"/>
      <c r="EF851" s="87"/>
      <c r="EG851" s="86"/>
      <c r="EH851" s="86"/>
      <c r="EI851" s="86"/>
      <c r="EJ851" s="86"/>
      <c r="EK851" s="89"/>
    </row>
    <row r="852" spans="47:141" x14ac:dyDescent="0.2">
      <c r="AU852" s="86"/>
      <c r="AW852" s="86"/>
      <c r="AY852" s="86"/>
      <c r="BA852" s="86"/>
      <c r="BC852" s="86"/>
      <c r="BE852" s="86"/>
      <c r="BG852" s="86"/>
      <c r="BI852" s="86"/>
      <c r="BK852" s="86"/>
      <c r="BM852" s="86"/>
      <c r="BO852" s="86"/>
      <c r="BQ852" s="86"/>
      <c r="BS852" s="86"/>
      <c r="BU852" s="86"/>
      <c r="BW852" s="86"/>
      <c r="BY852" s="86"/>
      <c r="CA852" s="86"/>
      <c r="CC852" s="86"/>
      <c r="CE852" s="86"/>
      <c r="CG852" s="86"/>
      <c r="CI852" s="86"/>
      <c r="CK852" s="86"/>
      <c r="CM852" s="86"/>
      <c r="CO852" s="86"/>
      <c r="CQ852" s="86"/>
      <c r="CS852" s="86"/>
      <c r="CU852" s="86"/>
      <c r="CW852" s="86"/>
      <c r="CY852" s="86"/>
      <c r="DA852" s="86"/>
      <c r="DC852" s="86"/>
      <c r="DE852" s="86"/>
      <c r="DG852" s="86"/>
      <c r="DI852" s="86"/>
      <c r="DK852" s="86"/>
      <c r="DM852" s="86"/>
      <c r="DO852" s="86"/>
      <c r="DQ852" s="86"/>
      <c r="DS852" s="86"/>
      <c r="DU852" s="86"/>
      <c r="DV852" s="86"/>
      <c r="DW852" s="86"/>
      <c r="DX852" s="86"/>
      <c r="DZ852" s="87"/>
      <c r="EB852" s="86"/>
      <c r="EC852" s="87"/>
      <c r="ED852" s="88"/>
      <c r="EE852" s="86"/>
      <c r="EF852" s="87"/>
      <c r="EG852" s="86"/>
      <c r="EH852" s="86"/>
      <c r="EI852" s="86"/>
      <c r="EJ852" s="86"/>
      <c r="EK852" s="89"/>
    </row>
    <row r="853" spans="47:141" x14ac:dyDescent="0.2">
      <c r="AU853" s="86"/>
      <c r="AW853" s="86"/>
      <c r="AY853" s="86"/>
      <c r="BA853" s="86"/>
      <c r="BC853" s="86"/>
      <c r="BE853" s="86"/>
      <c r="BG853" s="86"/>
      <c r="BI853" s="86"/>
      <c r="BK853" s="86"/>
      <c r="BM853" s="86"/>
      <c r="BO853" s="86"/>
      <c r="BQ853" s="86"/>
      <c r="BS853" s="86"/>
      <c r="BU853" s="86"/>
      <c r="BW853" s="86"/>
      <c r="BY853" s="86"/>
      <c r="CA853" s="86"/>
      <c r="CC853" s="86"/>
      <c r="CE853" s="86"/>
      <c r="CG853" s="86"/>
      <c r="CI853" s="86"/>
      <c r="CK853" s="86"/>
      <c r="CM853" s="86"/>
      <c r="CO853" s="86"/>
      <c r="CQ853" s="86"/>
      <c r="CS853" s="86"/>
      <c r="CU853" s="86"/>
      <c r="CW853" s="86"/>
      <c r="CY853" s="86"/>
      <c r="DA853" s="86"/>
      <c r="DC853" s="86"/>
      <c r="DE853" s="86"/>
      <c r="DG853" s="86"/>
      <c r="DI853" s="86"/>
      <c r="DK853" s="86"/>
      <c r="DM853" s="86"/>
      <c r="DO853" s="86"/>
      <c r="DQ853" s="86"/>
      <c r="DS853" s="86"/>
      <c r="DU853" s="86"/>
      <c r="DV853" s="86"/>
      <c r="DW853" s="86"/>
      <c r="DX853" s="86"/>
      <c r="DZ853" s="87"/>
      <c r="EB853" s="86"/>
      <c r="EC853" s="87"/>
      <c r="ED853" s="88"/>
      <c r="EE853" s="86"/>
      <c r="EF853" s="87"/>
      <c r="EG853" s="86"/>
      <c r="EH853" s="86"/>
      <c r="EI853" s="86"/>
      <c r="EJ853" s="86"/>
      <c r="EK853" s="89"/>
    </row>
    <row r="854" spans="47:141" x14ac:dyDescent="0.2">
      <c r="AU854" s="86"/>
      <c r="AW854" s="86"/>
      <c r="AY854" s="86"/>
      <c r="BA854" s="86"/>
      <c r="BC854" s="86"/>
      <c r="BE854" s="86"/>
      <c r="BG854" s="86"/>
      <c r="BI854" s="86"/>
      <c r="BK854" s="86"/>
      <c r="BM854" s="86"/>
      <c r="BO854" s="86"/>
      <c r="BQ854" s="86"/>
      <c r="BS854" s="86"/>
      <c r="BU854" s="86"/>
      <c r="BW854" s="86"/>
      <c r="BY854" s="86"/>
      <c r="CA854" s="86"/>
      <c r="CC854" s="86"/>
      <c r="CE854" s="86"/>
      <c r="CG854" s="86"/>
      <c r="CI854" s="86"/>
      <c r="CK854" s="86"/>
      <c r="CM854" s="86"/>
      <c r="CO854" s="86"/>
      <c r="CQ854" s="86"/>
      <c r="CS854" s="86"/>
      <c r="CU854" s="86"/>
      <c r="CW854" s="86"/>
      <c r="CY854" s="86"/>
      <c r="DA854" s="86"/>
      <c r="DC854" s="86"/>
      <c r="DE854" s="86"/>
      <c r="DG854" s="86"/>
      <c r="DI854" s="86"/>
      <c r="DK854" s="86"/>
      <c r="DM854" s="86"/>
      <c r="DO854" s="86"/>
      <c r="DQ854" s="86"/>
      <c r="DS854" s="86"/>
      <c r="DU854" s="86"/>
      <c r="DV854" s="86"/>
      <c r="DW854" s="86"/>
      <c r="DX854" s="86"/>
      <c r="DZ854" s="87"/>
      <c r="EB854" s="86"/>
      <c r="EC854" s="87"/>
      <c r="ED854" s="88"/>
      <c r="EE854" s="86"/>
      <c r="EF854" s="87"/>
      <c r="EG854" s="86"/>
      <c r="EH854" s="86"/>
      <c r="EI854" s="86"/>
      <c r="EJ854" s="86"/>
      <c r="EK854" s="89"/>
    </row>
    <row r="855" spans="47:141" x14ac:dyDescent="0.2">
      <c r="AU855" s="86"/>
      <c r="AW855" s="86"/>
      <c r="AY855" s="86"/>
      <c r="BA855" s="86"/>
      <c r="BC855" s="86"/>
      <c r="BE855" s="86"/>
      <c r="BG855" s="86"/>
      <c r="BI855" s="86"/>
      <c r="BK855" s="86"/>
      <c r="BM855" s="86"/>
      <c r="BO855" s="86"/>
      <c r="BQ855" s="86"/>
      <c r="BS855" s="86"/>
      <c r="BU855" s="86"/>
      <c r="BW855" s="86"/>
      <c r="BY855" s="86"/>
      <c r="CA855" s="86"/>
      <c r="CC855" s="86"/>
      <c r="CE855" s="86"/>
      <c r="CG855" s="86"/>
      <c r="CI855" s="86"/>
      <c r="CK855" s="86"/>
      <c r="CM855" s="86"/>
      <c r="CO855" s="86"/>
      <c r="CQ855" s="86"/>
      <c r="CS855" s="86"/>
      <c r="CU855" s="86"/>
      <c r="CW855" s="86"/>
      <c r="CY855" s="86"/>
      <c r="DA855" s="86"/>
      <c r="DC855" s="86"/>
      <c r="DE855" s="86"/>
      <c r="DG855" s="86"/>
      <c r="DI855" s="86"/>
      <c r="DK855" s="86"/>
      <c r="DM855" s="86"/>
      <c r="DO855" s="86"/>
      <c r="DQ855" s="86"/>
      <c r="DS855" s="86"/>
      <c r="DU855" s="86"/>
      <c r="DV855" s="86"/>
      <c r="DW855" s="86"/>
      <c r="DX855" s="86"/>
      <c r="DZ855" s="87"/>
      <c r="EB855" s="86"/>
      <c r="EC855" s="87"/>
      <c r="ED855" s="88"/>
      <c r="EE855" s="86"/>
      <c r="EF855" s="87"/>
      <c r="EG855" s="86"/>
      <c r="EH855" s="86"/>
      <c r="EI855" s="86"/>
      <c r="EJ855" s="86"/>
      <c r="EK855" s="89"/>
    </row>
    <row r="856" spans="47:141" x14ac:dyDescent="0.2">
      <c r="AU856" s="86"/>
      <c r="AW856" s="86"/>
      <c r="AY856" s="86"/>
      <c r="BA856" s="86"/>
      <c r="BC856" s="86"/>
      <c r="BE856" s="86"/>
      <c r="BG856" s="86"/>
      <c r="BI856" s="86"/>
      <c r="BK856" s="86"/>
      <c r="BM856" s="86"/>
      <c r="BO856" s="86"/>
      <c r="BQ856" s="86"/>
      <c r="BS856" s="86"/>
      <c r="BU856" s="86"/>
      <c r="BW856" s="86"/>
      <c r="BY856" s="86"/>
      <c r="CA856" s="86"/>
      <c r="CC856" s="86"/>
      <c r="CE856" s="86"/>
      <c r="CG856" s="86"/>
      <c r="CI856" s="86"/>
      <c r="CK856" s="86"/>
      <c r="CM856" s="86"/>
      <c r="CO856" s="86"/>
      <c r="CQ856" s="86"/>
      <c r="CS856" s="86"/>
      <c r="CU856" s="86"/>
      <c r="CW856" s="86"/>
      <c r="CY856" s="86"/>
      <c r="DA856" s="86"/>
      <c r="DC856" s="86"/>
      <c r="DE856" s="86"/>
      <c r="DG856" s="86"/>
      <c r="DI856" s="86"/>
      <c r="DK856" s="86"/>
      <c r="DM856" s="86"/>
      <c r="DO856" s="86"/>
      <c r="DQ856" s="86"/>
      <c r="DS856" s="86"/>
      <c r="DU856" s="86"/>
      <c r="DV856" s="86"/>
      <c r="DW856" s="86"/>
      <c r="DX856" s="86"/>
      <c r="DZ856" s="87"/>
      <c r="EB856" s="86"/>
      <c r="EC856" s="87"/>
      <c r="ED856" s="88"/>
      <c r="EE856" s="86"/>
      <c r="EF856" s="87"/>
      <c r="EG856" s="86"/>
      <c r="EH856" s="86"/>
      <c r="EI856" s="86"/>
      <c r="EJ856" s="86"/>
      <c r="EK856" s="89"/>
    </row>
    <row r="857" spans="47:141" x14ac:dyDescent="0.2">
      <c r="AU857" s="86"/>
      <c r="AW857" s="86"/>
      <c r="AY857" s="86"/>
      <c r="BA857" s="86"/>
      <c r="BC857" s="86"/>
      <c r="BE857" s="86"/>
      <c r="BG857" s="86"/>
      <c r="BI857" s="86"/>
      <c r="BK857" s="86"/>
      <c r="BM857" s="86"/>
      <c r="BO857" s="86"/>
      <c r="BQ857" s="86"/>
      <c r="BS857" s="86"/>
      <c r="BU857" s="86"/>
      <c r="BW857" s="86"/>
      <c r="BY857" s="86"/>
      <c r="CA857" s="86"/>
      <c r="CC857" s="86"/>
      <c r="CE857" s="86"/>
      <c r="CG857" s="86"/>
      <c r="CI857" s="86"/>
      <c r="CK857" s="86"/>
      <c r="CM857" s="86"/>
      <c r="CO857" s="86"/>
      <c r="CQ857" s="86"/>
      <c r="CS857" s="86"/>
      <c r="CU857" s="86"/>
      <c r="CW857" s="86"/>
      <c r="CY857" s="86"/>
      <c r="DA857" s="86"/>
      <c r="DC857" s="86"/>
      <c r="DE857" s="86"/>
      <c r="DG857" s="86"/>
      <c r="DI857" s="86"/>
      <c r="DK857" s="86"/>
      <c r="DM857" s="86"/>
      <c r="DO857" s="86"/>
      <c r="DQ857" s="86"/>
      <c r="DS857" s="86"/>
      <c r="DU857" s="86"/>
      <c r="DV857" s="86"/>
      <c r="DW857" s="86"/>
      <c r="DX857" s="86"/>
      <c r="DZ857" s="87"/>
      <c r="EB857" s="86"/>
      <c r="EC857" s="87"/>
      <c r="ED857" s="88"/>
      <c r="EE857" s="86"/>
      <c r="EF857" s="87"/>
      <c r="EG857" s="86"/>
      <c r="EH857" s="86"/>
      <c r="EI857" s="86"/>
      <c r="EJ857" s="86"/>
      <c r="EK857" s="89"/>
    </row>
    <row r="858" spans="47:141" x14ac:dyDescent="0.2">
      <c r="AU858" s="86"/>
      <c r="AW858" s="86"/>
      <c r="AY858" s="86"/>
      <c r="BA858" s="86"/>
      <c r="BC858" s="86"/>
      <c r="BE858" s="86"/>
      <c r="BG858" s="86"/>
      <c r="BI858" s="86"/>
      <c r="BK858" s="86"/>
      <c r="BM858" s="86"/>
      <c r="BO858" s="86"/>
      <c r="BQ858" s="86"/>
      <c r="BS858" s="86"/>
      <c r="BU858" s="86"/>
      <c r="BW858" s="86"/>
      <c r="BY858" s="86"/>
      <c r="CA858" s="86"/>
      <c r="CC858" s="86"/>
      <c r="CE858" s="86"/>
      <c r="CG858" s="86"/>
      <c r="CI858" s="86"/>
      <c r="CK858" s="86"/>
      <c r="CM858" s="86"/>
      <c r="CO858" s="86"/>
      <c r="CQ858" s="86"/>
      <c r="CS858" s="86"/>
      <c r="CU858" s="86"/>
      <c r="CW858" s="86"/>
      <c r="CY858" s="86"/>
      <c r="DA858" s="86"/>
      <c r="DC858" s="86"/>
      <c r="DE858" s="86"/>
      <c r="DG858" s="86"/>
      <c r="DI858" s="86"/>
      <c r="DK858" s="86"/>
      <c r="DM858" s="86"/>
      <c r="DO858" s="86"/>
      <c r="DQ858" s="86"/>
      <c r="DS858" s="86"/>
      <c r="DU858" s="86"/>
      <c r="DV858" s="86"/>
      <c r="DW858" s="86"/>
      <c r="DX858" s="86"/>
      <c r="DZ858" s="87"/>
      <c r="EB858" s="86"/>
      <c r="EC858" s="87"/>
      <c r="ED858" s="88"/>
      <c r="EE858" s="86"/>
      <c r="EF858" s="87"/>
      <c r="EG858" s="86"/>
      <c r="EH858" s="86"/>
      <c r="EI858" s="86"/>
      <c r="EJ858" s="86"/>
      <c r="EK858" s="89"/>
    </row>
    <row r="859" spans="47:141" x14ac:dyDescent="0.2">
      <c r="AU859" s="86"/>
      <c r="AW859" s="86"/>
      <c r="AY859" s="86"/>
      <c r="BA859" s="86"/>
      <c r="BC859" s="86"/>
      <c r="BE859" s="86"/>
      <c r="BG859" s="86"/>
      <c r="BI859" s="86"/>
      <c r="BK859" s="86"/>
      <c r="BM859" s="86"/>
      <c r="BO859" s="86"/>
      <c r="BQ859" s="86"/>
      <c r="BS859" s="86"/>
      <c r="BU859" s="86"/>
      <c r="BW859" s="86"/>
      <c r="BY859" s="86"/>
      <c r="CA859" s="86"/>
      <c r="CC859" s="86"/>
      <c r="CE859" s="86"/>
      <c r="CG859" s="86"/>
      <c r="CI859" s="86"/>
      <c r="CK859" s="86"/>
      <c r="CM859" s="86"/>
      <c r="CO859" s="86"/>
      <c r="CQ859" s="86"/>
      <c r="CS859" s="86"/>
      <c r="CU859" s="86"/>
      <c r="CW859" s="86"/>
      <c r="CY859" s="86"/>
      <c r="DA859" s="86"/>
      <c r="DC859" s="86"/>
      <c r="DE859" s="86"/>
      <c r="DG859" s="86"/>
      <c r="DI859" s="86"/>
      <c r="DK859" s="86"/>
      <c r="DM859" s="86"/>
      <c r="DO859" s="86"/>
      <c r="DQ859" s="86"/>
      <c r="DS859" s="86"/>
      <c r="DU859" s="86"/>
      <c r="DV859" s="86"/>
      <c r="DW859" s="86"/>
      <c r="DX859" s="86"/>
      <c r="DZ859" s="87"/>
      <c r="EB859" s="86"/>
      <c r="EC859" s="87"/>
      <c r="ED859" s="88"/>
      <c r="EE859" s="86"/>
      <c r="EF859" s="87"/>
      <c r="EG859" s="86"/>
      <c r="EH859" s="86"/>
      <c r="EI859" s="86"/>
      <c r="EJ859" s="86"/>
      <c r="EK859" s="89"/>
    </row>
    <row r="860" spans="47:141" x14ac:dyDescent="0.2">
      <c r="AU860" s="86"/>
      <c r="AW860" s="86"/>
      <c r="AY860" s="86"/>
      <c r="BA860" s="86"/>
      <c r="BC860" s="86"/>
      <c r="BE860" s="86"/>
      <c r="BG860" s="86"/>
      <c r="BI860" s="86"/>
      <c r="BK860" s="86"/>
      <c r="BM860" s="86"/>
      <c r="BO860" s="86"/>
      <c r="BQ860" s="86"/>
      <c r="BS860" s="86"/>
      <c r="BU860" s="86"/>
      <c r="BW860" s="86"/>
      <c r="BY860" s="86"/>
      <c r="CA860" s="86"/>
      <c r="CC860" s="86"/>
      <c r="CE860" s="86"/>
      <c r="CG860" s="86"/>
      <c r="CI860" s="86"/>
      <c r="CK860" s="86"/>
      <c r="CM860" s="86"/>
      <c r="CO860" s="86"/>
      <c r="CQ860" s="86"/>
      <c r="CS860" s="86"/>
      <c r="CU860" s="86"/>
      <c r="CW860" s="86"/>
      <c r="CY860" s="86"/>
      <c r="DA860" s="86"/>
      <c r="DC860" s="86"/>
      <c r="DE860" s="86"/>
      <c r="DG860" s="86"/>
      <c r="DI860" s="86"/>
      <c r="DK860" s="86"/>
      <c r="DM860" s="86"/>
      <c r="DO860" s="86"/>
      <c r="DQ860" s="86"/>
      <c r="DS860" s="86"/>
      <c r="DU860" s="86"/>
      <c r="DV860" s="86"/>
      <c r="DW860" s="86"/>
      <c r="DX860" s="86"/>
      <c r="DZ860" s="87"/>
      <c r="EB860" s="86"/>
      <c r="EC860" s="87"/>
      <c r="ED860" s="88"/>
      <c r="EE860" s="86"/>
      <c r="EF860" s="87"/>
      <c r="EG860" s="86"/>
      <c r="EH860" s="86"/>
      <c r="EI860" s="86"/>
      <c r="EJ860" s="86"/>
      <c r="EK860" s="89"/>
    </row>
    <row r="861" spans="47:141" x14ac:dyDescent="0.2">
      <c r="AU861" s="86"/>
      <c r="AW861" s="86"/>
      <c r="AY861" s="86"/>
      <c r="BA861" s="86"/>
      <c r="BC861" s="86"/>
      <c r="BE861" s="86"/>
      <c r="BG861" s="86"/>
      <c r="BI861" s="86"/>
      <c r="BK861" s="86"/>
      <c r="BM861" s="86"/>
      <c r="BO861" s="86"/>
      <c r="BQ861" s="86"/>
      <c r="BS861" s="86"/>
      <c r="BU861" s="86"/>
      <c r="BW861" s="86"/>
      <c r="BY861" s="86"/>
      <c r="CA861" s="86"/>
      <c r="CC861" s="86"/>
      <c r="CE861" s="86"/>
      <c r="CG861" s="86"/>
      <c r="CI861" s="86"/>
      <c r="CK861" s="86"/>
      <c r="CM861" s="86"/>
      <c r="CO861" s="86"/>
      <c r="CQ861" s="86"/>
      <c r="CS861" s="86"/>
      <c r="CU861" s="86"/>
      <c r="CW861" s="86"/>
      <c r="CY861" s="86"/>
      <c r="DA861" s="86"/>
      <c r="DC861" s="86"/>
      <c r="DE861" s="86"/>
      <c r="DG861" s="86"/>
      <c r="DI861" s="86"/>
      <c r="DK861" s="86"/>
      <c r="DM861" s="86"/>
      <c r="DO861" s="86"/>
      <c r="DQ861" s="86"/>
      <c r="DS861" s="86"/>
      <c r="DU861" s="86"/>
      <c r="DV861" s="86"/>
      <c r="DW861" s="86"/>
      <c r="DX861" s="86"/>
      <c r="DZ861" s="87"/>
      <c r="EB861" s="86"/>
      <c r="EC861" s="87"/>
      <c r="ED861" s="88"/>
      <c r="EE861" s="86"/>
      <c r="EF861" s="87"/>
      <c r="EG861" s="86"/>
      <c r="EH861" s="86"/>
      <c r="EI861" s="86"/>
      <c r="EJ861" s="86"/>
      <c r="EK861" s="89"/>
    </row>
    <row r="862" spans="47:141" x14ac:dyDescent="0.2">
      <c r="AU862" s="86"/>
      <c r="AW862" s="86"/>
      <c r="AY862" s="86"/>
      <c r="BA862" s="86"/>
      <c r="BC862" s="86"/>
      <c r="BE862" s="86"/>
      <c r="BG862" s="86"/>
      <c r="BI862" s="86"/>
      <c r="BK862" s="86"/>
      <c r="BM862" s="86"/>
      <c r="BO862" s="86"/>
      <c r="BQ862" s="86"/>
      <c r="BS862" s="86"/>
      <c r="BU862" s="86"/>
      <c r="BW862" s="86"/>
      <c r="BY862" s="86"/>
      <c r="CA862" s="86"/>
      <c r="CC862" s="86"/>
      <c r="CE862" s="86"/>
      <c r="CG862" s="86"/>
      <c r="CI862" s="86"/>
      <c r="CK862" s="86"/>
      <c r="CM862" s="86"/>
      <c r="CO862" s="86"/>
      <c r="CQ862" s="86"/>
      <c r="CS862" s="86"/>
      <c r="CU862" s="86"/>
      <c r="CW862" s="86"/>
      <c r="CY862" s="86"/>
      <c r="DA862" s="86"/>
      <c r="DC862" s="86"/>
      <c r="DE862" s="86"/>
      <c r="DG862" s="86"/>
      <c r="DI862" s="86"/>
      <c r="DK862" s="86"/>
      <c r="DM862" s="86"/>
      <c r="DO862" s="86"/>
      <c r="DQ862" s="86"/>
      <c r="DS862" s="86"/>
      <c r="DU862" s="86"/>
      <c r="DV862" s="86"/>
      <c r="DW862" s="86"/>
      <c r="DX862" s="86"/>
      <c r="DZ862" s="87"/>
      <c r="EB862" s="86"/>
      <c r="EC862" s="87"/>
      <c r="ED862" s="88"/>
      <c r="EE862" s="86"/>
      <c r="EF862" s="87"/>
      <c r="EG862" s="86"/>
      <c r="EH862" s="86"/>
      <c r="EI862" s="86"/>
      <c r="EJ862" s="86"/>
      <c r="EK862" s="89"/>
    </row>
    <row r="863" spans="47:141" x14ac:dyDescent="0.2">
      <c r="AU863" s="86"/>
      <c r="AW863" s="86"/>
      <c r="AY863" s="86"/>
      <c r="BA863" s="86"/>
      <c r="BC863" s="86"/>
      <c r="BE863" s="86"/>
      <c r="BG863" s="86"/>
      <c r="BI863" s="86"/>
      <c r="BK863" s="86"/>
      <c r="BM863" s="86"/>
      <c r="BO863" s="86"/>
      <c r="BQ863" s="86"/>
      <c r="BS863" s="86"/>
      <c r="BU863" s="86"/>
      <c r="BW863" s="86"/>
      <c r="BY863" s="86"/>
      <c r="CA863" s="86"/>
      <c r="CC863" s="86"/>
      <c r="CE863" s="86"/>
      <c r="CG863" s="86"/>
      <c r="CI863" s="86"/>
      <c r="CK863" s="86"/>
      <c r="CM863" s="86"/>
      <c r="CO863" s="86"/>
      <c r="CQ863" s="86"/>
      <c r="CS863" s="86"/>
      <c r="CU863" s="86"/>
      <c r="CW863" s="86"/>
      <c r="CY863" s="86"/>
      <c r="DA863" s="86"/>
      <c r="DC863" s="86"/>
      <c r="DE863" s="86"/>
      <c r="DG863" s="86"/>
      <c r="DI863" s="86"/>
      <c r="DK863" s="86"/>
      <c r="DM863" s="86"/>
      <c r="DO863" s="86"/>
      <c r="DQ863" s="86"/>
      <c r="DS863" s="86"/>
      <c r="DU863" s="86"/>
      <c r="DV863" s="86"/>
      <c r="DW863" s="86"/>
      <c r="DX863" s="86"/>
      <c r="DZ863" s="87"/>
      <c r="EB863" s="86"/>
      <c r="EC863" s="87"/>
      <c r="ED863" s="88"/>
      <c r="EE863" s="86"/>
      <c r="EF863" s="87"/>
      <c r="EG863" s="86"/>
      <c r="EH863" s="86"/>
      <c r="EI863" s="86"/>
      <c r="EJ863" s="86"/>
      <c r="EK863" s="89"/>
    </row>
    <row r="864" spans="47:141" x14ac:dyDescent="0.2">
      <c r="AU864" s="86"/>
      <c r="AW864" s="86"/>
      <c r="AY864" s="86"/>
      <c r="BA864" s="86"/>
      <c r="BC864" s="86"/>
      <c r="BE864" s="86"/>
      <c r="BG864" s="86"/>
      <c r="BI864" s="86"/>
      <c r="BK864" s="86"/>
      <c r="BM864" s="86"/>
      <c r="BO864" s="86"/>
      <c r="BQ864" s="86"/>
      <c r="BS864" s="86"/>
      <c r="BU864" s="86"/>
      <c r="BW864" s="86"/>
      <c r="BY864" s="86"/>
      <c r="CA864" s="86"/>
      <c r="CC864" s="86"/>
      <c r="CE864" s="86"/>
      <c r="CG864" s="86"/>
      <c r="CI864" s="86"/>
      <c r="CK864" s="86"/>
      <c r="CM864" s="86"/>
      <c r="CO864" s="86"/>
      <c r="CQ864" s="86"/>
      <c r="CS864" s="86"/>
      <c r="CU864" s="86"/>
      <c r="CW864" s="86"/>
      <c r="CY864" s="86"/>
      <c r="DA864" s="86"/>
      <c r="DC864" s="86"/>
      <c r="DE864" s="86"/>
      <c r="DG864" s="86"/>
      <c r="DI864" s="86"/>
      <c r="DK864" s="86"/>
      <c r="DM864" s="86"/>
      <c r="DO864" s="86"/>
      <c r="DQ864" s="86"/>
      <c r="DS864" s="86"/>
      <c r="DU864" s="86"/>
      <c r="DV864" s="86"/>
      <c r="DW864" s="86"/>
      <c r="DX864" s="86"/>
      <c r="DZ864" s="87"/>
      <c r="EB864" s="86"/>
      <c r="EC864" s="87"/>
      <c r="ED864" s="88"/>
      <c r="EE864" s="86"/>
      <c r="EF864" s="87"/>
      <c r="EG864" s="86"/>
      <c r="EH864" s="86"/>
      <c r="EI864" s="86"/>
      <c r="EJ864" s="86"/>
      <c r="EK864" s="89"/>
    </row>
    <row r="865" spans="47:141" x14ac:dyDescent="0.2">
      <c r="AU865" s="86"/>
      <c r="AW865" s="86"/>
      <c r="AY865" s="86"/>
      <c r="BA865" s="86"/>
      <c r="BC865" s="86"/>
      <c r="BE865" s="86"/>
      <c r="BG865" s="86"/>
      <c r="BI865" s="86"/>
      <c r="BK865" s="86"/>
      <c r="BM865" s="86"/>
      <c r="BO865" s="86"/>
      <c r="BQ865" s="86"/>
      <c r="BS865" s="86"/>
      <c r="BU865" s="86"/>
      <c r="BW865" s="86"/>
      <c r="BY865" s="86"/>
      <c r="CA865" s="86"/>
      <c r="CC865" s="86"/>
      <c r="CE865" s="86"/>
      <c r="CG865" s="86"/>
      <c r="CI865" s="86"/>
      <c r="CK865" s="86"/>
      <c r="CM865" s="86"/>
      <c r="CO865" s="86"/>
      <c r="CQ865" s="86"/>
      <c r="CS865" s="86"/>
      <c r="CU865" s="86"/>
      <c r="CW865" s="86"/>
      <c r="CY865" s="86"/>
      <c r="DA865" s="86"/>
      <c r="DC865" s="86"/>
      <c r="DE865" s="86"/>
      <c r="DG865" s="86"/>
      <c r="DI865" s="86"/>
      <c r="DK865" s="86"/>
      <c r="DM865" s="86"/>
      <c r="DO865" s="86"/>
      <c r="DQ865" s="86"/>
      <c r="DS865" s="86"/>
      <c r="DU865" s="86"/>
      <c r="DV865" s="86"/>
      <c r="DW865" s="86"/>
      <c r="DX865" s="86"/>
      <c r="DZ865" s="87"/>
      <c r="EB865" s="86"/>
      <c r="EC865" s="87"/>
      <c r="ED865" s="88"/>
      <c r="EE865" s="86"/>
      <c r="EF865" s="87"/>
      <c r="EG865" s="86"/>
      <c r="EH865" s="86"/>
      <c r="EI865" s="86"/>
      <c r="EJ865" s="86"/>
      <c r="EK865" s="89"/>
    </row>
    <row r="866" spans="47:141" x14ac:dyDescent="0.2">
      <c r="AU866" s="86"/>
      <c r="AW866" s="86"/>
      <c r="AY866" s="86"/>
      <c r="BA866" s="86"/>
      <c r="BC866" s="86"/>
      <c r="BE866" s="86"/>
      <c r="BG866" s="86"/>
      <c r="BI866" s="86"/>
      <c r="BK866" s="86"/>
      <c r="BM866" s="86"/>
      <c r="BO866" s="86"/>
      <c r="BQ866" s="86"/>
      <c r="BS866" s="86"/>
      <c r="BU866" s="86"/>
      <c r="BW866" s="86"/>
      <c r="BY866" s="86"/>
      <c r="CA866" s="86"/>
      <c r="CC866" s="86"/>
      <c r="CE866" s="86"/>
      <c r="CG866" s="86"/>
      <c r="CI866" s="86"/>
      <c r="CK866" s="86"/>
      <c r="CM866" s="86"/>
      <c r="CO866" s="86"/>
      <c r="CQ866" s="86"/>
      <c r="CS866" s="86"/>
      <c r="CU866" s="86"/>
      <c r="CW866" s="86"/>
      <c r="CY866" s="86"/>
      <c r="DA866" s="86"/>
      <c r="DC866" s="86"/>
      <c r="DE866" s="86"/>
      <c r="DG866" s="86"/>
      <c r="DI866" s="86"/>
      <c r="DK866" s="86"/>
      <c r="DM866" s="86"/>
      <c r="DO866" s="86"/>
      <c r="DQ866" s="86"/>
      <c r="DS866" s="86"/>
      <c r="DU866" s="86"/>
      <c r="DV866" s="86"/>
      <c r="DW866" s="86"/>
      <c r="DX866" s="86"/>
      <c r="DZ866" s="87"/>
      <c r="EB866" s="86"/>
      <c r="EC866" s="87"/>
      <c r="ED866" s="88"/>
      <c r="EE866" s="86"/>
      <c r="EF866" s="87"/>
      <c r="EG866" s="86"/>
      <c r="EH866" s="86"/>
      <c r="EI866" s="86"/>
      <c r="EJ866" s="86"/>
      <c r="EK866" s="89"/>
    </row>
    <row r="867" spans="47:141" x14ac:dyDescent="0.2">
      <c r="AU867" s="86"/>
      <c r="AW867" s="86"/>
      <c r="AY867" s="86"/>
      <c r="BA867" s="86"/>
      <c r="BC867" s="86"/>
      <c r="BE867" s="86"/>
      <c r="BG867" s="86"/>
      <c r="BI867" s="86"/>
      <c r="BK867" s="86"/>
      <c r="BM867" s="86"/>
      <c r="BO867" s="86"/>
      <c r="BQ867" s="86"/>
      <c r="BS867" s="86"/>
      <c r="BU867" s="86"/>
      <c r="BW867" s="86"/>
      <c r="BY867" s="86"/>
      <c r="CA867" s="86"/>
      <c r="CC867" s="86"/>
      <c r="CE867" s="86"/>
      <c r="CG867" s="86"/>
      <c r="CI867" s="86"/>
      <c r="CK867" s="86"/>
      <c r="CM867" s="86"/>
      <c r="CO867" s="86"/>
      <c r="CQ867" s="86"/>
      <c r="CS867" s="86"/>
      <c r="CU867" s="86"/>
      <c r="CW867" s="86"/>
      <c r="CY867" s="86"/>
      <c r="DA867" s="86"/>
      <c r="DC867" s="86"/>
      <c r="DE867" s="86"/>
      <c r="DG867" s="86"/>
      <c r="DI867" s="86"/>
      <c r="DK867" s="86"/>
      <c r="DM867" s="86"/>
      <c r="DO867" s="86"/>
      <c r="DQ867" s="86"/>
      <c r="DS867" s="86"/>
      <c r="DU867" s="86"/>
      <c r="DV867" s="86"/>
      <c r="DW867" s="86"/>
      <c r="DX867" s="86"/>
      <c r="DZ867" s="87"/>
      <c r="EB867" s="86"/>
      <c r="EC867" s="87"/>
      <c r="ED867" s="88"/>
      <c r="EE867" s="86"/>
      <c r="EF867" s="87"/>
      <c r="EG867" s="86"/>
      <c r="EH867" s="86"/>
      <c r="EI867" s="86"/>
      <c r="EJ867" s="86"/>
      <c r="EK867" s="89"/>
    </row>
    <row r="868" spans="47:141" x14ac:dyDescent="0.2">
      <c r="AU868" s="86"/>
      <c r="AW868" s="86"/>
      <c r="AY868" s="86"/>
      <c r="BA868" s="86"/>
      <c r="BC868" s="86"/>
      <c r="BE868" s="86"/>
      <c r="BG868" s="86"/>
      <c r="BI868" s="86"/>
      <c r="BK868" s="86"/>
      <c r="BM868" s="86"/>
      <c r="BO868" s="86"/>
      <c r="BQ868" s="86"/>
      <c r="BS868" s="86"/>
      <c r="BU868" s="86"/>
      <c r="BW868" s="86"/>
      <c r="BY868" s="86"/>
      <c r="CA868" s="86"/>
      <c r="CC868" s="86"/>
      <c r="CE868" s="86"/>
      <c r="CG868" s="86"/>
      <c r="CI868" s="86"/>
      <c r="CK868" s="86"/>
      <c r="CM868" s="86"/>
      <c r="CO868" s="86"/>
      <c r="CQ868" s="86"/>
      <c r="CS868" s="86"/>
      <c r="CU868" s="86"/>
      <c r="CW868" s="86"/>
      <c r="CY868" s="86"/>
      <c r="DA868" s="86"/>
      <c r="DC868" s="86"/>
      <c r="DE868" s="86"/>
      <c r="DG868" s="86"/>
      <c r="DI868" s="86"/>
      <c r="DK868" s="86"/>
      <c r="DM868" s="86"/>
      <c r="DO868" s="86"/>
      <c r="DQ868" s="86"/>
      <c r="DS868" s="86"/>
      <c r="DU868" s="86"/>
      <c r="DV868" s="86"/>
      <c r="DW868" s="86"/>
      <c r="DX868" s="86"/>
      <c r="DZ868" s="87"/>
      <c r="EB868" s="86"/>
      <c r="EC868" s="87"/>
      <c r="ED868" s="88"/>
      <c r="EE868" s="86"/>
      <c r="EF868" s="87"/>
      <c r="EG868" s="86"/>
      <c r="EH868" s="86"/>
      <c r="EI868" s="86"/>
      <c r="EJ868" s="86"/>
      <c r="EK868" s="89"/>
    </row>
    <row r="869" spans="47:141" x14ac:dyDescent="0.2">
      <c r="AU869" s="86"/>
      <c r="AW869" s="86"/>
      <c r="AY869" s="86"/>
      <c r="BA869" s="86"/>
      <c r="BC869" s="86"/>
      <c r="BE869" s="86"/>
      <c r="BG869" s="86"/>
      <c r="BI869" s="86"/>
      <c r="BK869" s="86"/>
      <c r="BM869" s="86"/>
      <c r="BO869" s="86"/>
      <c r="BQ869" s="86"/>
      <c r="BS869" s="86"/>
      <c r="BU869" s="86"/>
      <c r="BW869" s="86"/>
      <c r="BY869" s="86"/>
      <c r="CA869" s="86"/>
      <c r="CC869" s="86"/>
      <c r="CE869" s="86"/>
      <c r="CG869" s="86"/>
      <c r="CI869" s="86"/>
      <c r="CK869" s="86"/>
      <c r="CM869" s="86"/>
      <c r="CO869" s="86"/>
      <c r="CQ869" s="86"/>
      <c r="CS869" s="86"/>
      <c r="CU869" s="86"/>
      <c r="CW869" s="86"/>
      <c r="CY869" s="86"/>
      <c r="DA869" s="86"/>
      <c r="DC869" s="86"/>
      <c r="DE869" s="86"/>
      <c r="DG869" s="86"/>
      <c r="DI869" s="86"/>
      <c r="DK869" s="86"/>
      <c r="DM869" s="86"/>
      <c r="DO869" s="86"/>
      <c r="DQ869" s="86"/>
      <c r="DS869" s="86"/>
      <c r="DU869" s="86"/>
      <c r="DV869" s="86"/>
      <c r="DW869" s="86"/>
      <c r="DX869" s="86"/>
      <c r="DZ869" s="87"/>
      <c r="EB869" s="86"/>
      <c r="EC869" s="87"/>
      <c r="ED869" s="88"/>
      <c r="EE869" s="86"/>
      <c r="EF869" s="87"/>
      <c r="EG869" s="86"/>
      <c r="EH869" s="86"/>
      <c r="EI869" s="86"/>
      <c r="EJ869" s="86"/>
      <c r="EK869" s="89"/>
    </row>
    <row r="870" spans="47:141" x14ac:dyDescent="0.2">
      <c r="AU870" s="86"/>
      <c r="AW870" s="86"/>
      <c r="AY870" s="86"/>
      <c r="BA870" s="86"/>
      <c r="BC870" s="86"/>
      <c r="BE870" s="86"/>
      <c r="BG870" s="86"/>
      <c r="BI870" s="86"/>
      <c r="BK870" s="86"/>
      <c r="BM870" s="86"/>
      <c r="BO870" s="86"/>
      <c r="BQ870" s="86"/>
      <c r="BS870" s="86"/>
      <c r="BU870" s="86"/>
      <c r="BW870" s="86"/>
      <c r="BY870" s="86"/>
      <c r="CA870" s="86"/>
      <c r="CC870" s="86"/>
      <c r="CE870" s="86"/>
      <c r="CG870" s="86"/>
      <c r="CI870" s="86"/>
      <c r="CK870" s="86"/>
      <c r="CM870" s="86"/>
      <c r="CO870" s="86"/>
      <c r="CQ870" s="86"/>
      <c r="CS870" s="86"/>
      <c r="CU870" s="86"/>
      <c r="CW870" s="86"/>
      <c r="CY870" s="86"/>
      <c r="DA870" s="86"/>
      <c r="DC870" s="86"/>
      <c r="DE870" s="86"/>
      <c r="DG870" s="86"/>
      <c r="DI870" s="86"/>
      <c r="DK870" s="86"/>
      <c r="DM870" s="86"/>
      <c r="DO870" s="86"/>
      <c r="DQ870" s="86"/>
      <c r="DS870" s="86"/>
      <c r="DU870" s="86"/>
      <c r="DV870" s="86"/>
      <c r="DW870" s="86"/>
      <c r="DX870" s="86"/>
      <c r="DZ870" s="87"/>
      <c r="EB870" s="86"/>
      <c r="EC870" s="87"/>
      <c r="ED870" s="88"/>
      <c r="EE870" s="86"/>
      <c r="EF870" s="87"/>
      <c r="EG870" s="86"/>
      <c r="EH870" s="86"/>
      <c r="EI870" s="86"/>
      <c r="EJ870" s="86"/>
      <c r="EK870" s="89"/>
    </row>
    <row r="871" spans="47:141" x14ac:dyDescent="0.2">
      <c r="AU871" s="86"/>
      <c r="AW871" s="86"/>
      <c r="AY871" s="86"/>
      <c r="BA871" s="86"/>
      <c r="BC871" s="86"/>
      <c r="BE871" s="86"/>
      <c r="BG871" s="86"/>
      <c r="BI871" s="86"/>
      <c r="BK871" s="86"/>
      <c r="BM871" s="86"/>
      <c r="BO871" s="86"/>
      <c r="BQ871" s="86"/>
      <c r="BS871" s="86"/>
      <c r="BU871" s="86"/>
      <c r="BW871" s="86"/>
      <c r="BY871" s="86"/>
      <c r="CA871" s="86"/>
      <c r="CC871" s="86"/>
      <c r="CE871" s="86"/>
      <c r="CG871" s="86"/>
      <c r="CI871" s="86"/>
      <c r="CK871" s="86"/>
      <c r="CM871" s="86"/>
      <c r="CO871" s="86"/>
      <c r="CQ871" s="86"/>
      <c r="CS871" s="86"/>
      <c r="CU871" s="86"/>
      <c r="CW871" s="86"/>
      <c r="CY871" s="86"/>
      <c r="DA871" s="86"/>
      <c r="DC871" s="86"/>
      <c r="DE871" s="86"/>
      <c r="DG871" s="86"/>
      <c r="DI871" s="86"/>
      <c r="DK871" s="86"/>
      <c r="DM871" s="86"/>
      <c r="DO871" s="86"/>
      <c r="DQ871" s="86"/>
      <c r="DS871" s="86"/>
      <c r="DU871" s="86"/>
      <c r="DV871" s="86"/>
      <c r="DW871" s="86"/>
      <c r="DX871" s="86"/>
      <c r="DZ871" s="87"/>
      <c r="EB871" s="86"/>
      <c r="EC871" s="87"/>
      <c r="ED871" s="88"/>
      <c r="EE871" s="86"/>
      <c r="EF871" s="87"/>
      <c r="EG871" s="86"/>
      <c r="EH871" s="86"/>
      <c r="EI871" s="86"/>
      <c r="EJ871" s="86"/>
      <c r="EK871" s="89"/>
    </row>
    <row r="872" spans="47:141" x14ac:dyDescent="0.2">
      <c r="AU872" s="86"/>
      <c r="AW872" s="86"/>
      <c r="AY872" s="86"/>
      <c r="BA872" s="86"/>
      <c r="BC872" s="86"/>
      <c r="BE872" s="86"/>
      <c r="BG872" s="86"/>
      <c r="BI872" s="86"/>
      <c r="BK872" s="86"/>
      <c r="BM872" s="86"/>
      <c r="BO872" s="86"/>
      <c r="BQ872" s="86"/>
      <c r="BS872" s="86"/>
      <c r="BU872" s="86"/>
      <c r="BW872" s="86"/>
      <c r="BY872" s="86"/>
      <c r="CA872" s="86"/>
      <c r="CC872" s="86"/>
      <c r="CE872" s="86"/>
      <c r="CG872" s="86"/>
      <c r="CI872" s="86"/>
      <c r="CK872" s="86"/>
      <c r="CM872" s="86"/>
      <c r="CO872" s="86"/>
      <c r="CQ872" s="86"/>
      <c r="CS872" s="86"/>
      <c r="CU872" s="86"/>
      <c r="CW872" s="86"/>
      <c r="CY872" s="86"/>
      <c r="DA872" s="86"/>
      <c r="DC872" s="86"/>
      <c r="DE872" s="86"/>
      <c r="DG872" s="86"/>
      <c r="DI872" s="86"/>
      <c r="DK872" s="86"/>
      <c r="DM872" s="86"/>
      <c r="DO872" s="86"/>
      <c r="DQ872" s="86"/>
      <c r="DS872" s="86"/>
      <c r="DU872" s="86"/>
      <c r="DV872" s="86"/>
      <c r="DW872" s="86"/>
      <c r="DX872" s="86"/>
      <c r="DZ872" s="87"/>
      <c r="EB872" s="86"/>
      <c r="EC872" s="87"/>
      <c r="ED872" s="88"/>
      <c r="EE872" s="86"/>
      <c r="EF872" s="87"/>
      <c r="EG872" s="86"/>
      <c r="EH872" s="86"/>
      <c r="EI872" s="86"/>
      <c r="EJ872" s="86"/>
      <c r="EK872" s="89"/>
    </row>
    <row r="873" spans="47:141" x14ac:dyDescent="0.2">
      <c r="AU873" s="86"/>
      <c r="AW873" s="86"/>
      <c r="AY873" s="86"/>
      <c r="BA873" s="86"/>
      <c r="BC873" s="86"/>
      <c r="BE873" s="86"/>
      <c r="BG873" s="86"/>
      <c r="BI873" s="86"/>
      <c r="BK873" s="86"/>
      <c r="BM873" s="86"/>
      <c r="BO873" s="86"/>
      <c r="BQ873" s="86"/>
      <c r="BS873" s="86"/>
      <c r="BU873" s="86"/>
      <c r="BW873" s="86"/>
      <c r="BY873" s="86"/>
      <c r="CA873" s="86"/>
      <c r="CC873" s="86"/>
      <c r="CE873" s="86"/>
      <c r="CG873" s="86"/>
      <c r="CI873" s="86"/>
      <c r="CK873" s="86"/>
      <c r="CM873" s="86"/>
      <c r="CO873" s="86"/>
      <c r="CQ873" s="86"/>
      <c r="CS873" s="86"/>
      <c r="CU873" s="86"/>
      <c r="CW873" s="86"/>
      <c r="CY873" s="86"/>
      <c r="DA873" s="86"/>
      <c r="DC873" s="86"/>
      <c r="DE873" s="86"/>
      <c r="DG873" s="86"/>
      <c r="DI873" s="86"/>
      <c r="DK873" s="86"/>
      <c r="DM873" s="86"/>
      <c r="DO873" s="86"/>
      <c r="DQ873" s="86"/>
      <c r="DS873" s="86"/>
      <c r="DU873" s="86"/>
      <c r="DV873" s="86"/>
      <c r="DW873" s="86"/>
      <c r="DX873" s="86"/>
      <c r="DZ873" s="87"/>
      <c r="EB873" s="86"/>
      <c r="EC873" s="87"/>
      <c r="ED873" s="88"/>
      <c r="EE873" s="86"/>
      <c r="EF873" s="87"/>
      <c r="EG873" s="86"/>
      <c r="EH873" s="86"/>
      <c r="EI873" s="86"/>
      <c r="EJ873" s="86"/>
      <c r="EK873" s="89"/>
    </row>
    <row r="874" spans="47:141" x14ac:dyDescent="0.2">
      <c r="AU874" s="86"/>
      <c r="AW874" s="86"/>
      <c r="AY874" s="86"/>
      <c r="BA874" s="86"/>
      <c r="BC874" s="86"/>
      <c r="BE874" s="86"/>
      <c r="BG874" s="86"/>
      <c r="BI874" s="86"/>
      <c r="BK874" s="86"/>
      <c r="BM874" s="86"/>
      <c r="BO874" s="86"/>
      <c r="BQ874" s="86"/>
      <c r="BS874" s="86"/>
      <c r="BU874" s="86"/>
      <c r="BW874" s="86"/>
      <c r="BY874" s="86"/>
      <c r="CA874" s="86"/>
      <c r="CC874" s="86"/>
      <c r="CE874" s="86"/>
      <c r="CG874" s="86"/>
      <c r="CI874" s="86"/>
      <c r="CK874" s="86"/>
      <c r="CM874" s="86"/>
      <c r="CO874" s="86"/>
      <c r="CQ874" s="86"/>
      <c r="CS874" s="86"/>
      <c r="CU874" s="86"/>
      <c r="CW874" s="86"/>
      <c r="CY874" s="86"/>
      <c r="DA874" s="86"/>
      <c r="DC874" s="86"/>
      <c r="DE874" s="86"/>
      <c r="DG874" s="86"/>
      <c r="DI874" s="86"/>
      <c r="DK874" s="86"/>
      <c r="DM874" s="86"/>
      <c r="DO874" s="86"/>
      <c r="DQ874" s="86"/>
      <c r="DS874" s="86"/>
      <c r="DU874" s="86"/>
      <c r="DV874" s="86"/>
      <c r="DW874" s="86"/>
      <c r="DX874" s="86"/>
      <c r="DZ874" s="87"/>
      <c r="EB874" s="86"/>
      <c r="EC874" s="87"/>
      <c r="ED874" s="88"/>
      <c r="EE874" s="86"/>
      <c r="EF874" s="87"/>
      <c r="EG874" s="86"/>
      <c r="EH874" s="86"/>
      <c r="EI874" s="86"/>
      <c r="EJ874" s="86"/>
      <c r="EK874" s="89"/>
    </row>
    <row r="875" spans="47:141" x14ac:dyDescent="0.2">
      <c r="AU875" s="86"/>
      <c r="AW875" s="86"/>
      <c r="AY875" s="86"/>
      <c r="BA875" s="86"/>
      <c r="BC875" s="86"/>
      <c r="BE875" s="86"/>
      <c r="BG875" s="86"/>
      <c r="BI875" s="86"/>
      <c r="BK875" s="86"/>
      <c r="BM875" s="86"/>
      <c r="BO875" s="86"/>
      <c r="BQ875" s="86"/>
      <c r="BS875" s="86"/>
      <c r="BU875" s="86"/>
      <c r="BW875" s="86"/>
      <c r="BY875" s="86"/>
      <c r="CA875" s="86"/>
      <c r="CC875" s="86"/>
      <c r="CE875" s="86"/>
      <c r="CG875" s="86"/>
      <c r="CI875" s="86"/>
      <c r="CK875" s="86"/>
      <c r="CM875" s="86"/>
      <c r="CO875" s="86"/>
      <c r="CQ875" s="86"/>
      <c r="CS875" s="86"/>
      <c r="CU875" s="86"/>
      <c r="CW875" s="86"/>
      <c r="CY875" s="86"/>
      <c r="DA875" s="86"/>
      <c r="DC875" s="86"/>
      <c r="DE875" s="86"/>
      <c r="DG875" s="86"/>
      <c r="DI875" s="86"/>
      <c r="DK875" s="86"/>
      <c r="DM875" s="86"/>
      <c r="DO875" s="86"/>
      <c r="DQ875" s="86"/>
      <c r="DS875" s="86"/>
      <c r="DU875" s="86"/>
      <c r="DV875" s="86"/>
      <c r="DW875" s="86"/>
      <c r="DX875" s="86"/>
      <c r="DZ875" s="87"/>
      <c r="EB875" s="86"/>
      <c r="EC875" s="87"/>
      <c r="ED875" s="88"/>
      <c r="EE875" s="86"/>
      <c r="EF875" s="87"/>
      <c r="EG875" s="86"/>
      <c r="EH875" s="86"/>
      <c r="EI875" s="86"/>
      <c r="EJ875" s="86"/>
      <c r="EK875" s="89"/>
    </row>
    <row r="876" spans="47:141" x14ac:dyDescent="0.2">
      <c r="AU876" s="86"/>
      <c r="AW876" s="86"/>
      <c r="AY876" s="86"/>
      <c r="BA876" s="86"/>
      <c r="BC876" s="86"/>
      <c r="BE876" s="86"/>
      <c r="BG876" s="86"/>
      <c r="BI876" s="86"/>
      <c r="BK876" s="86"/>
      <c r="BM876" s="86"/>
      <c r="BO876" s="86"/>
      <c r="BQ876" s="86"/>
      <c r="BS876" s="86"/>
      <c r="BU876" s="86"/>
      <c r="BW876" s="86"/>
      <c r="BY876" s="86"/>
      <c r="CA876" s="86"/>
      <c r="CC876" s="86"/>
      <c r="CE876" s="86"/>
      <c r="CG876" s="86"/>
      <c r="CI876" s="86"/>
      <c r="CK876" s="86"/>
      <c r="CM876" s="86"/>
      <c r="CO876" s="86"/>
      <c r="CQ876" s="86"/>
      <c r="CS876" s="86"/>
      <c r="CU876" s="86"/>
      <c r="CW876" s="86"/>
      <c r="CY876" s="86"/>
      <c r="DA876" s="86"/>
      <c r="DC876" s="86"/>
      <c r="DE876" s="86"/>
      <c r="DG876" s="86"/>
      <c r="DI876" s="86"/>
      <c r="DK876" s="86"/>
      <c r="DM876" s="86"/>
      <c r="DO876" s="86"/>
      <c r="DQ876" s="86"/>
      <c r="DS876" s="86"/>
      <c r="DU876" s="86"/>
      <c r="DV876" s="86"/>
      <c r="DW876" s="86"/>
      <c r="DX876" s="86"/>
      <c r="DZ876" s="87"/>
      <c r="EB876" s="86"/>
      <c r="EC876" s="87"/>
      <c r="ED876" s="88"/>
      <c r="EE876" s="86"/>
      <c r="EF876" s="87"/>
      <c r="EG876" s="86"/>
      <c r="EH876" s="86"/>
      <c r="EI876" s="86"/>
      <c r="EJ876" s="86"/>
      <c r="EK876" s="89"/>
    </row>
    <row r="877" spans="47:141" x14ac:dyDescent="0.2">
      <c r="AU877" s="86"/>
      <c r="AW877" s="86"/>
      <c r="AY877" s="86"/>
      <c r="BA877" s="86"/>
      <c r="BC877" s="86"/>
      <c r="BE877" s="86"/>
      <c r="BG877" s="86"/>
      <c r="BI877" s="86"/>
      <c r="BK877" s="86"/>
      <c r="BM877" s="86"/>
      <c r="BO877" s="86"/>
      <c r="BQ877" s="86"/>
      <c r="BS877" s="86"/>
      <c r="BU877" s="86"/>
      <c r="BW877" s="86"/>
      <c r="BY877" s="86"/>
      <c r="CA877" s="86"/>
      <c r="CC877" s="86"/>
      <c r="CE877" s="86"/>
      <c r="CG877" s="86"/>
      <c r="CI877" s="86"/>
      <c r="CK877" s="86"/>
      <c r="CM877" s="86"/>
      <c r="CO877" s="86"/>
      <c r="CQ877" s="86"/>
      <c r="CS877" s="86"/>
      <c r="CU877" s="86"/>
      <c r="CW877" s="86"/>
      <c r="CY877" s="86"/>
      <c r="DA877" s="86"/>
      <c r="DC877" s="86"/>
      <c r="DE877" s="86"/>
      <c r="DG877" s="86"/>
      <c r="DI877" s="86"/>
      <c r="DK877" s="86"/>
      <c r="DM877" s="86"/>
      <c r="DO877" s="86"/>
      <c r="DQ877" s="86"/>
      <c r="DS877" s="86"/>
      <c r="DU877" s="86"/>
      <c r="DV877" s="86"/>
      <c r="DW877" s="86"/>
      <c r="DX877" s="86"/>
      <c r="DZ877" s="87"/>
      <c r="EB877" s="86"/>
      <c r="EC877" s="87"/>
      <c r="ED877" s="88"/>
      <c r="EE877" s="86"/>
      <c r="EF877" s="87"/>
      <c r="EG877" s="86"/>
      <c r="EH877" s="86"/>
      <c r="EI877" s="86"/>
      <c r="EJ877" s="86"/>
      <c r="EK877" s="89"/>
    </row>
    <row r="878" spans="47:141" x14ac:dyDescent="0.2">
      <c r="AU878" s="86"/>
      <c r="AW878" s="86"/>
      <c r="AY878" s="86"/>
      <c r="BA878" s="86"/>
      <c r="BC878" s="86"/>
      <c r="BE878" s="86"/>
      <c r="BG878" s="86"/>
      <c r="BI878" s="86"/>
      <c r="BK878" s="86"/>
      <c r="BM878" s="86"/>
      <c r="BO878" s="86"/>
      <c r="BQ878" s="86"/>
      <c r="BS878" s="86"/>
      <c r="BU878" s="86"/>
      <c r="BW878" s="86"/>
      <c r="BY878" s="86"/>
      <c r="CA878" s="86"/>
      <c r="CC878" s="86"/>
      <c r="CE878" s="86"/>
      <c r="CG878" s="86"/>
      <c r="CI878" s="86"/>
      <c r="CK878" s="86"/>
      <c r="CM878" s="86"/>
      <c r="CO878" s="86"/>
      <c r="CQ878" s="86"/>
      <c r="CS878" s="86"/>
      <c r="CU878" s="86"/>
      <c r="CW878" s="86"/>
      <c r="CY878" s="86"/>
      <c r="DA878" s="86"/>
      <c r="DC878" s="86"/>
      <c r="DE878" s="86"/>
      <c r="DG878" s="86"/>
      <c r="DI878" s="86"/>
      <c r="DK878" s="86"/>
      <c r="DM878" s="86"/>
      <c r="DO878" s="86"/>
      <c r="DQ878" s="86"/>
      <c r="DS878" s="86"/>
      <c r="DU878" s="86"/>
      <c r="DV878" s="86"/>
      <c r="DW878" s="86"/>
      <c r="DX878" s="86"/>
      <c r="DZ878" s="87"/>
      <c r="EB878" s="86"/>
      <c r="EC878" s="87"/>
      <c r="ED878" s="88"/>
      <c r="EE878" s="86"/>
      <c r="EF878" s="87"/>
      <c r="EG878" s="86"/>
      <c r="EH878" s="86"/>
      <c r="EI878" s="86"/>
      <c r="EJ878" s="86"/>
      <c r="EK878" s="89"/>
    </row>
    <row r="879" spans="47:141" x14ac:dyDescent="0.2">
      <c r="AU879" s="86"/>
      <c r="AW879" s="86"/>
      <c r="AY879" s="86"/>
      <c r="BA879" s="86"/>
      <c r="BC879" s="86"/>
      <c r="BE879" s="86"/>
      <c r="BG879" s="86"/>
      <c r="BI879" s="86"/>
      <c r="BK879" s="86"/>
      <c r="BM879" s="86"/>
      <c r="BO879" s="86"/>
      <c r="BQ879" s="86"/>
      <c r="BS879" s="86"/>
      <c r="BU879" s="86"/>
      <c r="BW879" s="86"/>
      <c r="BY879" s="86"/>
      <c r="CA879" s="86"/>
      <c r="CC879" s="86"/>
      <c r="CE879" s="86"/>
      <c r="CG879" s="86"/>
      <c r="CI879" s="86"/>
      <c r="CK879" s="86"/>
      <c r="CM879" s="86"/>
      <c r="CO879" s="86"/>
      <c r="CQ879" s="86"/>
      <c r="CS879" s="86"/>
      <c r="CU879" s="86"/>
      <c r="CW879" s="86"/>
      <c r="CY879" s="86"/>
      <c r="DA879" s="86"/>
      <c r="DC879" s="86"/>
      <c r="DE879" s="86"/>
      <c r="DG879" s="86"/>
      <c r="DI879" s="86"/>
      <c r="DK879" s="86"/>
      <c r="DM879" s="86"/>
      <c r="DO879" s="86"/>
      <c r="DQ879" s="86"/>
      <c r="DS879" s="86"/>
      <c r="DU879" s="86"/>
      <c r="DV879" s="86"/>
      <c r="DW879" s="86"/>
      <c r="DX879" s="86"/>
      <c r="DZ879" s="87"/>
      <c r="EB879" s="86"/>
      <c r="EC879" s="87"/>
      <c r="ED879" s="88"/>
      <c r="EE879" s="86"/>
      <c r="EF879" s="87"/>
      <c r="EG879" s="86"/>
      <c r="EH879" s="86"/>
      <c r="EI879" s="86"/>
      <c r="EJ879" s="86"/>
      <c r="EK879" s="89"/>
    </row>
    <row r="880" spans="47:141" x14ac:dyDescent="0.2">
      <c r="AU880" s="86"/>
      <c r="AW880" s="86"/>
      <c r="AY880" s="86"/>
      <c r="BA880" s="86"/>
      <c r="BC880" s="86"/>
      <c r="BE880" s="86"/>
      <c r="BG880" s="86"/>
      <c r="BI880" s="86"/>
      <c r="BK880" s="86"/>
      <c r="BM880" s="86"/>
      <c r="BO880" s="86"/>
      <c r="BQ880" s="86"/>
      <c r="BS880" s="86"/>
      <c r="BU880" s="86"/>
      <c r="BW880" s="86"/>
      <c r="BY880" s="86"/>
      <c r="CA880" s="86"/>
      <c r="CC880" s="86"/>
      <c r="CE880" s="86"/>
      <c r="CG880" s="86"/>
      <c r="CI880" s="86"/>
      <c r="CK880" s="86"/>
      <c r="CM880" s="86"/>
      <c r="CO880" s="86"/>
      <c r="CQ880" s="86"/>
      <c r="CS880" s="86"/>
      <c r="CU880" s="86"/>
      <c r="CW880" s="86"/>
      <c r="CY880" s="86"/>
      <c r="DA880" s="86"/>
      <c r="DC880" s="86"/>
      <c r="DE880" s="86"/>
      <c r="DG880" s="86"/>
      <c r="DI880" s="86"/>
      <c r="DK880" s="86"/>
      <c r="DM880" s="86"/>
      <c r="DO880" s="86"/>
      <c r="DQ880" s="86"/>
      <c r="DS880" s="86"/>
      <c r="DU880" s="86"/>
      <c r="DV880" s="86"/>
      <c r="DW880" s="86"/>
      <c r="DX880" s="86"/>
      <c r="DZ880" s="87"/>
      <c r="EB880" s="86"/>
      <c r="EC880" s="87"/>
      <c r="ED880" s="88"/>
      <c r="EE880" s="86"/>
      <c r="EF880" s="87"/>
      <c r="EG880" s="86"/>
      <c r="EH880" s="86"/>
      <c r="EI880" s="86"/>
      <c r="EJ880" s="86"/>
      <c r="EK880" s="89"/>
    </row>
    <row r="881" spans="47:141" x14ac:dyDescent="0.2">
      <c r="AU881" s="86"/>
      <c r="AW881" s="86"/>
      <c r="AY881" s="86"/>
      <c r="BA881" s="86"/>
      <c r="BC881" s="86"/>
      <c r="BE881" s="86"/>
      <c r="BG881" s="86"/>
      <c r="BI881" s="86"/>
      <c r="BK881" s="86"/>
      <c r="BM881" s="86"/>
      <c r="BO881" s="86"/>
      <c r="BQ881" s="86"/>
      <c r="BS881" s="86"/>
      <c r="BU881" s="86"/>
      <c r="BW881" s="86"/>
      <c r="BY881" s="86"/>
      <c r="CA881" s="86"/>
      <c r="CC881" s="86"/>
      <c r="CE881" s="86"/>
      <c r="CG881" s="86"/>
      <c r="CI881" s="86"/>
      <c r="CK881" s="86"/>
      <c r="CM881" s="86"/>
      <c r="CO881" s="86"/>
      <c r="CQ881" s="86"/>
      <c r="CS881" s="86"/>
      <c r="CU881" s="86"/>
      <c r="CW881" s="86"/>
      <c r="CY881" s="86"/>
      <c r="DA881" s="86"/>
      <c r="DC881" s="86"/>
      <c r="DE881" s="86"/>
      <c r="DG881" s="86"/>
      <c r="DI881" s="86"/>
      <c r="DK881" s="86"/>
      <c r="DM881" s="86"/>
      <c r="DO881" s="86"/>
      <c r="DQ881" s="86"/>
      <c r="DS881" s="86"/>
      <c r="DU881" s="86"/>
      <c r="DV881" s="86"/>
      <c r="DW881" s="86"/>
      <c r="DX881" s="86"/>
      <c r="DZ881" s="87"/>
      <c r="EB881" s="86"/>
      <c r="EC881" s="87"/>
      <c r="ED881" s="88"/>
      <c r="EE881" s="86"/>
      <c r="EF881" s="87"/>
      <c r="EG881" s="86"/>
      <c r="EH881" s="86"/>
      <c r="EI881" s="86"/>
      <c r="EJ881" s="86"/>
      <c r="EK881" s="89"/>
    </row>
    <row r="882" spans="47:141" x14ac:dyDescent="0.2">
      <c r="AU882" s="86"/>
      <c r="AW882" s="86"/>
      <c r="AY882" s="86"/>
      <c r="BA882" s="86"/>
      <c r="BC882" s="86"/>
      <c r="BE882" s="86"/>
      <c r="BG882" s="86"/>
      <c r="BI882" s="86"/>
      <c r="BK882" s="86"/>
      <c r="BM882" s="86"/>
      <c r="BO882" s="86"/>
      <c r="BQ882" s="86"/>
      <c r="BS882" s="86"/>
      <c r="BU882" s="86"/>
      <c r="BW882" s="86"/>
      <c r="BY882" s="86"/>
      <c r="CA882" s="86"/>
      <c r="CC882" s="86"/>
      <c r="CE882" s="86"/>
      <c r="CG882" s="86"/>
      <c r="CI882" s="86"/>
      <c r="CK882" s="86"/>
      <c r="CM882" s="86"/>
      <c r="CO882" s="86"/>
      <c r="CQ882" s="86"/>
      <c r="CS882" s="86"/>
      <c r="CU882" s="86"/>
      <c r="CW882" s="86"/>
      <c r="CY882" s="86"/>
      <c r="DA882" s="86"/>
      <c r="DC882" s="86"/>
      <c r="DE882" s="86"/>
      <c r="DG882" s="86"/>
      <c r="DI882" s="86"/>
      <c r="DK882" s="86"/>
      <c r="DM882" s="86"/>
      <c r="DO882" s="86"/>
      <c r="DQ882" s="86"/>
      <c r="DS882" s="86"/>
      <c r="DU882" s="86"/>
      <c r="DV882" s="86"/>
      <c r="DW882" s="86"/>
      <c r="DX882" s="86"/>
      <c r="DZ882" s="87"/>
      <c r="EB882" s="86"/>
      <c r="EC882" s="87"/>
      <c r="ED882" s="88"/>
      <c r="EE882" s="86"/>
      <c r="EF882" s="87"/>
      <c r="EG882" s="86"/>
      <c r="EH882" s="86"/>
      <c r="EI882" s="86"/>
      <c r="EJ882" s="86"/>
      <c r="EK882" s="89"/>
    </row>
    <row r="883" spans="47:141" x14ac:dyDescent="0.2">
      <c r="AU883" s="86"/>
      <c r="AW883" s="86"/>
      <c r="AY883" s="86"/>
      <c r="BA883" s="86"/>
      <c r="BC883" s="86"/>
      <c r="BE883" s="86"/>
      <c r="BG883" s="86"/>
      <c r="BI883" s="86"/>
      <c r="BK883" s="86"/>
      <c r="BM883" s="86"/>
      <c r="BO883" s="86"/>
      <c r="BQ883" s="86"/>
      <c r="BS883" s="86"/>
      <c r="BU883" s="86"/>
      <c r="BW883" s="86"/>
      <c r="BY883" s="86"/>
      <c r="CA883" s="86"/>
      <c r="CC883" s="86"/>
      <c r="CE883" s="86"/>
      <c r="CG883" s="86"/>
      <c r="CI883" s="86"/>
      <c r="CK883" s="86"/>
      <c r="CM883" s="86"/>
      <c r="CO883" s="86"/>
      <c r="CQ883" s="86"/>
      <c r="CS883" s="86"/>
      <c r="CU883" s="86"/>
      <c r="CW883" s="86"/>
      <c r="CY883" s="86"/>
      <c r="DA883" s="86"/>
      <c r="DC883" s="86"/>
      <c r="DE883" s="86"/>
      <c r="DG883" s="86"/>
      <c r="DI883" s="86"/>
      <c r="DK883" s="86"/>
      <c r="DM883" s="86"/>
      <c r="DO883" s="86"/>
      <c r="DQ883" s="86"/>
      <c r="DS883" s="86"/>
      <c r="DU883" s="86"/>
      <c r="DV883" s="86"/>
      <c r="DW883" s="86"/>
      <c r="DX883" s="86"/>
      <c r="DZ883" s="87"/>
      <c r="EB883" s="86"/>
      <c r="EC883" s="87"/>
      <c r="ED883" s="88"/>
      <c r="EE883" s="86"/>
      <c r="EF883" s="87"/>
      <c r="EG883" s="86"/>
      <c r="EH883" s="86"/>
      <c r="EI883" s="86"/>
      <c r="EJ883" s="86"/>
      <c r="EK883" s="89"/>
    </row>
    <row r="884" spans="47:141" x14ac:dyDescent="0.2">
      <c r="AU884" s="86"/>
      <c r="AW884" s="86"/>
      <c r="AY884" s="86"/>
      <c r="BA884" s="86"/>
      <c r="BC884" s="86"/>
      <c r="BE884" s="86"/>
      <c r="BG884" s="86"/>
      <c r="BI884" s="86"/>
      <c r="BK884" s="86"/>
      <c r="BM884" s="86"/>
      <c r="BO884" s="86"/>
      <c r="BQ884" s="86"/>
      <c r="BS884" s="86"/>
      <c r="BU884" s="86"/>
      <c r="BW884" s="86"/>
      <c r="BY884" s="86"/>
      <c r="CA884" s="86"/>
      <c r="CC884" s="86"/>
      <c r="CE884" s="86"/>
      <c r="CG884" s="86"/>
      <c r="CI884" s="86"/>
      <c r="CK884" s="86"/>
      <c r="CM884" s="86"/>
      <c r="CO884" s="86"/>
      <c r="CQ884" s="86"/>
      <c r="CS884" s="86"/>
      <c r="CU884" s="86"/>
      <c r="CW884" s="86"/>
      <c r="CY884" s="86"/>
      <c r="DA884" s="86"/>
      <c r="DC884" s="86"/>
      <c r="DE884" s="86"/>
      <c r="DG884" s="86"/>
      <c r="DI884" s="86"/>
      <c r="DK884" s="86"/>
      <c r="DM884" s="86"/>
      <c r="DO884" s="86"/>
      <c r="DQ884" s="86"/>
      <c r="DS884" s="86"/>
      <c r="DU884" s="86"/>
      <c r="DV884" s="86"/>
      <c r="DW884" s="86"/>
      <c r="DX884" s="86"/>
      <c r="DZ884" s="87"/>
      <c r="EB884" s="86"/>
      <c r="EC884" s="87"/>
      <c r="ED884" s="88"/>
      <c r="EE884" s="86"/>
      <c r="EF884" s="87"/>
      <c r="EG884" s="86"/>
      <c r="EH884" s="86"/>
      <c r="EI884" s="86"/>
      <c r="EJ884" s="86"/>
      <c r="EK884" s="89"/>
    </row>
    <row r="885" spans="47:141" x14ac:dyDescent="0.2">
      <c r="AU885" s="86"/>
      <c r="AW885" s="86"/>
      <c r="AY885" s="86"/>
      <c r="BA885" s="86"/>
      <c r="BC885" s="86"/>
      <c r="BE885" s="86"/>
      <c r="BG885" s="86"/>
      <c r="BI885" s="86"/>
      <c r="BK885" s="86"/>
      <c r="BM885" s="86"/>
      <c r="BO885" s="86"/>
      <c r="BQ885" s="86"/>
      <c r="BS885" s="86"/>
      <c r="BU885" s="86"/>
      <c r="BW885" s="86"/>
      <c r="BY885" s="86"/>
      <c r="CA885" s="86"/>
      <c r="CC885" s="86"/>
      <c r="CE885" s="86"/>
      <c r="CG885" s="86"/>
      <c r="CI885" s="86"/>
      <c r="CK885" s="86"/>
      <c r="CM885" s="86"/>
      <c r="CO885" s="86"/>
      <c r="CQ885" s="86"/>
      <c r="CS885" s="86"/>
      <c r="CU885" s="86"/>
      <c r="CW885" s="86"/>
      <c r="CY885" s="86"/>
      <c r="DA885" s="86"/>
      <c r="DC885" s="86"/>
      <c r="DE885" s="86"/>
      <c r="DG885" s="86"/>
      <c r="DI885" s="86"/>
      <c r="DK885" s="86"/>
      <c r="DM885" s="86"/>
      <c r="DO885" s="86"/>
      <c r="DQ885" s="86"/>
      <c r="DS885" s="86"/>
      <c r="DU885" s="86"/>
      <c r="DV885" s="86"/>
      <c r="DW885" s="86"/>
      <c r="DX885" s="86"/>
      <c r="DZ885" s="87"/>
      <c r="EB885" s="86"/>
      <c r="EC885" s="87"/>
      <c r="ED885" s="88"/>
      <c r="EE885" s="86"/>
      <c r="EF885" s="87"/>
      <c r="EG885" s="86"/>
      <c r="EH885" s="86"/>
      <c r="EI885" s="86"/>
      <c r="EJ885" s="86"/>
      <c r="EK885" s="89"/>
    </row>
    <row r="886" spans="47:141" x14ac:dyDescent="0.2">
      <c r="AU886" s="86"/>
      <c r="AW886" s="86"/>
      <c r="AY886" s="86"/>
      <c r="BA886" s="86"/>
      <c r="BC886" s="86"/>
      <c r="BE886" s="86"/>
      <c r="BG886" s="86"/>
      <c r="BI886" s="86"/>
      <c r="BK886" s="86"/>
      <c r="BM886" s="86"/>
      <c r="BO886" s="86"/>
      <c r="BQ886" s="86"/>
      <c r="BS886" s="86"/>
      <c r="BU886" s="86"/>
      <c r="BW886" s="86"/>
      <c r="BY886" s="86"/>
      <c r="CA886" s="86"/>
      <c r="CC886" s="86"/>
      <c r="CE886" s="86"/>
      <c r="CG886" s="86"/>
      <c r="CI886" s="86"/>
      <c r="CK886" s="86"/>
      <c r="CM886" s="86"/>
      <c r="CO886" s="86"/>
      <c r="CQ886" s="86"/>
      <c r="CS886" s="86"/>
      <c r="CU886" s="86"/>
      <c r="CW886" s="86"/>
      <c r="CY886" s="86"/>
      <c r="DA886" s="86"/>
      <c r="DC886" s="86"/>
      <c r="DE886" s="86"/>
      <c r="DG886" s="86"/>
      <c r="DI886" s="86"/>
      <c r="DK886" s="86"/>
      <c r="DM886" s="86"/>
      <c r="DO886" s="86"/>
      <c r="DQ886" s="86"/>
      <c r="DS886" s="86"/>
      <c r="DU886" s="86"/>
      <c r="DV886" s="86"/>
      <c r="DW886" s="86"/>
      <c r="DX886" s="86"/>
      <c r="DZ886" s="87"/>
      <c r="EB886" s="86"/>
      <c r="EC886" s="87"/>
      <c r="ED886" s="88"/>
      <c r="EE886" s="86"/>
      <c r="EF886" s="87"/>
      <c r="EG886" s="86"/>
      <c r="EH886" s="86"/>
      <c r="EI886" s="86"/>
      <c r="EJ886" s="86"/>
      <c r="EK886" s="89"/>
    </row>
    <row r="887" spans="47:141" x14ac:dyDescent="0.2">
      <c r="AU887" s="86"/>
      <c r="AW887" s="86"/>
      <c r="AY887" s="86"/>
      <c r="BA887" s="86"/>
      <c r="BC887" s="86"/>
      <c r="BE887" s="86"/>
      <c r="BG887" s="86"/>
      <c r="BI887" s="86"/>
      <c r="BK887" s="86"/>
      <c r="BM887" s="86"/>
      <c r="BO887" s="86"/>
      <c r="BQ887" s="86"/>
      <c r="BS887" s="86"/>
      <c r="BU887" s="86"/>
      <c r="BW887" s="86"/>
      <c r="BY887" s="86"/>
      <c r="CA887" s="86"/>
      <c r="CC887" s="86"/>
      <c r="CE887" s="86"/>
      <c r="CG887" s="86"/>
      <c r="CI887" s="86"/>
      <c r="CK887" s="86"/>
      <c r="CM887" s="86"/>
      <c r="CO887" s="86"/>
      <c r="CQ887" s="86"/>
      <c r="CS887" s="86"/>
      <c r="CU887" s="86"/>
      <c r="CW887" s="86"/>
      <c r="CY887" s="86"/>
      <c r="DA887" s="86"/>
      <c r="DC887" s="86"/>
      <c r="DE887" s="86"/>
      <c r="DG887" s="86"/>
      <c r="DI887" s="86"/>
      <c r="DK887" s="86"/>
      <c r="DM887" s="86"/>
      <c r="DO887" s="86"/>
      <c r="DQ887" s="86"/>
      <c r="DS887" s="86"/>
      <c r="DU887" s="86"/>
      <c r="DV887" s="86"/>
      <c r="DW887" s="86"/>
      <c r="DX887" s="86"/>
      <c r="DZ887" s="87"/>
      <c r="EB887" s="86"/>
      <c r="EC887" s="87"/>
      <c r="ED887" s="88"/>
      <c r="EE887" s="86"/>
      <c r="EF887" s="87"/>
      <c r="EG887" s="86"/>
      <c r="EH887" s="86"/>
      <c r="EI887" s="86"/>
      <c r="EJ887" s="86"/>
      <c r="EK887" s="89"/>
    </row>
    <row r="888" spans="47:141" x14ac:dyDescent="0.2">
      <c r="AU888" s="86"/>
      <c r="AW888" s="86"/>
      <c r="AY888" s="86"/>
      <c r="BA888" s="86"/>
      <c r="BC888" s="86"/>
      <c r="BE888" s="86"/>
      <c r="BG888" s="86"/>
      <c r="BI888" s="86"/>
      <c r="BK888" s="86"/>
      <c r="BM888" s="86"/>
      <c r="BO888" s="86"/>
      <c r="BQ888" s="86"/>
      <c r="BS888" s="86"/>
      <c r="BU888" s="86"/>
      <c r="BW888" s="86"/>
      <c r="BY888" s="86"/>
      <c r="CA888" s="86"/>
      <c r="CC888" s="86"/>
      <c r="CE888" s="86"/>
      <c r="CG888" s="86"/>
      <c r="CI888" s="86"/>
      <c r="CK888" s="86"/>
      <c r="CM888" s="86"/>
      <c r="CO888" s="86"/>
      <c r="CQ888" s="86"/>
      <c r="CS888" s="86"/>
      <c r="CU888" s="86"/>
      <c r="CW888" s="86"/>
      <c r="CY888" s="86"/>
      <c r="DA888" s="86"/>
      <c r="DC888" s="86"/>
      <c r="DE888" s="86"/>
      <c r="DG888" s="86"/>
      <c r="DI888" s="86"/>
      <c r="DK888" s="86"/>
      <c r="DM888" s="86"/>
      <c r="DO888" s="86"/>
      <c r="DQ888" s="86"/>
      <c r="DS888" s="86"/>
      <c r="DU888" s="86"/>
      <c r="DV888" s="86"/>
      <c r="DW888" s="86"/>
      <c r="DX888" s="86"/>
      <c r="DZ888" s="87"/>
      <c r="EB888" s="86"/>
      <c r="EC888" s="87"/>
      <c r="ED888" s="88"/>
      <c r="EE888" s="86"/>
      <c r="EF888" s="87"/>
      <c r="EG888" s="86"/>
      <c r="EH888" s="86"/>
      <c r="EI888" s="86"/>
      <c r="EJ888" s="86"/>
      <c r="EK888" s="89"/>
    </row>
    <row r="889" spans="47:141" x14ac:dyDescent="0.2">
      <c r="AU889" s="86"/>
      <c r="AW889" s="86"/>
      <c r="AY889" s="86"/>
      <c r="BA889" s="86"/>
      <c r="BC889" s="86"/>
      <c r="BE889" s="86"/>
      <c r="BG889" s="86"/>
      <c r="BI889" s="86"/>
      <c r="BK889" s="86"/>
      <c r="BM889" s="86"/>
      <c r="BO889" s="86"/>
      <c r="BQ889" s="86"/>
      <c r="BS889" s="86"/>
      <c r="BU889" s="86"/>
      <c r="BW889" s="86"/>
      <c r="BY889" s="86"/>
      <c r="CA889" s="86"/>
      <c r="CC889" s="86"/>
      <c r="CE889" s="86"/>
      <c r="CG889" s="86"/>
      <c r="CI889" s="86"/>
      <c r="CK889" s="86"/>
      <c r="CM889" s="86"/>
      <c r="CO889" s="86"/>
      <c r="CQ889" s="86"/>
      <c r="CS889" s="86"/>
      <c r="CU889" s="86"/>
      <c r="CW889" s="86"/>
      <c r="CY889" s="86"/>
      <c r="DA889" s="86"/>
      <c r="DC889" s="86"/>
      <c r="DE889" s="86"/>
      <c r="DG889" s="86"/>
      <c r="DI889" s="86"/>
      <c r="DK889" s="86"/>
      <c r="DM889" s="86"/>
      <c r="DO889" s="86"/>
      <c r="DQ889" s="86"/>
      <c r="DS889" s="86"/>
      <c r="DU889" s="86"/>
      <c r="DV889" s="86"/>
      <c r="DW889" s="86"/>
      <c r="DX889" s="86"/>
      <c r="DZ889" s="87"/>
      <c r="EB889" s="86"/>
      <c r="EC889" s="87"/>
      <c r="ED889" s="88"/>
      <c r="EE889" s="86"/>
      <c r="EF889" s="87"/>
      <c r="EG889" s="86"/>
      <c r="EH889" s="86"/>
      <c r="EI889" s="86"/>
      <c r="EJ889" s="86"/>
      <c r="EK889" s="89"/>
    </row>
    <row r="890" spans="47:141" x14ac:dyDescent="0.2">
      <c r="AU890" s="86"/>
      <c r="AW890" s="86"/>
      <c r="AY890" s="86"/>
      <c r="BA890" s="86"/>
      <c r="BC890" s="86"/>
      <c r="BE890" s="86"/>
      <c r="BG890" s="86"/>
      <c r="BI890" s="86"/>
      <c r="BK890" s="86"/>
      <c r="BM890" s="86"/>
      <c r="BO890" s="86"/>
      <c r="BQ890" s="86"/>
      <c r="BS890" s="86"/>
      <c r="BU890" s="86"/>
      <c r="BW890" s="86"/>
      <c r="BY890" s="86"/>
      <c r="CA890" s="86"/>
      <c r="CC890" s="86"/>
      <c r="CE890" s="86"/>
      <c r="CG890" s="86"/>
      <c r="CI890" s="86"/>
      <c r="CK890" s="86"/>
      <c r="CM890" s="86"/>
      <c r="CO890" s="86"/>
      <c r="CQ890" s="86"/>
      <c r="CS890" s="86"/>
      <c r="CU890" s="86"/>
      <c r="CW890" s="86"/>
      <c r="CY890" s="86"/>
      <c r="DA890" s="86"/>
      <c r="DC890" s="86"/>
      <c r="DE890" s="86"/>
      <c r="DG890" s="86"/>
      <c r="DI890" s="86"/>
      <c r="DK890" s="86"/>
      <c r="DM890" s="86"/>
      <c r="DO890" s="86"/>
      <c r="DQ890" s="86"/>
      <c r="DS890" s="86"/>
      <c r="DU890" s="86"/>
      <c r="DV890" s="86"/>
      <c r="DW890" s="86"/>
      <c r="DX890" s="86"/>
      <c r="DZ890" s="87"/>
      <c r="EB890" s="86"/>
      <c r="EC890" s="87"/>
      <c r="ED890" s="88"/>
      <c r="EE890" s="86"/>
      <c r="EF890" s="87"/>
      <c r="EG890" s="86"/>
      <c r="EH890" s="86"/>
      <c r="EI890" s="86"/>
      <c r="EJ890" s="86"/>
      <c r="EK890" s="89"/>
    </row>
    <row r="891" spans="47:141" x14ac:dyDescent="0.2">
      <c r="AU891" s="86"/>
      <c r="AW891" s="86"/>
      <c r="AY891" s="86"/>
      <c r="BA891" s="86"/>
      <c r="BC891" s="86"/>
      <c r="BE891" s="86"/>
      <c r="BG891" s="86"/>
      <c r="BI891" s="86"/>
      <c r="BK891" s="86"/>
      <c r="BM891" s="86"/>
      <c r="BO891" s="86"/>
      <c r="BQ891" s="86"/>
      <c r="BS891" s="86"/>
      <c r="BU891" s="86"/>
      <c r="BW891" s="86"/>
      <c r="BY891" s="86"/>
      <c r="CA891" s="86"/>
      <c r="CC891" s="86"/>
      <c r="CE891" s="86"/>
      <c r="CG891" s="86"/>
      <c r="CI891" s="86"/>
      <c r="CK891" s="86"/>
      <c r="CM891" s="86"/>
      <c r="CO891" s="86"/>
      <c r="CQ891" s="86"/>
      <c r="CS891" s="86"/>
      <c r="CU891" s="86"/>
      <c r="CW891" s="86"/>
      <c r="CY891" s="86"/>
      <c r="DA891" s="86"/>
      <c r="DC891" s="86"/>
      <c r="DE891" s="86"/>
      <c r="DG891" s="86"/>
      <c r="DI891" s="86"/>
      <c r="DK891" s="86"/>
      <c r="DM891" s="86"/>
      <c r="DO891" s="86"/>
      <c r="DQ891" s="86"/>
      <c r="DS891" s="86"/>
      <c r="DU891" s="86"/>
      <c r="DV891" s="86"/>
      <c r="DW891" s="86"/>
      <c r="DX891" s="86"/>
      <c r="DZ891" s="87"/>
      <c r="EB891" s="86"/>
      <c r="EC891" s="87"/>
      <c r="ED891" s="88"/>
      <c r="EE891" s="86"/>
      <c r="EF891" s="87"/>
      <c r="EG891" s="86"/>
      <c r="EH891" s="86"/>
      <c r="EI891" s="86"/>
      <c r="EJ891" s="86"/>
      <c r="EK891" s="89"/>
    </row>
    <row r="892" spans="47:141" x14ac:dyDescent="0.2">
      <c r="AU892" s="86"/>
      <c r="AW892" s="86"/>
      <c r="AY892" s="86"/>
      <c r="BA892" s="86"/>
      <c r="BC892" s="86"/>
      <c r="BE892" s="86"/>
      <c r="BG892" s="86"/>
      <c r="BI892" s="86"/>
      <c r="BK892" s="86"/>
      <c r="BM892" s="86"/>
      <c r="BO892" s="86"/>
      <c r="BQ892" s="86"/>
      <c r="BS892" s="86"/>
      <c r="BU892" s="86"/>
      <c r="BW892" s="86"/>
      <c r="BY892" s="86"/>
      <c r="CA892" s="86"/>
      <c r="CC892" s="86"/>
      <c r="CE892" s="86"/>
      <c r="CG892" s="86"/>
      <c r="CI892" s="86"/>
      <c r="CK892" s="86"/>
      <c r="CM892" s="86"/>
      <c r="CO892" s="86"/>
      <c r="CQ892" s="86"/>
      <c r="CS892" s="86"/>
      <c r="CU892" s="86"/>
      <c r="CW892" s="86"/>
      <c r="CY892" s="86"/>
      <c r="DA892" s="86"/>
      <c r="DC892" s="86"/>
      <c r="DE892" s="86"/>
      <c r="DG892" s="86"/>
      <c r="DI892" s="86"/>
      <c r="DK892" s="86"/>
      <c r="DM892" s="86"/>
      <c r="DO892" s="86"/>
      <c r="DQ892" s="86"/>
      <c r="DS892" s="86"/>
      <c r="DU892" s="86"/>
      <c r="DV892" s="86"/>
      <c r="DW892" s="86"/>
      <c r="DX892" s="86"/>
      <c r="DZ892" s="87"/>
      <c r="EB892" s="86"/>
      <c r="EC892" s="87"/>
      <c r="ED892" s="88"/>
      <c r="EE892" s="86"/>
      <c r="EF892" s="87"/>
      <c r="EG892" s="86"/>
      <c r="EH892" s="86"/>
      <c r="EI892" s="86"/>
      <c r="EJ892" s="86"/>
      <c r="EK892" s="89"/>
    </row>
    <row r="893" spans="47:141" x14ac:dyDescent="0.2">
      <c r="AU893" s="86"/>
      <c r="AW893" s="86"/>
      <c r="AY893" s="86"/>
      <c r="BA893" s="86"/>
      <c r="BC893" s="86"/>
      <c r="BE893" s="86"/>
      <c r="BG893" s="86"/>
      <c r="BI893" s="86"/>
      <c r="BK893" s="86"/>
      <c r="BM893" s="86"/>
      <c r="BO893" s="86"/>
      <c r="BQ893" s="86"/>
      <c r="BS893" s="86"/>
      <c r="BU893" s="86"/>
      <c r="BW893" s="86"/>
      <c r="BY893" s="86"/>
      <c r="CA893" s="86"/>
      <c r="CC893" s="86"/>
      <c r="CE893" s="86"/>
      <c r="CG893" s="86"/>
      <c r="CI893" s="86"/>
      <c r="CK893" s="86"/>
      <c r="CM893" s="86"/>
      <c r="CO893" s="86"/>
      <c r="CQ893" s="86"/>
      <c r="CS893" s="86"/>
      <c r="CU893" s="86"/>
      <c r="CW893" s="86"/>
      <c r="CY893" s="86"/>
      <c r="DA893" s="86"/>
      <c r="DC893" s="86"/>
      <c r="DE893" s="86"/>
      <c r="DG893" s="86"/>
      <c r="DI893" s="86"/>
      <c r="DK893" s="86"/>
      <c r="DM893" s="86"/>
      <c r="DO893" s="86"/>
      <c r="DQ893" s="86"/>
      <c r="DS893" s="86"/>
      <c r="DU893" s="86"/>
      <c r="DV893" s="86"/>
      <c r="DW893" s="86"/>
      <c r="DX893" s="86"/>
      <c r="DZ893" s="87"/>
      <c r="EB893" s="86"/>
      <c r="EC893" s="87"/>
      <c r="ED893" s="88"/>
      <c r="EE893" s="86"/>
      <c r="EF893" s="87"/>
      <c r="EG893" s="86"/>
      <c r="EH893" s="86"/>
      <c r="EI893" s="86"/>
      <c r="EJ893" s="86"/>
      <c r="EK893" s="89"/>
    </row>
    <row r="894" spans="47:141" x14ac:dyDescent="0.2">
      <c r="AU894" s="86"/>
      <c r="AW894" s="86"/>
      <c r="AY894" s="86"/>
      <c r="BA894" s="86"/>
      <c r="BC894" s="86"/>
      <c r="BE894" s="86"/>
      <c r="BG894" s="86"/>
      <c r="BI894" s="86"/>
      <c r="BK894" s="86"/>
      <c r="BM894" s="86"/>
      <c r="BO894" s="86"/>
      <c r="BQ894" s="86"/>
      <c r="BS894" s="86"/>
      <c r="BU894" s="86"/>
      <c r="BW894" s="86"/>
      <c r="BY894" s="86"/>
      <c r="CA894" s="86"/>
      <c r="CC894" s="86"/>
      <c r="CE894" s="86"/>
      <c r="CG894" s="86"/>
      <c r="CI894" s="86"/>
      <c r="CK894" s="86"/>
      <c r="CM894" s="86"/>
      <c r="CO894" s="86"/>
      <c r="CQ894" s="86"/>
      <c r="CS894" s="86"/>
      <c r="CU894" s="86"/>
      <c r="CW894" s="86"/>
      <c r="CY894" s="86"/>
      <c r="DA894" s="86"/>
      <c r="DC894" s="86"/>
      <c r="DE894" s="86"/>
      <c r="DG894" s="86"/>
      <c r="DI894" s="86"/>
      <c r="DK894" s="86"/>
      <c r="DM894" s="86"/>
      <c r="DO894" s="86"/>
      <c r="DQ894" s="86"/>
      <c r="DS894" s="86"/>
      <c r="DU894" s="86"/>
      <c r="DV894" s="86"/>
      <c r="DW894" s="86"/>
      <c r="DX894" s="86"/>
      <c r="DZ894" s="87"/>
      <c r="EB894" s="86"/>
      <c r="EC894" s="87"/>
      <c r="ED894" s="88"/>
      <c r="EE894" s="86"/>
      <c r="EF894" s="87"/>
      <c r="EG894" s="86"/>
      <c r="EH894" s="86"/>
      <c r="EI894" s="86"/>
      <c r="EJ894" s="86"/>
      <c r="EK894" s="89"/>
    </row>
    <row r="895" spans="47:141" x14ac:dyDescent="0.2">
      <c r="AU895" s="86"/>
      <c r="AW895" s="86"/>
      <c r="AY895" s="86"/>
      <c r="BA895" s="86"/>
      <c r="BC895" s="86"/>
      <c r="BE895" s="86"/>
      <c r="BG895" s="86"/>
      <c r="BI895" s="86"/>
      <c r="BK895" s="86"/>
      <c r="BM895" s="86"/>
      <c r="BO895" s="86"/>
      <c r="BQ895" s="86"/>
      <c r="BS895" s="86"/>
      <c r="BU895" s="86"/>
      <c r="BW895" s="86"/>
      <c r="BY895" s="86"/>
      <c r="CA895" s="86"/>
      <c r="CC895" s="86"/>
      <c r="CE895" s="86"/>
      <c r="CG895" s="86"/>
      <c r="CI895" s="86"/>
      <c r="CK895" s="86"/>
      <c r="CM895" s="86"/>
      <c r="CO895" s="86"/>
      <c r="CQ895" s="86"/>
      <c r="CS895" s="86"/>
      <c r="CU895" s="86"/>
      <c r="CW895" s="86"/>
      <c r="CY895" s="86"/>
      <c r="DA895" s="86"/>
      <c r="DC895" s="86"/>
      <c r="DE895" s="86"/>
      <c r="DG895" s="86"/>
      <c r="DI895" s="86"/>
      <c r="DK895" s="86"/>
      <c r="DM895" s="86"/>
      <c r="DO895" s="86"/>
      <c r="DQ895" s="86"/>
      <c r="DS895" s="86"/>
      <c r="DU895" s="86"/>
      <c r="DV895" s="86"/>
      <c r="DW895" s="86"/>
      <c r="DX895" s="86"/>
      <c r="DZ895" s="87"/>
      <c r="EB895" s="86"/>
      <c r="EC895" s="87"/>
      <c r="ED895" s="88"/>
      <c r="EE895" s="86"/>
      <c r="EF895" s="87"/>
      <c r="EG895" s="86"/>
      <c r="EH895" s="86"/>
      <c r="EI895" s="86"/>
      <c r="EJ895" s="86"/>
      <c r="EK895" s="89"/>
    </row>
    <row r="896" spans="47:141" x14ac:dyDescent="0.2">
      <c r="AU896" s="86"/>
      <c r="AW896" s="86"/>
      <c r="AY896" s="86"/>
      <c r="BA896" s="86"/>
      <c r="BC896" s="86"/>
      <c r="BE896" s="86"/>
      <c r="BG896" s="86"/>
      <c r="BI896" s="86"/>
      <c r="BK896" s="86"/>
      <c r="BM896" s="86"/>
      <c r="BO896" s="86"/>
      <c r="BQ896" s="86"/>
      <c r="BS896" s="86"/>
      <c r="BU896" s="86"/>
      <c r="BW896" s="86"/>
      <c r="BY896" s="86"/>
      <c r="CA896" s="86"/>
      <c r="CC896" s="86"/>
      <c r="CE896" s="86"/>
      <c r="CG896" s="86"/>
      <c r="CI896" s="86"/>
      <c r="CK896" s="86"/>
      <c r="CM896" s="86"/>
      <c r="CO896" s="86"/>
      <c r="CQ896" s="86"/>
      <c r="CS896" s="86"/>
      <c r="CU896" s="86"/>
      <c r="CW896" s="86"/>
      <c r="CY896" s="86"/>
      <c r="DA896" s="86"/>
      <c r="DC896" s="86"/>
      <c r="DE896" s="86"/>
      <c r="DG896" s="86"/>
      <c r="DI896" s="86"/>
      <c r="DK896" s="86"/>
      <c r="DM896" s="86"/>
      <c r="DO896" s="86"/>
      <c r="DQ896" s="86"/>
      <c r="DS896" s="86"/>
      <c r="DU896" s="86"/>
      <c r="DV896" s="86"/>
      <c r="DW896" s="86"/>
      <c r="DX896" s="86"/>
      <c r="DZ896" s="87"/>
      <c r="EB896" s="86"/>
      <c r="EC896" s="87"/>
      <c r="ED896" s="88"/>
      <c r="EE896" s="86"/>
      <c r="EF896" s="87"/>
      <c r="EG896" s="86"/>
      <c r="EH896" s="86"/>
      <c r="EI896" s="86"/>
      <c r="EJ896" s="86"/>
      <c r="EK896" s="89"/>
    </row>
    <row r="897" spans="47:141" x14ac:dyDescent="0.2">
      <c r="AU897" s="86"/>
      <c r="AW897" s="86"/>
      <c r="AY897" s="86"/>
      <c r="BA897" s="86"/>
      <c r="BC897" s="86"/>
      <c r="BE897" s="86"/>
      <c r="BG897" s="86"/>
      <c r="BI897" s="86"/>
      <c r="BK897" s="86"/>
      <c r="BM897" s="86"/>
      <c r="BO897" s="86"/>
      <c r="BQ897" s="86"/>
      <c r="BS897" s="86"/>
      <c r="BU897" s="86"/>
      <c r="BW897" s="86"/>
      <c r="BY897" s="86"/>
      <c r="CA897" s="86"/>
      <c r="CC897" s="86"/>
      <c r="CE897" s="86"/>
      <c r="CG897" s="86"/>
      <c r="CI897" s="86"/>
      <c r="CK897" s="86"/>
      <c r="CM897" s="86"/>
      <c r="CO897" s="86"/>
      <c r="CQ897" s="86"/>
      <c r="CS897" s="86"/>
      <c r="CU897" s="86"/>
      <c r="CW897" s="86"/>
      <c r="CY897" s="86"/>
      <c r="DA897" s="86"/>
      <c r="DC897" s="86"/>
      <c r="DE897" s="86"/>
      <c r="DG897" s="86"/>
      <c r="DI897" s="86"/>
      <c r="DK897" s="86"/>
      <c r="DM897" s="86"/>
      <c r="DO897" s="86"/>
      <c r="DQ897" s="86"/>
      <c r="DS897" s="86"/>
      <c r="DU897" s="86"/>
      <c r="DV897" s="86"/>
      <c r="DW897" s="86"/>
      <c r="DX897" s="86"/>
      <c r="DZ897" s="87"/>
      <c r="EB897" s="86"/>
      <c r="EC897" s="87"/>
      <c r="ED897" s="88"/>
      <c r="EE897" s="86"/>
      <c r="EF897" s="87"/>
      <c r="EG897" s="86"/>
      <c r="EH897" s="86"/>
      <c r="EI897" s="86"/>
      <c r="EJ897" s="86"/>
      <c r="EK897" s="89"/>
    </row>
    <row r="898" spans="47:141" x14ac:dyDescent="0.2">
      <c r="AU898" s="86"/>
      <c r="AW898" s="86"/>
      <c r="AY898" s="86"/>
      <c r="BA898" s="86"/>
      <c r="BC898" s="86"/>
      <c r="BE898" s="86"/>
      <c r="BG898" s="86"/>
      <c r="BI898" s="86"/>
      <c r="BK898" s="86"/>
      <c r="BM898" s="86"/>
      <c r="BO898" s="86"/>
      <c r="BQ898" s="86"/>
      <c r="BS898" s="86"/>
      <c r="BU898" s="86"/>
      <c r="BW898" s="86"/>
      <c r="BY898" s="86"/>
      <c r="CA898" s="86"/>
      <c r="CC898" s="86"/>
      <c r="CE898" s="86"/>
      <c r="CG898" s="86"/>
      <c r="CI898" s="86"/>
      <c r="CK898" s="86"/>
      <c r="CM898" s="86"/>
      <c r="CO898" s="86"/>
      <c r="CQ898" s="86"/>
      <c r="CS898" s="86"/>
      <c r="CU898" s="86"/>
      <c r="CW898" s="86"/>
      <c r="CY898" s="86"/>
      <c r="DA898" s="86"/>
      <c r="DC898" s="86"/>
      <c r="DE898" s="86"/>
      <c r="DG898" s="86"/>
      <c r="DI898" s="86"/>
      <c r="DK898" s="86"/>
      <c r="DM898" s="86"/>
      <c r="DO898" s="86"/>
      <c r="DQ898" s="86"/>
      <c r="DS898" s="86"/>
      <c r="DU898" s="86"/>
      <c r="DV898" s="86"/>
      <c r="DW898" s="86"/>
      <c r="DX898" s="86"/>
      <c r="DZ898" s="87"/>
      <c r="EB898" s="86"/>
      <c r="EC898" s="87"/>
      <c r="ED898" s="88"/>
      <c r="EE898" s="86"/>
      <c r="EF898" s="87"/>
      <c r="EG898" s="86"/>
      <c r="EH898" s="86"/>
      <c r="EI898" s="86"/>
      <c r="EJ898" s="86"/>
      <c r="EK898" s="89"/>
    </row>
    <row r="899" spans="47:141" x14ac:dyDescent="0.2">
      <c r="AU899" s="86"/>
      <c r="AW899" s="86"/>
      <c r="AY899" s="86"/>
      <c r="BA899" s="86"/>
      <c r="BC899" s="86"/>
      <c r="BE899" s="86"/>
      <c r="BG899" s="86"/>
      <c r="BI899" s="86"/>
      <c r="BK899" s="86"/>
      <c r="BM899" s="86"/>
      <c r="BO899" s="86"/>
      <c r="BQ899" s="86"/>
      <c r="BS899" s="86"/>
      <c r="BU899" s="86"/>
      <c r="BW899" s="86"/>
      <c r="BY899" s="86"/>
      <c r="CA899" s="86"/>
      <c r="CC899" s="86"/>
      <c r="CE899" s="86"/>
      <c r="CG899" s="86"/>
      <c r="CI899" s="86"/>
      <c r="CK899" s="86"/>
      <c r="CM899" s="86"/>
      <c r="CO899" s="86"/>
      <c r="CQ899" s="86"/>
      <c r="CS899" s="86"/>
      <c r="CU899" s="86"/>
      <c r="CW899" s="86"/>
      <c r="CY899" s="86"/>
      <c r="DA899" s="86"/>
      <c r="DC899" s="86"/>
      <c r="DE899" s="86"/>
      <c r="DG899" s="86"/>
      <c r="DI899" s="86"/>
      <c r="DK899" s="86"/>
      <c r="DM899" s="86"/>
      <c r="DO899" s="86"/>
      <c r="DQ899" s="86"/>
      <c r="DS899" s="86"/>
      <c r="DU899" s="86"/>
      <c r="DV899" s="86"/>
      <c r="DW899" s="86"/>
      <c r="DX899" s="86"/>
      <c r="DZ899" s="87"/>
      <c r="EB899" s="86"/>
      <c r="EC899" s="87"/>
      <c r="ED899" s="88"/>
      <c r="EE899" s="86"/>
      <c r="EF899" s="87"/>
      <c r="EG899" s="86"/>
      <c r="EH899" s="86"/>
      <c r="EI899" s="86"/>
      <c r="EJ899" s="86"/>
      <c r="EK899" s="89"/>
    </row>
    <row r="900" spans="47:141" x14ac:dyDescent="0.2">
      <c r="AU900" s="86"/>
      <c r="AW900" s="86"/>
      <c r="AY900" s="86"/>
      <c r="BA900" s="86"/>
      <c r="BC900" s="86"/>
      <c r="BE900" s="86"/>
      <c r="BG900" s="86"/>
      <c r="BI900" s="86"/>
      <c r="BK900" s="86"/>
      <c r="BM900" s="86"/>
      <c r="BO900" s="86"/>
      <c r="BQ900" s="86"/>
      <c r="BS900" s="86"/>
      <c r="BU900" s="86"/>
      <c r="BW900" s="86"/>
      <c r="BY900" s="86"/>
      <c r="CA900" s="86"/>
      <c r="CC900" s="86"/>
      <c r="CE900" s="86"/>
      <c r="CG900" s="86"/>
      <c r="CI900" s="86"/>
      <c r="CK900" s="86"/>
      <c r="CM900" s="86"/>
      <c r="CO900" s="86"/>
      <c r="CQ900" s="86"/>
      <c r="CS900" s="86"/>
      <c r="CU900" s="86"/>
      <c r="CW900" s="86"/>
      <c r="CY900" s="86"/>
      <c r="DA900" s="86"/>
      <c r="DC900" s="86"/>
      <c r="DE900" s="86"/>
      <c r="DG900" s="86"/>
      <c r="DI900" s="86"/>
      <c r="DK900" s="86"/>
      <c r="DM900" s="86"/>
      <c r="DO900" s="86"/>
      <c r="DQ900" s="86"/>
      <c r="DS900" s="86"/>
      <c r="DU900" s="86"/>
      <c r="DV900" s="86"/>
      <c r="DW900" s="86"/>
      <c r="DX900" s="86"/>
      <c r="DZ900" s="87"/>
      <c r="EB900" s="86"/>
      <c r="EC900" s="87"/>
      <c r="ED900" s="88"/>
      <c r="EE900" s="86"/>
      <c r="EF900" s="87"/>
      <c r="EG900" s="86"/>
      <c r="EH900" s="86"/>
      <c r="EI900" s="86"/>
      <c r="EJ900" s="86"/>
      <c r="EK900" s="89"/>
    </row>
    <row r="901" spans="47:141" x14ac:dyDescent="0.2">
      <c r="AU901" s="86"/>
      <c r="AW901" s="86"/>
      <c r="AY901" s="86"/>
      <c r="BA901" s="86"/>
      <c r="BC901" s="86"/>
      <c r="BE901" s="86"/>
      <c r="BG901" s="86"/>
      <c r="BI901" s="86"/>
      <c r="BK901" s="86"/>
      <c r="BM901" s="86"/>
      <c r="BO901" s="86"/>
      <c r="BQ901" s="86"/>
      <c r="BS901" s="86"/>
      <c r="BU901" s="86"/>
      <c r="BW901" s="86"/>
      <c r="BY901" s="86"/>
      <c r="CA901" s="86"/>
      <c r="CC901" s="86"/>
      <c r="CE901" s="86"/>
      <c r="CG901" s="86"/>
      <c r="CI901" s="86"/>
      <c r="CK901" s="86"/>
      <c r="CM901" s="86"/>
      <c r="CO901" s="86"/>
      <c r="CQ901" s="86"/>
      <c r="CS901" s="86"/>
      <c r="CU901" s="86"/>
      <c r="CW901" s="86"/>
      <c r="CY901" s="86"/>
      <c r="DA901" s="86"/>
      <c r="DC901" s="86"/>
      <c r="DE901" s="86"/>
      <c r="DG901" s="86"/>
      <c r="DI901" s="86"/>
      <c r="DK901" s="86"/>
      <c r="DM901" s="86"/>
      <c r="DO901" s="86"/>
      <c r="DQ901" s="86"/>
      <c r="DS901" s="86"/>
      <c r="DU901" s="86"/>
      <c r="DV901" s="86"/>
      <c r="DW901" s="86"/>
      <c r="DX901" s="86"/>
      <c r="DZ901" s="87"/>
      <c r="EB901" s="86"/>
      <c r="EC901" s="87"/>
      <c r="ED901" s="88"/>
      <c r="EE901" s="86"/>
      <c r="EF901" s="87"/>
      <c r="EG901" s="86"/>
      <c r="EH901" s="86"/>
      <c r="EI901" s="86"/>
      <c r="EJ901" s="86"/>
      <c r="EK901" s="89"/>
    </row>
    <row r="902" spans="47:141" x14ac:dyDescent="0.2">
      <c r="AU902" s="86"/>
      <c r="AW902" s="86"/>
      <c r="AY902" s="86"/>
      <c r="BA902" s="86"/>
      <c r="BC902" s="86"/>
      <c r="BE902" s="86"/>
      <c r="BG902" s="86"/>
      <c r="BI902" s="86"/>
      <c r="BK902" s="86"/>
      <c r="BM902" s="86"/>
      <c r="BO902" s="86"/>
      <c r="BQ902" s="86"/>
      <c r="BS902" s="86"/>
      <c r="BU902" s="86"/>
      <c r="BW902" s="86"/>
      <c r="BY902" s="86"/>
      <c r="CA902" s="86"/>
      <c r="CC902" s="86"/>
      <c r="CE902" s="86"/>
      <c r="CG902" s="86"/>
      <c r="CI902" s="86"/>
      <c r="CK902" s="86"/>
      <c r="CM902" s="86"/>
      <c r="CO902" s="86"/>
      <c r="CQ902" s="86"/>
      <c r="CS902" s="86"/>
      <c r="CU902" s="86"/>
      <c r="CW902" s="86"/>
      <c r="CY902" s="86"/>
      <c r="DA902" s="86"/>
      <c r="DC902" s="86"/>
      <c r="DE902" s="86"/>
      <c r="DG902" s="86"/>
      <c r="DI902" s="86"/>
      <c r="DK902" s="86"/>
      <c r="DM902" s="86"/>
      <c r="DO902" s="86"/>
      <c r="DQ902" s="86"/>
      <c r="DS902" s="86"/>
      <c r="DU902" s="86"/>
      <c r="DV902" s="86"/>
      <c r="DW902" s="86"/>
      <c r="DX902" s="86"/>
      <c r="DZ902" s="87"/>
      <c r="EB902" s="86"/>
      <c r="EC902" s="87"/>
      <c r="ED902" s="88"/>
      <c r="EE902" s="86"/>
      <c r="EF902" s="87"/>
      <c r="EG902" s="86"/>
      <c r="EH902" s="86"/>
      <c r="EI902" s="86"/>
      <c r="EJ902" s="86"/>
      <c r="EK902" s="89"/>
    </row>
    <row r="903" spans="47:141" x14ac:dyDescent="0.2">
      <c r="AU903" s="86"/>
      <c r="AW903" s="86"/>
      <c r="AY903" s="86"/>
      <c r="BA903" s="86"/>
      <c r="BC903" s="86"/>
      <c r="BE903" s="86"/>
      <c r="BG903" s="86"/>
      <c r="BI903" s="86"/>
      <c r="BK903" s="86"/>
      <c r="BM903" s="86"/>
      <c r="BO903" s="86"/>
      <c r="BQ903" s="86"/>
      <c r="BS903" s="86"/>
      <c r="BU903" s="86"/>
      <c r="BW903" s="86"/>
      <c r="BY903" s="86"/>
      <c r="CA903" s="86"/>
      <c r="CC903" s="86"/>
      <c r="CE903" s="86"/>
      <c r="CG903" s="86"/>
      <c r="CI903" s="86"/>
      <c r="CK903" s="86"/>
      <c r="CM903" s="86"/>
      <c r="CO903" s="86"/>
      <c r="CQ903" s="86"/>
      <c r="CS903" s="86"/>
      <c r="CU903" s="86"/>
      <c r="CW903" s="86"/>
      <c r="CY903" s="86"/>
      <c r="DA903" s="86"/>
      <c r="DC903" s="86"/>
      <c r="DE903" s="86"/>
      <c r="DG903" s="86"/>
      <c r="DI903" s="86"/>
      <c r="DK903" s="86"/>
      <c r="DM903" s="86"/>
      <c r="DO903" s="86"/>
      <c r="DQ903" s="86"/>
      <c r="DS903" s="86"/>
      <c r="DU903" s="86"/>
      <c r="DV903" s="86"/>
      <c r="DW903" s="86"/>
      <c r="DX903" s="86"/>
      <c r="DZ903" s="87"/>
      <c r="EB903" s="86"/>
      <c r="EC903" s="87"/>
      <c r="ED903" s="88"/>
      <c r="EE903" s="86"/>
      <c r="EF903" s="87"/>
      <c r="EG903" s="86"/>
      <c r="EH903" s="86"/>
      <c r="EI903" s="86"/>
      <c r="EJ903" s="86"/>
      <c r="EK903" s="89"/>
    </row>
    <row r="904" spans="47:141" x14ac:dyDescent="0.2">
      <c r="AU904" s="86"/>
      <c r="AW904" s="86"/>
      <c r="AY904" s="86"/>
      <c r="BA904" s="86"/>
      <c r="BC904" s="86"/>
      <c r="BE904" s="86"/>
      <c r="BG904" s="86"/>
      <c r="BI904" s="86"/>
      <c r="BK904" s="86"/>
      <c r="BM904" s="86"/>
      <c r="BO904" s="86"/>
      <c r="BQ904" s="86"/>
      <c r="BS904" s="86"/>
      <c r="BU904" s="86"/>
      <c r="BW904" s="86"/>
      <c r="BY904" s="86"/>
      <c r="CA904" s="86"/>
      <c r="CC904" s="86"/>
      <c r="CE904" s="86"/>
      <c r="CG904" s="86"/>
      <c r="CI904" s="86"/>
      <c r="CK904" s="86"/>
      <c r="CM904" s="86"/>
      <c r="CO904" s="86"/>
      <c r="CQ904" s="86"/>
      <c r="CS904" s="86"/>
      <c r="CU904" s="86"/>
      <c r="CW904" s="86"/>
      <c r="CY904" s="86"/>
      <c r="DA904" s="86"/>
      <c r="DC904" s="86"/>
      <c r="DE904" s="86"/>
      <c r="DG904" s="86"/>
      <c r="DI904" s="86"/>
      <c r="DK904" s="86"/>
      <c r="DM904" s="86"/>
      <c r="DO904" s="86"/>
      <c r="DQ904" s="86"/>
      <c r="DS904" s="86"/>
      <c r="DU904" s="86"/>
      <c r="DV904" s="86"/>
      <c r="DW904" s="86"/>
      <c r="DX904" s="86"/>
      <c r="DZ904" s="87"/>
      <c r="EB904" s="86"/>
      <c r="EC904" s="87"/>
      <c r="ED904" s="88"/>
      <c r="EE904" s="86"/>
      <c r="EF904" s="87"/>
      <c r="EG904" s="86"/>
      <c r="EH904" s="86"/>
      <c r="EI904" s="86"/>
      <c r="EJ904" s="86"/>
      <c r="EK904" s="89"/>
    </row>
    <row r="905" spans="47:141" x14ac:dyDescent="0.2">
      <c r="AU905" s="86"/>
      <c r="AW905" s="86"/>
      <c r="AY905" s="86"/>
      <c r="BA905" s="86"/>
      <c r="BC905" s="86"/>
      <c r="BE905" s="86"/>
      <c r="BG905" s="86"/>
      <c r="BI905" s="86"/>
      <c r="BK905" s="86"/>
      <c r="BM905" s="86"/>
      <c r="BO905" s="86"/>
      <c r="BQ905" s="86"/>
      <c r="BS905" s="86"/>
      <c r="BU905" s="86"/>
      <c r="BW905" s="86"/>
      <c r="BY905" s="86"/>
      <c r="CA905" s="86"/>
      <c r="CC905" s="86"/>
      <c r="CE905" s="86"/>
      <c r="CG905" s="86"/>
      <c r="CI905" s="86"/>
      <c r="CK905" s="86"/>
      <c r="CM905" s="86"/>
      <c r="CO905" s="86"/>
      <c r="CQ905" s="86"/>
      <c r="CS905" s="86"/>
      <c r="CU905" s="86"/>
      <c r="CW905" s="86"/>
      <c r="CY905" s="86"/>
      <c r="DA905" s="86"/>
      <c r="DC905" s="86"/>
      <c r="DE905" s="86"/>
      <c r="DG905" s="86"/>
      <c r="DI905" s="86"/>
      <c r="DK905" s="86"/>
      <c r="DM905" s="86"/>
      <c r="DO905" s="86"/>
      <c r="DQ905" s="86"/>
      <c r="DS905" s="86"/>
      <c r="DU905" s="86"/>
      <c r="DV905" s="86"/>
      <c r="DW905" s="86"/>
      <c r="DX905" s="86"/>
      <c r="DZ905" s="87"/>
      <c r="EB905" s="86"/>
      <c r="EC905" s="87"/>
      <c r="ED905" s="88"/>
      <c r="EE905" s="86"/>
      <c r="EF905" s="87"/>
      <c r="EG905" s="86"/>
      <c r="EH905" s="86"/>
      <c r="EI905" s="86"/>
      <c r="EJ905" s="86"/>
      <c r="EK905" s="89"/>
    </row>
    <row r="906" spans="47:141" x14ac:dyDescent="0.2">
      <c r="AU906" s="86"/>
      <c r="AW906" s="86"/>
      <c r="AY906" s="86"/>
      <c r="BA906" s="86"/>
      <c r="BC906" s="86"/>
      <c r="BE906" s="86"/>
      <c r="BG906" s="86"/>
      <c r="BI906" s="86"/>
      <c r="BK906" s="86"/>
      <c r="BM906" s="86"/>
      <c r="BO906" s="86"/>
      <c r="BQ906" s="86"/>
      <c r="BS906" s="86"/>
      <c r="BU906" s="86"/>
      <c r="BW906" s="86"/>
      <c r="BY906" s="86"/>
      <c r="CA906" s="86"/>
      <c r="CC906" s="86"/>
      <c r="CE906" s="86"/>
      <c r="CG906" s="86"/>
      <c r="CI906" s="86"/>
      <c r="CK906" s="86"/>
      <c r="CM906" s="86"/>
      <c r="CO906" s="86"/>
      <c r="CQ906" s="86"/>
      <c r="CS906" s="86"/>
      <c r="CU906" s="86"/>
      <c r="CW906" s="86"/>
      <c r="CY906" s="86"/>
      <c r="DA906" s="86"/>
      <c r="DC906" s="86"/>
      <c r="DE906" s="86"/>
      <c r="DG906" s="86"/>
      <c r="DI906" s="86"/>
      <c r="DK906" s="86"/>
      <c r="DM906" s="86"/>
      <c r="DO906" s="86"/>
      <c r="DQ906" s="86"/>
      <c r="DS906" s="86"/>
      <c r="DU906" s="86"/>
      <c r="DV906" s="86"/>
      <c r="DW906" s="86"/>
      <c r="DX906" s="86"/>
      <c r="DZ906" s="87"/>
      <c r="EB906" s="86"/>
      <c r="EC906" s="87"/>
      <c r="ED906" s="88"/>
      <c r="EE906" s="86"/>
      <c r="EF906" s="87"/>
      <c r="EG906" s="86"/>
      <c r="EH906" s="86"/>
      <c r="EI906" s="86"/>
      <c r="EJ906" s="86"/>
      <c r="EK906" s="89"/>
    </row>
    <row r="907" spans="47:141" x14ac:dyDescent="0.2">
      <c r="AU907" s="86"/>
      <c r="AW907" s="86"/>
      <c r="AY907" s="86"/>
      <c r="BA907" s="86"/>
      <c r="BC907" s="86"/>
      <c r="BE907" s="86"/>
      <c r="BG907" s="86"/>
      <c r="BI907" s="86"/>
      <c r="BK907" s="86"/>
      <c r="BM907" s="86"/>
      <c r="BO907" s="86"/>
      <c r="BQ907" s="86"/>
      <c r="BS907" s="86"/>
      <c r="BU907" s="86"/>
      <c r="BW907" s="86"/>
      <c r="BY907" s="86"/>
      <c r="CA907" s="86"/>
      <c r="CC907" s="86"/>
      <c r="CE907" s="86"/>
      <c r="CG907" s="86"/>
      <c r="CI907" s="86"/>
      <c r="CK907" s="86"/>
      <c r="CM907" s="86"/>
      <c r="CO907" s="86"/>
      <c r="CQ907" s="86"/>
      <c r="CS907" s="86"/>
      <c r="CU907" s="86"/>
      <c r="CW907" s="86"/>
      <c r="CY907" s="86"/>
      <c r="DA907" s="86"/>
      <c r="DC907" s="86"/>
      <c r="DE907" s="86"/>
      <c r="DG907" s="86"/>
      <c r="DI907" s="86"/>
      <c r="DK907" s="86"/>
      <c r="DM907" s="86"/>
      <c r="DO907" s="86"/>
      <c r="DQ907" s="86"/>
      <c r="DS907" s="86"/>
      <c r="DU907" s="86"/>
      <c r="DV907" s="86"/>
      <c r="DW907" s="86"/>
      <c r="DX907" s="86"/>
      <c r="DZ907" s="87"/>
      <c r="EB907" s="86"/>
      <c r="EC907" s="87"/>
      <c r="ED907" s="88"/>
      <c r="EE907" s="86"/>
      <c r="EF907" s="87"/>
      <c r="EG907" s="86"/>
      <c r="EH907" s="86"/>
      <c r="EI907" s="86"/>
      <c r="EJ907" s="86"/>
      <c r="EK907" s="89"/>
    </row>
    <row r="908" spans="47:141" x14ac:dyDescent="0.2">
      <c r="AU908" s="86"/>
      <c r="AW908" s="86"/>
      <c r="AY908" s="86"/>
      <c r="BA908" s="86"/>
      <c r="BC908" s="86"/>
      <c r="BE908" s="86"/>
      <c r="BG908" s="86"/>
      <c r="BI908" s="86"/>
      <c r="BK908" s="86"/>
      <c r="BM908" s="86"/>
      <c r="BO908" s="86"/>
      <c r="BQ908" s="86"/>
      <c r="BS908" s="86"/>
      <c r="BU908" s="86"/>
      <c r="BW908" s="86"/>
      <c r="BY908" s="86"/>
      <c r="CA908" s="86"/>
      <c r="CC908" s="86"/>
      <c r="CE908" s="86"/>
      <c r="CG908" s="86"/>
      <c r="CI908" s="86"/>
      <c r="CK908" s="86"/>
      <c r="CM908" s="86"/>
      <c r="CO908" s="86"/>
      <c r="CQ908" s="86"/>
      <c r="CS908" s="86"/>
      <c r="CU908" s="86"/>
      <c r="CW908" s="86"/>
      <c r="CY908" s="86"/>
      <c r="DA908" s="86"/>
      <c r="DC908" s="86"/>
      <c r="DE908" s="86"/>
      <c r="DG908" s="86"/>
      <c r="DI908" s="86"/>
      <c r="DK908" s="86"/>
      <c r="DM908" s="86"/>
      <c r="DO908" s="86"/>
      <c r="DQ908" s="86"/>
      <c r="DS908" s="86"/>
      <c r="DU908" s="86"/>
      <c r="DV908" s="86"/>
      <c r="DW908" s="86"/>
      <c r="DX908" s="86"/>
      <c r="DZ908" s="87"/>
      <c r="EB908" s="86"/>
      <c r="EC908" s="87"/>
      <c r="ED908" s="88"/>
      <c r="EE908" s="86"/>
      <c r="EF908" s="87"/>
      <c r="EG908" s="86"/>
      <c r="EH908" s="86"/>
      <c r="EI908" s="86"/>
      <c r="EJ908" s="86"/>
      <c r="EK908" s="89"/>
    </row>
    <row r="909" spans="47:141" x14ac:dyDescent="0.2">
      <c r="AU909" s="86"/>
      <c r="AW909" s="86"/>
      <c r="AY909" s="86"/>
      <c r="BA909" s="86"/>
      <c r="BC909" s="86"/>
      <c r="BE909" s="86"/>
      <c r="BG909" s="86"/>
      <c r="BI909" s="86"/>
      <c r="BK909" s="86"/>
      <c r="BM909" s="86"/>
      <c r="BO909" s="86"/>
      <c r="BQ909" s="86"/>
      <c r="BS909" s="86"/>
      <c r="BU909" s="86"/>
      <c r="BW909" s="86"/>
      <c r="BY909" s="86"/>
      <c r="CA909" s="86"/>
      <c r="CC909" s="86"/>
      <c r="CE909" s="86"/>
      <c r="CG909" s="86"/>
      <c r="CI909" s="86"/>
      <c r="CK909" s="86"/>
      <c r="CM909" s="86"/>
      <c r="CO909" s="86"/>
      <c r="CQ909" s="86"/>
      <c r="CS909" s="86"/>
      <c r="CU909" s="86"/>
      <c r="CW909" s="86"/>
      <c r="CY909" s="86"/>
      <c r="DA909" s="86"/>
      <c r="DC909" s="86"/>
      <c r="DE909" s="86"/>
      <c r="DG909" s="86"/>
      <c r="DI909" s="86"/>
      <c r="DK909" s="86"/>
      <c r="DM909" s="86"/>
      <c r="DO909" s="86"/>
      <c r="DQ909" s="86"/>
      <c r="DS909" s="86"/>
      <c r="DU909" s="86"/>
      <c r="DV909" s="86"/>
      <c r="DW909" s="86"/>
      <c r="DX909" s="86"/>
      <c r="DZ909" s="87"/>
      <c r="EB909" s="86"/>
      <c r="EC909" s="87"/>
      <c r="ED909" s="88"/>
      <c r="EE909" s="86"/>
      <c r="EF909" s="87"/>
      <c r="EG909" s="86"/>
      <c r="EH909" s="86"/>
      <c r="EI909" s="86"/>
      <c r="EJ909" s="86"/>
      <c r="EK909" s="89"/>
    </row>
    <row r="910" spans="47:141" x14ac:dyDescent="0.2">
      <c r="AU910" s="86"/>
      <c r="AW910" s="86"/>
      <c r="AY910" s="86"/>
      <c r="BA910" s="86"/>
      <c r="BC910" s="86"/>
      <c r="BE910" s="86"/>
      <c r="BG910" s="86"/>
      <c r="BI910" s="86"/>
      <c r="BK910" s="86"/>
      <c r="BM910" s="86"/>
      <c r="BO910" s="86"/>
      <c r="BQ910" s="86"/>
      <c r="BS910" s="86"/>
      <c r="BU910" s="86"/>
      <c r="BW910" s="86"/>
      <c r="BY910" s="86"/>
      <c r="CA910" s="86"/>
      <c r="CC910" s="86"/>
      <c r="CE910" s="86"/>
      <c r="CG910" s="86"/>
      <c r="CI910" s="86"/>
      <c r="CK910" s="86"/>
      <c r="CM910" s="86"/>
      <c r="CO910" s="86"/>
      <c r="CQ910" s="86"/>
      <c r="CS910" s="86"/>
      <c r="CU910" s="86"/>
      <c r="CW910" s="86"/>
      <c r="CY910" s="86"/>
      <c r="DA910" s="86"/>
      <c r="DC910" s="86"/>
      <c r="DE910" s="86"/>
      <c r="DG910" s="86"/>
      <c r="DI910" s="86"/>
      <c r="DK910" s="86"/>
      <c r="DM910" s="86"/>
      <c r="DO910" s="86"/>
      <c r="DQ910" s="86"/>
      <c r="DS910" s="86"/>
      <c r="DU910" s="86"/>
      <c r="DV910" s="86"/>
      <c r="DW910" s="86"/>
      <c r="DX910" s="86"/>
      <c r="DZ910" s="87"/>
      <c r="EB910" s="86"/>
      <c r="EC910" s="87"/>
      <c r="ED910" s="88"/>
      <c r="EE910" s="86"/>
      <c r="EF910" s="87"/>
      <c r="EG910" s="86"/>
      <c r="EH910" s="86"/>
      <c r="EI910" s="86"/>
      <c r="EJ910" s="86"/>
      <c r="EK910" s="89"/>
    </row>
    <row r="911" spans="47:141" x14ac:dyDescent="0.2">
      <c r="AU911" s="86"/>
      <c r="AW911" s="86"/>
      <c r="AY911" s="86"/>
      <c r="BA911" s="86"/>
      <c r="BC911" s="86"/>
      <c r="BE911" s="86"/>
      <c r="BG911" s="86"/>
      <c r="BI911" s="86"/>
      <c r="BK911" s="86"/>
      <c r="BM911" s="86"/>
      <c r="BO911" s="86"/>
      <c r="BQ911" s="86"/>
      <c r="BS911" s="86"/>
      <c r="BU911" s="86"/>
      <c r="BW911" s="86"/>
      <c r="BY911" s="86"/>
      <c r="CA911" s="86"/>
      <c r="CC911" s="86"/>
      <c r="CE911" s="86"/>
      <c r="CG911" s="86"/>
      <c r="CI911" s="86"/>
      <c r="CK911" s="86"/>
      <c r="CM911" s="86"/>
      <c r="CO911" s="86"/>
      <c r="CQ911" s="86"/>
      <c r="CS911" s="86"/>
      <c r="CU911" s="86"/>
      <c r="CW911" s="86"/>
      <c r="CY911" s="86"/>
      <c r="DA911" s="86"/>
      <c r="DC911" s="86"/>
      <c r="DE911" s="86"/>
      <c r="DG911" s="86"/>
      <c r="DI911" s="86"/>
      <c r="DK911" s="86"/>
      <c r="DM911" s="86"/>
      <c r="DO911" s="86"/>
      <c r="DQ911" s="86"/>
      <c r="DS911" s="86"/>
      <c r="DU911" s="86"/>
      <c r="DV911" s="86"/>
      <c r="DW911" s="86"/>
      <c r="DX911" s="86"/>
      <c r="DZ911" s="87"/>
      <c r="EB911" s="86"/>
      <c r="EC911" s="87"/>
      <c r="ED911" s="88"/>
      <c r="EE911" s="86"/>
      <c r="EF911" s="87"/>
      <c r="EG911" s="86"/>
      <c r="EH911" s="86"/>
      <c r="EI911" s="86"/>
      <c r="EJ911" s="86"/>
      <c r="EK911" s="89"/>
    </row>
    <row r="912" spans="47:141" x14ac:dyDescent="0.2">
      <c r="AU912" s="86"/>
      <c r="AW912" s="86"/>
      <c r="AY912" s="86"/>
      <c r="BA912" s="86"/>
      <c r="BC912" s="86"/>
      <c r="BE912" s="86"/>
      <c r="BG912" s="86"/>
      <c r="BI912" s="86"/>
      <c r="BK912" s="86"/>
      <c r="BM912" s="86"/>
      <c r="BO912" s="86"/>
      <c r="BQ912" s="86"/>
      <c r="BS912" s="86"/>
      <c r="BU912" s="86"/>
      <c r="BW912" s="86"/>
      <c r="BY912" s="86"/>
      <c r="CA912" s="86"/>
      <c r="CC912" s="86"/>
      <c r="CE912" s="86"/>
      <c r="CG912" s="86"/>
      <c r="CI912" s="86"/>
      <c r="CK912" s="86"/>
      <c r="CM912" s="86"/>
      <c r="CO912" s="86"/>
      <c r="CQ912" s="86"/>
      <c r="CS912" s="86"/>
      <c r="CU912" s="86"/>
      <c r="CW912" s="86"/>
      <c r="CY912" s="86"/>
      <c r="DA912" s="86"/>
      <c r="DC912" s="86"/>
      <c r="DE912" s="86"/>
      <c r="DG912" s="86"/>
      <c r="DI912" s="86"/>
      <c r="DK912" s="86"/>
      <c r="DM912" s="86"/>
      <c r="DO912" s="86"/>
      <c r="DQ912" s="86"/>
      <c r="DS912" s="86"/>
      <c r="DU912" s="86"/>
      <c r="DV912" s="86"/>
      <c r="DW912" s="86"/>
      <c r="DX912" s="86"/>
      <c r="DZ912" s="87"/>
      <c r="EB912" s="86"/>
      <c r="EC912" s="87"/>
      <c r="ED912" s="88"/>
      <c r="EE912" s="86"/>
      <c r="EF912" s="87"/>
      <c r="EG912" s="86"/>
      <c r="EH912" s="86"/>
      <c r="EI912" s="86"/>
      <c r="EJ912" s="86"/>
      <c r="EK912" s="89"/>
    </row>
    <row r="913" spans="47:141" x14ac:dyDescent="0.2">
      <c r="AU913" s="86"/>
      <c r="AW913" s="86"/>
      <c r="AY913" s="86"/>
      <c r="BA913" s="86"/>
      <c r="BC913" s="86"/>
      <c r="BE913" s="86"/>
      <c r="BG913" s="86"/>
      <c r="BI913" s="86"/>
      <c r="BK913" s="86"/>
      <c r="BM913" s="86"/>
      <c r="BO913" s="86"/>
      <c r="BQ913" s="86"/>
      <c r="BS913" s="86"/>
      <c r="BU913" s="86"/>
      <c r="BW913" s="86"/>
      <c r="BY913" s="86"/>
      <c r="CA913" s="86"/>
      <c r="CC913" s="86"/>
      <c r="CE913" s="86"/>
      <c r="CG913" s="86"/>
      <c r="CI913" s="86"/>
      <c r="CK913" s="86"/>
      <c r="CM913" s="86"/>
      <c r="CO913" s="86"/>
      <c r="CQ913" s="86"/>
      <c r="CS913" s="86"/>
      <c r="CU913" s="86"/>
      <c r="CW913" s="86"/>
      <c r="CY913" s="86"/>
      <c r="DA913" s="86"/>
      <c r="DC913" s="86"/>
      <c r="DE913" s="86"/>
      <c r="DG913" s="86"/>
      <c r="DI913" s="86"/>
      <c r="DK913" s="86"/>
      <c r="DM913" s="86"/>
      <c r="DO913" s="86"/>
      <c r="DQ913" s="86"/>
      <c r="DS913" s="86"/>
      <c r="DU913" s="86"/>
      <c r="DV913" s="86"/>
      <c r="DW913" s="86"/>
      <c r="DX913" s="86"/>
      <c r="DZ913" s="87"/>
      <c r="EB913" s="86"/>
      <c r="EC913" s="87"/>
      <c r="ED913" s="88"/>
      <c r="EE913" s="86"/>
      <c r="EF913" s="87"/>
      <c r="EG913" s="86"/>
      <c r="EH913" s="86"/>
      <c r="EI913" s="86"/>
      <c r="EJ913" s="86"/>
      <c r="EK913" s="89"/>
    </row>
    <row r="914" spans="47:141" x14ac:dyDescent="0.2">
      <c r="AU914" s="86"/>
      <c r="AW914" s="86"/>
      <c r="AY914" s="86"/>
      <c r="BA914" s="86"/>
      <c r="BC914" s="86"/>
      <c r="BE914" s="86"/>
      <c r="BG914" s="86"/>
      <c r="BI914" s="86"/>
      <c r="BK914" s="86"/>
      <c r="BM914" s="86"/>
      <c r="BO914" s="86"/>
      <c r="BQ914" s="86"/>
      <c r="BS914" s="86"/>
      <c r="BU914" s="86"/>
      <c r="BW914" s="86"/>
      <c r="BY914" s="86"/>
      <c r="CA914" s="86"/>
      <c r="CC914" s="86"/>
      <c r="CE914" s="86"/>
      <c r="CG914" s="86"/>
      <c r="CI914" s="86"/>
      <c r="CK914" s="86"/>
      <c r="CM914" s="86"/>
      <c r="CO914" s="86"/>
      <c r="CQ914" s="86"/>
      <c r="CS914" s="86"/>
      <c r="CU914" s="86"/>
      <c r="CW914" s="86"/>
      <c r="CY914" s="86"/>
      <c r="DA914" s="86"/>
      <c r="DC914" s="86"/>
      <c r="DE914" s="86"/>
      <c r="DG914" s="86"/>
      <c r="DI914" s="86"/>
      <c r="DK914" s="86"/>
      <c r="DM914" s="86"/>
      <c r="DO914" s="86"/>
      <c r="DQ914" s="86"/>
      <c r="DS914" s="86"/>
      <c r="DU914" s="86"/>
      <c r="DV914" s="86"/>
      <c r="DW914" s="86"/>
      <c r="DX914" s="86"/>
      <c r="DZ914" s="87"/>
      <c r="EB914" s="86"/>
      <c r="EC914" s="87"/>
      <c r="ED914" s="88"/>
      <c r="EE914" s="86"/>
      <c r="EF914" s="87"/>
      <c r="EG914" s="86"/>
      <c r="EH914" s="86"/>
      <c r="EI914" s="86"/>
      <c r="EJ914" s="86"/>
      <c r="EK914" s="89"/>
    </row>
    <row r="915" spans="47:141" x14ac:dyDescent="0.2">
      <c r="AU915" s="86"/>
      <c r="AW915" s="86"/>
      <c r="AY915" s="86"/>
      <c r="BA915" s="86"/>
      <c r="BC915" s="86"/>
      <c r="BE915" s="86"/>
      <c r="BG915" s="86"/>
      <c r="BI915" s="86"/>
      <c r="BK915" s="86"/>
      <c r="BM915" s="86"/>
      <c r="BO915" s="86"/>
      <c r="BQ915" s="86"/>
      <c r="BS915" s="86"/>
      <c r="BU915" s="86"/>
      <c r="BW915" s="86"/>
      <c r="BY915" s="86"/>
      <c r="CA915" s="86"/>
      <c r="CC915" s="86"/>
      <c r="CE915" s="86"/>
      <c r="CG915" s="86"/>
      <c r="CI915" s="86"/>
      <c r="CK915" s="86"/>
      <c r="CM915" s="86"/>
      <c r="CO915" s="86"/>
      <c r="CQ915" s="86"/>
      <c r="CS915" s="86"/>
      <c r="CU915" s="86"/>
      <c r="CW915" s="86"/>
      <c r="CY915" s="86"/>
      <c r="DA915" s="86"/>
      <c r="DC915" s="86"/>
      <c r="DE915" s="86"/>
      <c r="DG915" s="86"/>
      <c r="DI915" s="86"/>
      <c r="DK915" s="86"/>
      <c r="DM915" s="86"/>
      <c r="DO915" s="86"/>
      <c r="DQ915" s="86"/>
      <c r="DS915" s="86"/>
      <c r="DU915" s="86"/>
      <c r="DV915" s="86"/>
      <c r="DW915" s="86"/>
      <c r="DX915" s="86"/>
      <c r="DZ915" s="87"/>
      <c r="EB915" s="86"/>
      <c r="EC915" s="87"/>
      <c r="ED915" s="88"/>
      <c r="EE915" s="86"/>
      <c r="EF915" s="87"/>
      <c r="EG915" s="86"/>
      <c r="EH915" s="86"/>
      <c r="EI915" s="86"/>
      <c r="EJ915" s="86"/>
      <c r="EK915" s="89"/>
    </row>
    <row r="916" spans="47:141" x14ac:dyDescent="0.2">
      <c r="AU916" s="86"/>
      <c r="AW916" s="86"/>
      <c r="AY916" s="86"/>
      <c r="BA916" s="86"/>
      <c r="BC916" s="86"/>
      <c r="BE916" s="86"/>
      <c r="BG916" s="86"/>
      <c r="BI916" s="86"/>
      <c r="BK916" s="86"/>
      <c r="BM916" s="86"/>
      <c r="BO916" s="86"/>
      <c r="BQ916" s="86"/>
      <c r="BS916" s="86"/>
      <c r="BU916" s="86"/>
      <c r="BW916" s="86"/>
      <c r="BY916" s="86"/>
      <c r="CA916" s="86"/>
      <c r="CC916" s="86"/>
      <c r="CE916" s="86"/>
      <c r="CG916" s="86"/>
      <c r="CI916" s="86"/>
      <c r="CK916" s="86"/>
      <c r="CM916" s="86"/>
      <c r="CO916" s="86"/>
      <c r="CQ916" s="86"/>
      <c r="CS916" s="86"/>
      <c r="CU916" s="86"/>
      <c r="CW916" s="86"/>
      <c r="CY916" s="86"/>
      <c r="DA916" s="86"/>
      <c r="DC916" s="86"/>
      <c r="DE916" s="86"/>
      <c r="DG916" s="86"/>
      <c r="DI916" s="86"/>
      <c r="DK916" s="86"/>
      <c r="DM916" s="86"/>
      <c r="DO916" s="86"/>
      <c r="DQ916" s="86"/>
      <c r="DS916" s="86"/>
      <c r="DU916" s="86"/>
      <c r="DV916" s="86"/>
      <c r="DW916" s="86"/>
      <c r="DX916" s="86"/>
      <c r="DZ916" s="87"/>
      <c r="EB916" s="86"/>
      <c r="EC916" s="87"/>
      <c r="ED916" s="88"/>
      <c r="EE916" s="86"/>
      <c r="EF916" s="87"/>
      <c r="EG916" s="86"/>
      <c r="EH916" s="86"/>
      <c r="EI916" s="86"/>
      <c r="EJ916" s="86"/>
      <c r="EK916" s="89"/>
    </row>
    <row r="917" spans="47:141" x14ac:dyDescent="0.2">
      <c r="AU917" s="86"/>
      <c r="AW917" s="86"/>
      <c r="AY917" s="86"/>
      <c r="BA917" s="86"/>
      <c r="BC917" s="86"/>
      <c r="BE917" s="86"/>
      <c r="BG917" s="86"/>
      <c r="BI917" s="86"/>
      <c r="BK917" s="86"/>
      <c r="BM917" s="86"/>
      <c r="BO917" s="86"/>
      <c r="BQ917" s="86"/>
      <c r="BS917" s="86"/>
      <c r="BU917" s="86"/>
      <c r="BW917" s="86"/>
      <c r="BY917" s="86"/>
      <c r="CA917" s="86"/>
      <c r="CC917" s="86"/>
      <c r="CE917" s="86"/>
      <c r="CG917" s="86"/>
      <c r="CI917" s="86"/>
      <c r="CK917" s="86"/>
      <c r="CM917" s="86"/>
      <c r="CO917" s="86"/>
      <c r="CQ917" s="86"/>
      <c r="CS917" s="86"/>
      <c r="CU917" s="86"/>
      <c r="CW917" s="86"/>
      <c r="CY917" s="86"/>
      <c r="DA917" s="86"/>
      <c r="DC917" s="86"/>
      <c r="DE917" s="86"/>
      <c r="DG917" s="86"/>
      <c r="DI917" s="86"/>
      <c r="DK917" s="86"/>
      <c r="DM917" s="86"/>
      <c r="DO917" s="86"/>
      <c r="DQ917" s="86"/>
      <c r="DS917" s="86"/>
      <c r="DU917" s="86"/>
      <c r="DV917" s="86"/>
      <c r="DW917" s="86"/>
      <c r="DX917" s="86"/>
      <c r="DZ917" s="87"/>
      <c r="EB917" s="86"/>
      <c r="EC917" s="87"/>
      <c r="ED917" s="88"/>
      <c r="EE917" s="86"/>
      <c r="EF917" s="87"/>
      <c r="EG917" s="86"/>
      <c r="EH917" s="86"/>
      <c r="EI917" s="86"/>
      <c r="EJ917" s="86"/>
      <c r="EK917" s="89"/>
    </row>
    <row r="918" spans="47:141" x14ac:dyDescent="0.2">
      <c r="AU918" s="86"/>
      <c r="AW918" s="86"/>
      <c r="AY918" s="86"/>
      <c r="BA918" s="86"/>
      <c r="BC918" s="86"/>
      <c r="BE918" s="86"/>
      <c r="BG918" s="86"/>
      <c r="BI918" s="86"/>
      <c r="BK918" s="86"/>
      <c r="BM918" s="86"/>
      <c r="BO918" s="86"/>
      <c r="BQ918" s="86"/>
      <c r="BS918" s="86"/>
      <c r="BU918" s="86"/>
      <c r="BW918" s="86"/>
      <c r="BY918" s="86"/>
      <c r="CA918" s="86"/>
      <c r="CC918" s="86"/>
      <c r="CE918" s="86"/>
      <c r="CG918" s="86"/>
      <c r="CI918" s="86"/>
      <c r="CK918" s="86"/>
      <c r="CM918" s="86"/>
      <c r="CO918" s="86"/>
      <c r="CQ918" s="86"/>
      <c r="CS918" s="86"/>
      <c r="CU918" s="86"/>
      <c r="CW918" s="86"/>
      <c r="CY918" s="86"/>
      <c r="DA918" s="86"/>
      <c r="DC918" s="86"/>
      <c r="DE918" s="86"/>
      <c r="DG918" s="86"/>
      <c r="DI918" s="86"/>
      <c r="DK918" s="86"/>
      <c r="DM918" s="86"/>
      <c r="DO918" s="86"/>
      <c r="DQ918" s="86"/>
      <c r="DS918" s="86"/>
      <c r="DU918" s="86"/>
      <c r="DV918" s="86"/>
      <c r="DW918" s="86"/>
      <c r="DX918" s="86"/>
      <c r="DZ918" s="87"/>
      <c r="EB918" s="86"/>
      <c r="EC918" s="87"/>
      <c r="ED918" s="88"/>
      <c r="EE918" s="86"/>
      <c r="EF918" s="87"/>
      <c r="EG918" s="86"/>
      <c r="EH918" s="86"/>
      <c r="EI918" s="86"/>
      <c r="EJ918" s="86"/>
      <c r="EK918" s="89"/>
    </row>
    <row r="919" spans="47:141" x14ac:dyDescent="0.2">
      <c r="AU919" s="86"/>
      <c r="AW919" s="86"/>
      <c r="AY919" s="86"/>
      <c r="BA919" s="86"/>
      <c r="BC919" s="86"/>
      <c r="BE919" s="86"/>
      <c r="BG919" s="86"/>
      <c r="BI919" s="86"/>
      <c r="BK919" s="86"/>
      <c r="BM919" s="86"/>
      <c r="BO919" s="86"/>
      <c r="BQ919" s="86"/>
      <c r="BS919" s="86"/>
      <c r="BU919" s="86"/>
      <c r="BW919" s="86"/>
      <c r="BY919" s="86"/>
      <c r="CA919" s="86"/>
      <c r="CC919" s="86"/>
      <c r="CE919" s="86"/>
      <c r="CG919" s="86"/>
      <c r="CI919" s="86"/>
      <c r="CK919" s="86"/>
      <c r="CM919" s="86"/>
      <c r="CO919" s="86"/>
      <c r="CQ919" s="86"/>
      <c r="CS919" s="86"/>
      <c r="CU919" s="86"/>
      <c r="CW919" s="86"/>
      <c r="CY919" s="86"/>
      <c r="DA919" s="86"/>
      <c r="DC919" s="86"/>
      <c r="DE919" s="86"/>
      <c r="DG919" s="86"/>
      <c r="DI919" s="86"/>
      <c r="DK919" s="86"/>
      <c r="DM919" s="86"/>
      <c r="DO919" s="86"/>
      <c r="DQ919" s="86"/>
      <c r="DS919" s="86"/>
      <c r="DU919" s="86"/>
      <c r="DV919" s="86"/>
      <c r="DW919" s="86"/>
      <c r="DX919" s="86"/>
      <c r="DZ919" s="87"/>
      <c r="EB919" s="86"/>
      <c r="EC919" s="87"/>
      <c r="ED919" s="88"/>
      <c r="EE919" s="86"/>
      <c r="EF919" s="87"/>
      <c r="EG919" s="86"/>
      <c r="EH919" s="86"/>
      <c r="EI919" s="86"/>
      <c r="EJ919" s="86"/>
      <c r="EK919" s="89"/>
    </row>
    <row r="920" spans="47:141" x14ac:dyDescent="0.2">
      <c r="AU920" s="86"/>
      <c r="AW920" s="86"/>
      <c r="AY920" s="86"/>
      <c r="BA920" s="86"/>
      <c r="BC920" s="86"/>
      <c r="BE920" s="86"/>
      <c r="BG920" s="86"/>
      <c r="BI920" s="86"/>
      <c r="BK920" s="86"/>
      <c r="BM920" s="86"/>
      <c r="BO920" s="86"/>
      <c r="BQ920" s="86"/>
      <c r="BS920" s="86"/>
      <c r="BU920" s="86"/>
      <c r="BW920" s="86"/>
      <c r="BY920" s="86"/>
      <c r="CA920" s="86"/>
      <c r="CC920" s="86"/>
      <c r="CE920" s="86"/>
      <c r="CG920" s="86"/>
      <c r="CI920" s="86"/>
      <c r="CK920" s="86"/>
      <c r="CM920" s="86"/>
      <c r="CO920" s="86"/>
      <c r="CQ920" s="86"/>
      <c r="CS920" s="86"/>
      <c r="CU920" s="86"/>
      <c r="CW920" s="86"/>
      <c r="CY920" s="86"/>
      <c r="DA920" s="86"/>
      <c r="DC920" s="86"/>
      <c r="DE920" s="86"/>
      <c r="DG920" s="86"/>
      <c r="DI920" s="86"/>
      <c r="DK920" s="86"/>
      <c r="DM920" s="86"/>
      <c r="DO920" s="86"/>
      <c r="DQ920" s="86"/>
      <c r="DS920" s="86"/>
      <c r="DU920" s="86"/>
      <c r="DV920" s="86"/>
      <c r="DW920" s="86"/>
      <c r="DX920" s="86"/>
      <c r="DZ920" s="87"/>
      <c r="EB920" s="86"/>
      <c r="EC920" s="87"/>
      <c r="ED920" s="88"/>
      <c r="EE920" s="86"/>
      <c r="EF920" s="87"/>
      <c r="EG920" s="86"/>
      <c r="EH920" s="86"/>
      <c r="EI920" s="86"/>
      <c r="EJ920" s="86"/>
      <c r="EK920" s="89"/>
    </row>
    <row r="921" spans="47:141" x14ac:dyDescent="0.2">
      <c r="AU921" s="86"/>
      <c r="AW921" s="86"/>
      <c r="AY921" s="86"/>
      <c r="BA921" s="86"/>
      <c r="BC921" s="86"/>
      <c r="BE921" s="86"/>
      <c r="BG921" s="86"/>
      <c r="BI921" s="86"/>
      <c r="BK921" s="86"/>
      <c r="BM921" s="86"/>
      <c r="BO921" s="86"/>
      <c r="BQ921" s="86"/>
      <c r="BS921" s="86"/>
      <c r="BU921" s="86"/>
      <c r="BW921" s="86"/>
      <c r="BY921" s="86"/>
      <c r="CA921" s="86"/>
      <c r="CC921" s="86"/>
      <c r="CE921" s="86"/>
      <c r="CG921" s="86"/>
      <c r="CI921" s="86"/>
      <c r="CK921" s="86"/>
      <c r="CM921" s="86"/>
      <c r="CO921" s="86"/>
      <c r="CQ921" s="86"/>
      <c r="CS921" s="86"/>
      <c r="CU921" s="86"/>
      <c r="CW921" s="86"/>
      <c r="CY921" s="86"/>
      <c r="DA921" s="86"/>
      <c r="DC921" s="86"/>
      <c r="DE921" s="86"/>
      <c r="DG921" s="86"/>
      <c r="DI921" s="86"/>
      <c r="DK921" s="86"/>
      <c r="DM921" s="86"/>
      <c r="DO921" s="86"/>
      <c r="DQ921" s="86"/>
      <c r="DS921" s="86"/>
      <c r="DU921" s="86"/>
      <c r="DV921" s="86"/>
      <c r="DW921" s="86"/>
      <c r="DX921" s="86"/>
      <c r="DZ921" s="87"/>
      <c r="EB921" s="86"/>
      <c r="EC921" s="87"/>
      <c r="ED921" s="88"/>
      <c r="EE921" s="86"/>
      <c r="EF921" s="87"/>
      <c r="EG921" s="86"/>
      <c r="EH921" s="86"/>
      <c r="EI921" s="86"/>
      <c r="EJ921" s="86"/>
      <c r="EK921" s="89"/>
    </row>
    <row r="922" spans="47:141" x14ac:dyDescent="0.2">
      <c r="AU922" s="86"/>
      <c r="AW922" s="86"/>
      <c r="AY922" s="86"/>
      <c r="BA922" s="86"/>
      <c r="BC922" s="86"/>
      <c r="BE922" s="86"/>
      <c r="BG922" s="86"/>
      <c r="BI922" s="86"/>
      <c r="BK922" s="86"/>
      <c r="BM922" s="86"/>
      <c r="BO922" s="86"/>
      <c r="BQ922" s="86"/>
      <c r="BS922" s="86"/>
      <c r="BU922" s="86"/>
      <c r="BW922" s="86"/>
      <c r="BY922" s="86"/>
      <c r="CA922" s="86"/>
      <c r="CC922" s="86"/>
      <c r="CE922" s="86"/>
      <c r="CG922" s="86"/>
      <c r="CI922" s="86"/>
      <c r="CK922" s="86"/>
      <c r="CM922" s="86"/>
      <c r="CO922" s="86"/>
      <c r="CQ922" s="86"/>
      <c r="CS922" s="86"/>
      <c r="CU922" s="86"/>
      <c r="CW922" s="86"/>
      <c r="CY922" s="86"/>
      <c r="DA922" s="86"/>
      <c r="DC922" s="86"/>
      <c r="DE922" s="86"/>
      <c r="DG922" s="86"/>
      <c r="DI922" s="86"/>
      <c r="DK922" s="86"/>
      <c r="DM922" s="86"/>
      <c r="DO922" s="86"/>
      <c r="DQ922" s="86"/>
      <c r="DS922" s="86"/>
      <c r="DU922" s="86"/>
      <c r="DV922" s="86"/>
      <c r="DW922" s="86"/>
      <c r="DX922" s="86"/>
      <c r="DZ922" s="87"/>
      <c r="EB922" s="86"/>
      <c r="EC922" s="87"/>
      <c r="ED922" s="88"/>
      <c r="EE922" s="86"/>
      <c r="EF922" s="87"/>
      <c r="EG922" s="86"/>
      <c r="EH922" s="86"/>
      <c r="EI922" s="86"/>
      <c r="EJ922" s="86"/>
      <c r="EK922" s="89"/>
    </row>
    <row r="923" spans="47:141" x14ac:dyDescent="0.2">
      <c r="AU923" s="86"/>
      <c r="AW923" s="86"/>
      <c r="AY923" s="86"/>
      <c r="BA923" s="86"/>
      <c r="BC923" s="86"/>
      <c r="BE923" s="86"/>
      <c r="BG923" s="86"/>
      <c r="BI923" s="86"/>
      <c r="BK923" s="86"/>
      <c r="BM923" s="86"/>
      <c r="BO923" s="86"/>
      <c r="BQ923" s="86"/>
      <c r="BS923" s="86"/>
      <c r="BU923" s="86"/>
      <c r="BW923" s="86"/>
      <c r="BY923" s="86"/>
      <c r="CA923" s="86"/>
      <c r="CC923" s="86"/>
      <c r="CE923" s="86"/>
      <c r="CG923" s="86"/>
      <c r="CI923" s="86"/>
      <c r="CK923" s="86"/>
      <c r="CM923" s="86"/>
      <c r="CO923" s="86"/>
      <c r="CQ923" s="86"/>
      <c r="CS923" s="86"/>
      <c r="CU923" s="86"/>
      <c r="CW923" s="86"/>
      <c r="CY923" s="86"/>
      <c r="DA923" s="86"/>
      <c r="DC923" s="86"/>
      <c r="DE923" s="86"/>
      <c r="DG923" s="86"/>
      <c r="DI923" s="86"/>
      <c r="DK923" s="86"/>
      <c r="DM923" s="86"/>
      <c r="DO923" s="86"/>
      <c r="DQ923" s="86"/>
      <c r="DS923" s="86"/>
      <c r="DU923" s="86"/>
      <c r="DV923" s="86"/>
      <c r="DW923" s="86"/>
      <c r="DX923" s="86"/>
      <c r="DZ923" s="87"/>
      <c r="EB923" s="86"/>
      <c r="EC923" s="87"/>
      <c r="ED923" s="88"/>
      <c r="EE923" s="86"/>
      <c r="EF923" s="87"/>
      <c r="EG923" s="86"/>
      <c r="EH923" s="86"/>
      <c r="EI923" s="86"/>
      <c r="EJ923" s="86"/>
      <c r="EK923" s="89"/>
    </row>
    <row r="924" spans="47:141" x14ac:dyDescent="0.2">
      <c r="AU924" s="86"/>
      <c r="AW924" s="86"/>
      <c r="AY924" s="86"/>
      <c r="BA924" s="86"/>
      <c r="BC924" s="86"/>
      <c r="BE924" s="86"/>
      <c r="BG924" s="86"/>
      <c r="BI924" s="86"/>
      <c r="BK924" s="86"/>
      <c r="BM924" s="86"/>
      <c r="BO924" s="86"/>
      <c r="BQ924" s="86"/>
      <c r="BS924" s="86"/>
      <c r="BU924" s="86"/>
      <c r="BW924" s="86"/>
      <c r="BY924" s="86"/>
      <c r="CA924" s="86"/>
      <c r="CC924" s="86"/>
      <c r="CE924" s="86"/>
      <c r="CG924" s="86"/>
      <c r="CI924" s="86"/>
      <c r="CK924" s="86"/>
      <c r="CM924" s="86"/>
      <c r="CO924" s="86"/>
      <c r="CQ924" s="86"/>
      <c r="CS924" s="86"/>
      <c r="CU924" s="86"/>
      <c r="CW924" s="86"/>
      <c r="CY924" s="86"/>
      <c r="DA924" s="86"/>
      <c r="DC924" s="86"/>
      <c r="DE924" s="86"/>
      <c r="DG924" s="86"/>
      <c r="DI924" s="86"/>
      <c r="DK924" s="86"/>
      <c r="DM924" s="86"/>
      <c r="DO924" s="86"/>
      <c r="DQ924" s="86"/>
      <c r="DS924" s="86"/>
      <c r="DU924" s="86"/>
      <c r="DV924" s="86"/>
      <c r="DW924" s="86"/>
      <c r="DX924" s="86"/>
      <c r="DZ924" s="87"/>
      <c r="EB924" s="86"/>
      <c r="EC924" s="87"/>
      <c r="ED924" s="88"/>
      <c r="EE924" s="86"/>
      <c r="EF924" s="87"/>
      <c r="EG924" s="86"/>
      <c r="EH924" s="86"/>
      <c r="EI924" s="86"/>
      <c r="EJ924" s="86"/>
      <c r="EK924" s="89"/>
    </row>
    <row r="925" spans="47:141" x14ac:dyDescent="0.2">
      <c r="AU925" s="86"/>
      <c r="AW925" s="86"/>
      <c r="AY925" s="86"/>
      <c r="BA925" s="86"/>
      <c r="BC925" s="86"/>
      <c r="BE925" s="86"/>
      <c r="BG925" s="86"/>
      <c r="BI925" s="86"/>
      <c r="BK925" s="86"/>
      <c r="BM925" s="86"/>
      <c r="BO925" s="86"/>
      <c r="BQ925" s="86"/>
      <c r="BS925" s="86"/>
      <c r="BU925" s="86"/>
      <c r="BW925" s="86"/>
      <c r="BY925" s="86"/>
      <c r="CA925" s="86"/>
      <c r="CC925" s="86"/>
      <c r="CE925" s="86"/>
      <c r="CG925" s="86"/>
      <c r="CI925" s="86"/>
      <c r="CK925" s="86"/>
      <c r="CM925" s="86"/>
      <c r="CO925" s="86"/>
      <c r="CQ925" s="86"/>
      <c r="CS925" s="86"/>
      <c r="CU925" s="86"/>
      <c r="CW925" s="86"/>
      <c r="CY925" s="86"/>
      <c r="DA925" s="86"/>
      <c r="DC925" s="86"/>
      <c r="DE925" s="86"/>
      <c r="DG925" s="86"/>
      <c r="DI925" s="86"/>
      <c r="DK925" s="86"/>
      <c r="DM925" s="86"/>
      <c r="DO925" s="86"/>
      <c r="DQ925" s="86"/>
      <c r="DS925" s="86"/>
      <c r="DU925" s="86"/>
      <c r="DV925" s="86"/>
      <c r="DW925" s="86"/>
      <c r="DX925" s="86"/>
      <c r="DZ925" s="87"/>
      <c r="EB925" s="86"/>
      <c r="EC925" s="87"/>
      <c r="ED925" s="88"/>
      <c r="EE925" s="86"/>
      <c r="EF925" s="87"/>
      <c r="EG925" s="86"/>
      <c r="EH925" s="86"/>
      <c r="EI925" s="86"/>
      <c r="EJ925" s="86"/>
      <c r="EK925" s="89"/>
    </row>
    <row r="926" spans="47:141" x14ac:dyDescent="0.2">
      <c r="AU926" s="86"/>
      <c r="AW926" s="86"/>
      <c r="AY926" s="86"/>
      <c r="BA926" s="86"/>
      <c r="BC926" s="86"/>
      <c r="BE926" s="86"/>
      <c r="BG926" s="86"/>
      <c r="BI926" s="86"/>
      <c r="BK926" s="86"/>
      <c r="BM926" s="86"/>
      <c r="BO926" s="86"/>
      <c r="BQ926" s="86"/>
      <c r="BS926" s="86"/>
      <c r="BU926" s="86"/>
      <c r="BW926" s="86"/>
      <c r="BY926" s="86"/>
      <c r="CA926" s="86"/>
      <c r="CC926" s="86"/>
      <c r="CE926" s="86"/>
      <c r="CG926" s="86"/>
      <c r="CI926" s="86"/>
      <c r="CK926" s="86"/>
      <c r="CM926" s="86"/>
      <c r="CO926" s="86"/>
      <c r="CQ926" s="86"/>
      <c r="CS926" s="86"/>
      <c r="CU926" s="86"/>
      <c r="CW926" s="86"/>
      <c r="CY926" s="86"/>
      <c r="DA926" s="86"/>
      <c r="DC926" s="86"/>
      <c r="DE926" s="86"/>
      <c r="DG926" s="86"/>
      <c r="DI926" s="86"/>
      <c r="DK926" s="86"/>
      <c r="DM926" s="86"/>
      <c r="DO926" s="86"/>
      <c r="DQ926" s="86"/>
      <c r="DS926" s="86"/>
      <c r="DU926" s="86"/>
      <c r="DV926" s="86"/>
      <c r="DW926" s="86"/>
      <c r="DX926" s="86"/>
      <c r="DZ926" s="87"/>
      <c r="EB926" s="86"/>
      <c r="EC926" s="87"/>
      <c r="ED926" s="88"/>
      <c r="EE926" s="86"/>
      <c r="EF926" s="87"/>
      <c r="EG926" s="86"/>
      <c r="EH926" s="86"/>
      <c r="EI926" s="86"/>
      <c r="EJ926" s="86"/>
      <c r="EK926" s="89"/>
    </row>
    <row r="927" spans="47:141" x14ac:dyDescent="0.2">
      <c r="AU927" s="86"/>
      <c r="AW927" s="86"/>
      <c r="AY927" s="86"/>
      <c r="BA927" s="86"/>
      <c r="BC927" s="86"/>
      <c r="BE927" s="86"/>
      <c r="BG927" s="86"/>
      <c r="BI927" s="86"/>
      <c r="BK927" s="86"/>
      <c r="BM927" s="86"/>
      <c r="BO927" s="86"/>
      <c r="BQ927" s="86"/>
      <c r="BS927" s="86"/>
      <c r="BU927" s="86"/>
      <c r="BW927" s="86"/>
      <c r="BY927" s="86"/>
      <c r="CA927" s="86"/>
      <c r="CC927" s="86"/>
      <c r="CE927" s="86"/>
      <c r="CG927" s="86"/>
      <c r="CI927" s="86"/>
      <c r="CK927" s="86"/>
      <c r="CM927" s="86"/>
      <c r="CO927" s="86"/>
      <c r="CQ927" s="86"/>
      <c r="CS927" s="86"/>
      <c r="CU927" s="86"/>
      <c r="CW927" s="86"/>
      <c r="CY927" s="86"/>
      <c r="DA927" s="86"/>
      <c r="DC927" s="86"/>
      <c r="DE927" s="86"/>
      <c r="DG927" s="86"/>
      <c r="DI927" s="86"/>
      <c r="DK927" s="86"/>
      <c r="DM927" s="86"/>
      <c r="DO927" s="86"/>
      <c r="DQ927" s="86"/>
      <c r="DS927" s="86"/>
      <c r="DU927" s="86"/>
      <c r="DV927" s="86"/>
      <c r="DW927" s="86"/>
      <c r="DX927" s="86"/>
      <c r="DZ927" s="87"/>
      <c r="EB927" s="86"/>
      <c r="EC927" s="87"/>
      <c r="ED927" s="88"/>
      <c r="EE927" s="86"/>
      <c r="EF927" s="87"/>
      <c r="EG927" s="86"/>
      <c r="EH927" s="86"/>
      <c r="EI927" s="86"/>
      <c r="EJ927" s="86"/>
      <c r="EK927" s="89"/>
    </row>
    <row r="928" spans="47:141" x14ac:dyDescent="0.2">
      <c r="AU928" s="86"/>
      <c r="AW928" s="86"/>
      <c r="AY928" s="86"/>
      <c r="BA928" s="86"/>
      <c r="BC928" s="86"/>
      <c r="BE928" s="86"/>
      <c r="BG928" s="86"/>
      <c r="BI928" s="86"/>
      <c r="BK928" s="86"/>
      <c r="BM928" s="86"/>
      <c r="BO928" s="86"/>
      <c r="BQ928" s="86"/>
      <c r="BS928" s="86"/>
      <c r="BU928" s="86"/>
      <c r="BW928" s="86"/>
      <c r="BY928" s="86"/>
      <c r="CA928" s="86"/>
      <c r="CC928" s="86"/>
      <c r="CE928" s="86"/>
      <c r="CG928" s="86"/>
      <c r="CI928" s="86"/>
      <c r="CK928" s="86"/>
      <c r="CM928" s="86"/>
      <c r="CO928" s="86"/>
      <c r="CQ928" s="86"/>
      <c r="CS928" s="86"/>
      <c r="CU928" s="86"/>
      <c r="CW928" s="86"/>
      <c r="CY928" s="86"/>
      <c r="DA928" s="86"/>
      <c r="DC928" s="86"/>
      <c r="DE928" s="86"/>
      <c r="DG928" s="86"/>
      <c r="DI928" s="86"/>
      <c r="DK928" s="86"/>
      <c r="DM928" s="86"/>
      <c r="DO928" s="86"/>
      <c r="DQ928" s="86"/>
      <c r="DS928" s="86"/>
      <c r="DU928" s="86"/>
      <c r="DV928" s="86"/>
      <c r="DW928" s="86"/>
      <c r="DX928" s="86"/>
      <c r="DZ928" s="87"/>
      <c r="EB928" s="86"/>
      <c r="EC928" s="87"/>
      <c r="ED928" s="88"/>
      <c r="EE928" s="86"/>
      <c r="EF928" s="87"/>
      <c r="EG928" s="86"/>
      <c r="EH928" s="86"/>
      <c r="EI928" s="86"/>
      <c r="EJ928" s="86"/>
      <c r="EK928" s="89"/>
    </row>
    <row r="929" spans="47:141" x14ac:dyDescent="0.2">
      <c r="AU929" s="86"/>
      <c r="AW929" s="86"/>
      <c r="AY929" s="86"/>
      <c r="BA929" s="86"/>
      <c r="BC929" s="86"/>
      <c r="BE929" s="86"/>
      <c r="BG929" s="86"/>
      <c r="BI929" s="86"/>
      <c r="BK929" s="86"/>
      <c r="BM929" s="86"/>
      <c r="BO929" s="86"/>
      <c r="BQ929" s="86"/>
      <c r="BS929" s="86"/>
      <c r="BU929" s="86"/>
      <c r="BW929" s="86"/>
      <c r="BY929" s="86"/>
      <c r="CA929" s="86"/>
      <c r="CC929" s="86"/>
      <c r="CE929" s="86"/>
      <c r="CG929" s="86"/>
      <c r="CI929" s="86"/>
      <c r="CK929" s="86"/>
      <c r="CM929" s="86"/>
      <c r="CO929" s="86"/>
      <c r="CQ929" s="86"/>
      <c r="CS929" s="86"/>
      <c r="CU929" s="86"/>
      <c r="CW929" s="86"/>
      <c r="CY929" s="86"/>
      <c r="DA929" s="86"/>
      <c r="DC929" s="86"/>
      <c r="DE929" s="86"/>
      <c r="DG929" s="86"/>
      <c r="DI929" s="86"/>
      <c r="DK929" s="86"/>
      <c r="DM929" s="86"/>
      <c r="DO929" s="86"/>
      <c r="DQ929" s="86"/>
      <c r="DS929" s="86"/>
      <c r="DU929" s="86"/>
      <c r="DV929" s="86"/>
      <c r="DW929" s="86"/>
      <c r="DX929" s="86"/>
      <c r="DZ929" s="87"/>
      <c r="EB929" s="86"/>
      <c r="EC929" s="87"/>
      <c r="ED929" s="88"/>
      <c r="EE929" s="86"/>
      <c r="EF929" s="87"/>
      <c r="EG929" s="86"/>
      <c r="EH929" s="86"/>
      <c r="EI929" s="86"/>
      <c r="EJ929" s="86"/>
      <c r="EK929" s="89"/>
    </row>
    <row r="930" spans="47:141" x14ac:dyDescent="0.2">
      <c r="AU930" s="86"/>
      <c r="AW930" s="86"/>
      <c r="AY930" s="86"/>
      <c r="BA930" s="86"/>
      <c r="BC930" s="86"/>
      <c r="BE930" s="86"/>
      <c r="BG930" s="86"/>
      <c r="BI930" s="86"/>
      <c r="BK930" s="86"/>
      <c r="BM930" s="86"/>
      <c r="BO930" s="86"/>
      <c r="BQ930" s="86"/>
      <c r="BS930" s="86"/>
      <c r="BU930" s="86"/>
      <c r="BW930" s="86"/>
      <c r="BY930" s="86"/>
      <c r="CA930" s="86"/>
      <c r="CC930" s="86"/>
      <c r="CE930" s="86"/>
      <c r="CG930" s="86"/>
      <c r="CI930" s="86"/>
      <c r="CK930" s="86"/>
      <c r="CM930" s="86"/>
      <c r="CO930" s="86"/>
      <c r="CQ930" s="86"/>
      <c r="CS930" s="86"/>
      <c r="CU930" s="86"/>
      <c r="CW930" s="86"/>
      <c r="CY930" s="86"/>
      <c r="DA930" s="86"/>
      <c r="DC930" s="86"/>
      <c r="DE930" s="86"/>
      <c r="DG930" s="86"/>
      <c r="DI930" s="86"/>
      <c r="DK930" s="86"/>
      <c r="DM930" s="86"/>
      <c r="DO930" s="86"/>
      <c r="DQ930" s="86"/>
      <c r="DS930" s="86"/>
      <c r="DU930" s="86"/>
      <c r="DV930" s="86"/>
      <c r="DW930" s="86"/>
      <c r="DX930" s="86"/>
      <c r="DZ930" s="87"/>
      <c r="EB930" s="86"/>
      <c r="EC930" s="87"/>
      <c r="ED930" s="88"/>
      <c r="EE930" s="86"/>
      <c r="EF930" s="87"/>
      <c r="EG930" s="86"/>
      <c r="EH930" s="86"/>
      <c r="EI930" s="86"/>
      <c r="EJ930" s="86"/>
      <c r="EK930" s="89"/>
    </row>
    <row r="931" spans="47:141" x14ac:dyDescent="0.2">
      <c r="AU931" s="86"/>
      <c r="AW931" s="86"/>
      <c r="AY931" s="86"/>
      <c r="BA931" s="86"/>
      <c r="BC931" s="86"/>
      <c r="BE931" s="86"/>
      <c r="BG931" s="86"/>
      <c r="BI931" s="86"/>
      <c r="BK931" s="86"/>
      <c r="BM931" s="86"/>
      <c r="BO931" s="86"/>
      <c r="BQ931" s="86"/>
      <c r="BS931" s="86"/>
      <c r="BU931" s="86"/>
      <c r="BW931" s="86"/>
      <c r="BY931" s="86"/>
      <c r="CA931" s="86"/>
      <c r="CC931" s="86"/>
      <c r="CE931" s="86"/>
      <c r="CG931" s="86"/>
      <c r="CI931" s="86"/>
      <c r="CK931" s="86"/>
      <c r="CM931" s="86"/>
      <c r="CO931" s="86"/>
      <c r="CQ931" s="86"/>
      <c r="CS931" s="86"/>
      <c r="CU931" s="86"/>
      <c r="CW931" s="86"/>
      <c r="CY931" s="86"/>
      <c r="DA931" s="86"/>
      <c r="DC931" s="86"/>
      <c r="DE931" s="86"/>
      <c r="DG931" s="86"/>
      <c r="DI931" s="86"/>
      <c r="DK931" s="86"/>
      <c r="DM931" s="86"/>
      <c r="DO931" s="86"/>
      <c r="DQ931" s="86"/>
      <c r="DS931" s="86"/>
      <c r="DU931" s="86"/>
      <c r="DV931" s="86"/>
      <c r="DW931" s="86"/>
      <c r="DX931" s="86"/>
      <c r="DZ931" s="87"/>
      <c r="EB931" s="86"/>
      <c r="EC931" s="87"/>
      <c r="ED931" s="88"/>
      <c r="EE931" s="86"/>
      <c r="EF931" s="87"/>
      <c r="EG931" s="86"/>
      <c r="EH931" s="86"/>
      <c r="EI931" s="86"/>
      <c r="EJ931" s="86"/>
      <c r="EK931" s="89"/>
    </row>
    <row r="932" spans="47:141" x14ac:dyDescent="0.2">
      <c r="AU932" s="86"/>
      <c r="AW932" s="86"/>
      <c r="AY932" s="86"/>
      <c r="BA932" s="86"/>
      <c r="BC932" s="86"/>
      <c r="BE932" s="86"/>
      <c r="BG932" s="86"/>
      <c r="BI932" s="86"/>
      <c r="BK932" s="86"/>
      <c r="BM932" s="86"/>
      <c r="BO932" s="86"/>
      <c r="BQ932" s="86"/>
      <c r="BS932" s="86"/>
      <c r="BU932" s="86"/>
      <c r="BW932" s="86"/>
      <c r="BY932" s="86"/>
      <c r="CA932" s="86"/>
      <c r="CC932" s="86"/>
      <c r="CE932" s="86"/>
      <c r="CG932" s="86"/>
      <c r="CI932" s="86"/>
      <c r="CK932" s="86"/>
      <c r="CM932" s="86"/>
      <c r="CO932" s="86"/>
      <c r="CQ932" s="86"/>
      <c r="CS932" s="86"/>
      <c r="CU932" s="86"/>
      <c r="CW932" s="86"/>
      <c r="CY932" s="86"/>
      <c r="DA932" s="86"/>
      <c r="DC932" s="86"/>
      <c r="DE932" s="86"/>
      <c r="DG932" s="86"/>
      <c r="DI932" s="86"/>
      <c r="DK932" s="86"/>
      <c r="DM932" s="86"/>
      <c r="DO932" s="86"/>
      <c r="DQ932" s="86"/>
      <c r="DS932" s="86"/>
      <c r="DU932" s="86"/>
      <c r="DV932" s="86"/>
      <c r="DW932" s="86"/>
      <c r="DX932" s="86"/>
      <c r="DZ932" s="87"/>
      <c r="EB932" s="86"/>
      <c r="EC932" s="87"/>
      <c r="ED932" s="88"/>
      <c r="EE932" s="86"/>
      <c r="EF932" s="87"/>
      <c r="EG932" s="86"/>
      <c r="EH932" s="86"/>
      <c r="EI932" s="86"/>
      <c r="EJ932" s="86"/>
      <c r="EK932" s="89"/>
    </row>
    <row r="933" spans="47:141" x14ac:dyDescent="0.2">
      <c r="AU933" s="86"/>
      <c r="AW933" s="86"/>
      <c r="AY933" s="86"/>
      <c r="BA933" s="86"/>
      <c r="BC933" s="86"/>
      <c r="BE933" s="86"/>
      <c r="BG933" s="86"/>
      <c r="BI933" s="86"/>
      <c r="BK933" s="86"/>
      <c r="BM933" s="86"/>
      <c r="BO933" s="86"/>
      <c r="BQ933" s="86"/>
      <c r="BS933" s="86"/>
      <c r="BU933" s="86"/>
      <c r="BW933" s="86"/>
      <c r="BY933" s="86"/>
      <c r="CA933" s="86"/>
      <c r="CC933" s="86"/>
      <c r="CE933" s="86"/>
      <c r="CG933" s="86"/>
      <c r="CI933" s="86"/>
      <c r="CK933" s="86"/>
      <c r="CM933" s="86"/>
      <c r="CO933" s="86"/>
      <c r="CQ933" s="86"/>
      <c r="CS933" s="86"/>
      <c r="CU933" s="86"/>
      <c r="CW933" s="86"/>
      <c r="CY933" s="86"/>
      <c r="DA933" s="86"/>
      <c r="DC933" s="86"/>
      <c r="DE933" s="86"/>
      <c r="DG933" s="86"/>
      <c r="DI933" s="86"/>
      <c r="DK933" s="86"/>
      <c r="DM933" s="86"/>
      <c r="DO933" s="86"/>
      <c r="DQ933" s="86"/>
      <c r="DS933" s="86"/>
      <c r="DU933" s="86"/>
      <c r="DV933" s="86"/>
      <c r="DW933" s="86"/>
      <c r="DX933" s="86"/>
      <c r="DZ933" s="87"/>
      <c r="EB933" s="86"/>
      <c r="EC933" s="87"/>
      <c r="ED933" s="88"/>
      <c r="EE933" s="86"/>
      <c r="EF933" s="87"/>
      <c r="EG933" s="86"/>
      <c r="EH933" s="86"/>
      <c r="EI933" s="86"/>
      <c r="EJ933" s="86"/>
      <c r="EK933" s="89"/>
    </row>
    <row r="934" spans="47:141" x14ac:dyDescent="0.2">
      <c r="AU934" s="86"/>
      <c r="AW934" s="86"/>
      <c r="AY934" s="86"/>
      <c r="BA934" s="86"/>
      <c r="BC934" s="86"/>
      <c r="BE934" s="86"/>
      <c r="BG934" s="86"/>
      <c r="BI934" s="86"/>
      <c r="BK934" s="86"/>
      <c r="BM934" s="86"/>
      <c r="BO934" s="86"/>
      <c r="BQ934" s="86"/>
      <c r="BS934" s="86"/>
      <c r="BU934" s="86"/>
      <c r="BW934" s="86"/>
      <c r="BY934" s="86"/>
      <c r="CA934" s="86"/>
      <c r="CC934" s="86"/>
      <c r="CE934" s="86"/>
      <c r="CG934" s="86"/>
      <c r="CI934" s="86"/>
      <c r="CK934" s="86"/>
      <c r="CM934" s="86"/>
      <c r="CO934" s="86"/>
      <c r="CQ934" s="86"/>
      <c r="CS934" s="86"/>
      <c r="CU934" s="86"/>
      <c r="CW934" s="86"/>
      <c r="CY934" s="86"/>
      <c r="DA934" s="86"/>
      <c r="DC934" s="86"/>
      <c r="DE934" s="86"/>
      <c r="DG934" s="86"/>
      <c r="DI934" s="86"/>
      <c r="DK934" s="86"/>
      <c r="DM934" s="86"/>
      <c r="DO934" s="86"/>
      <c r="DQ934" s="86"/>
      <c r="DS934" s="86"/>
      <c r="DU934" s="86"/>
      <c r="DV934" s="86"/>
      <c r="DW934" s="86"/>
      <c r="DX934" s="86"/>
      <c r="DZ934" s="87"/>
      <c r="EB934" s="86"/>
      <c r="EC934" s="87"/>
      <c r="ED934" s="88"/>
      <c r="EE934" s="86"/>
      <c r="EF934" s="87"/>
      <c r="EG934" s="86"/>
      <c r="EH934" s="86"/>
      <c r="EI934" s="86"/>
      <c r="EJ934" s="86"/>
      <c r="EK934" s="89"/>
    </row>
    <row r="935" spans="47:141" x14ac:dyDescent="0.2">
      <c r="AU935" s="86"/>
      <c r="AW935" s="86"/>
      <c r="AY935" s="86"/>
      <c r="BA935" s="86"/>
      <c r="BC935" s="86"/>
      <c r="BE935" s="86"/>
      <c r="BG935" s="86"/>
      <c r="BI935" s="86"/>
      <c r="BK935" s="86"/>
      <c r="BM935" s="86"/>
      <c r="BO935" s="86"/>
      <c r="BQ935" s="86"/>
      <c r="BS935" s="86"/>
      <c r="BU935" s="86"/>
      <c r="BW935" s="86"/>
      <c r="BY935" s="86"/>
      <c r="CA935" s="86"/>
      <c r="CC935" s="86"/>
      <c r="CE935" s="86"/>
      <c r="CG935" s="86"/>
      <c r="CI935" s="86"/>
      <c r="CK935" s="86"/>
      <c r="CM935" s="86"/>
      <c r="CO935" s="86"/>
      <c r="CQ935" s="86"/>
      <c r="CS935" s="86"/>
      <c r="CU935" s="86"/>
      <c r="CW935" s="86"/>
      <c r="CY935" s="86"/>
      <c r="DA935" s="86"/>
      <c r="DC935" s="86"/>
      <c r="DE935" s="86"/>
      <c r="DG935" s="86"/>
      <c r="DI935" s="86"/>
      <c r="DK935" s="86"/>
      <c r="DM935" s="86"/>
      <c r="DO935" s="86"/>
      <c r="DQ935" s="86"/>
      <c r="DS935" s="86"/>
      <c r="DU935" s="86"/>
      <c r="DV935" s="86"/>
      <c r="DW935" s="86"/>
      <c r="DX935" s="86"/>
      <c r="DZ935" s="87"/>
      <c r="EB935" s="86"/>
      <c r="EC935" s="87"/>
      <c r="ED935" s="88"/>
      <c r="EE935" s="86"/>
      <c r="EF935" s="87"/>
      <c r="EG935" s="86"/>
      <c r="EH935" s="86"/>
      <c r="EI935" s="86"/>
      <c r="EJ935" s="86"/>
      <c r="EK935" s="89"/>
    </row>
    <row r="936" spans="47:141" x14ac:dyDescent="0.2">
      <c r="AU936" s="86"/>
      <c r="AW936" s="86"/>
      <c r="AY936" s="86"/>
      <c r="BA936" s="86"/>
      <c r="BC936" s="86"/>
      <c r="BE936" s="86"/>
      <c r="BG936" s="86"/>
      <c r="BI936" s="86"/>
      <c r="BK936" s="86"/>
      <c r="BM936" s="86"/>
      <c r="BO936" s="86"/>
      <c r="BQ936" s="86"/>
      <c r="BS936" s="86"/>
      <c r="BU936" s="86"/>
      <c r="BW936" s="86"/>
      <c r="BY936" s="86"/>
      <c r="CA936" s="86"/>
      <c r="CC936" s="86"/>
      <c r="CE936" s="86"/>
      <c r="CG936" s="86"/>
      <c r="CI936" s="86"/>
      <c r="CK936" s="86"/>
      <c r="CM936" s="86"/>
      <c r="CO936" s="86"/>
      <c r="CQ936" s="86"/>
      <c r="CS936" s="86"/>
      <c r="CU936" s="86"/>
      <c r="CW936" s="86"/>
      <c r="CY936" s="86"/>
      <c r="DA936" s="86"/>
      <c r="DC936" s="86"/>
      <c r="DE936" s="86"/>
      <c r="DG936" s="86"/>
      <c r="DI936" s="86"/>
      <c r="DK936" s="86"/>
      <c r="DM936" s="86"/>
      <c r="DO936" s="86"/>
      <c r="DQ936" s="86"/>
      <c r="DS936" s="86"/>
      <c r="DU936" s="86"/>
      <c r="DV936" s="86"/>
      <c r="DW936" s="86"/>
      <c r="DX936" s="86"/>
      <c r="DZ936" s="87"/>
      <c r="EB936" s="86"/>
      <c r="EC936" s="87"/>
      <c r="ED936" s="88"/>
      <c r="EE936" s="86"/>
      <c r="EF936" s="87"/>
      <c r="EG936" s="86"/>
      <c r="EH936" s="86"/>
      <c r="EI936" s="86"/>
      <c r="EJ936" s="86"/>
      <c r="EK936" s="89"/>
    </row>
    <row r="937" spans="47:141" x14ac:dyDescent="0.2">
      <c r="AU937" s="86"/>
      <c r="AW937" s="86"/>
      <c r="AY937" s="86"/>
      <c r="BA937" s="86"/>
      <c r="BC937" s="86"/>
      <c r="BE937" s="86"/>
      <c r="BG937" s="86"/>
      <c r="BI937" s="86"/>
      <c r="BK937" s="86"/>
      <c r="BM937" s="86"/>
      <c r="BO937" s="86"/>
      <c r="BQ937" s="86"/>
      <c r="BS937" s="86"/>
      <c r="BU937" s="86"/>
      <c r="BW937" s="86"/>
      <c r="BY937" s="86"/>
      <c r="CA937" s="86"/>
      <c r="CC937" s="86"/>
      <c r="CE937" s="86"/>
      <c r="CG937" s="86"/>
      <c r="CI937" s="86"/>
      <c r="CK937" s="86"/>
      <c r="CM937" s="86"/>
      <c r="CO937" s="86"/>
      <c r="CQ937" s="86"/>
      <c r="CS937" s="86"/>
      <c r="CU937" s="86"/>
      <c r="CW937" s="86"/>
      <c r="CY937" s="86"/>
      <c r="DA937" s="86"/>
      <c r="DC937" s="86"/>
      <c r="DE937" s="86"/>
      <c r="DG937" s="86"/>
      <c r="DI937" s="86"/>
      <c r="DK937" s="86"/>
      <c r="DM937" s="86"/>
      <c r="DO937" s="86"/>
      <c r="DQ937" s="86"/>
      <c r="DS937" s="86"/>
      <c r="DU937" s="86"/>
      <c r="DV937" s="86"/>
      <c r="DW937" s="86"/>
      <c r="DX937" s="86"/>
      <c r="DZ937" s="87"/>
      <c r="EB937" s="86"/>
      <c r="EC937" s="87"/>
      <c r="ED937" s="88"/>
      <c r="EE937" s="86"/>
      <c r="EF937" s="87"/>
      <c r="EG937" s="86"/>
      <c r="EH937" s="86"/>
      <c r="EI937" s="86"/>
      <c r="EJ937" s="86"/>
      <c r="EK937" s="89"/>
    </row>
    <row r="938" spans="47:141" x14ac:dyDescent="0.2">
      <c r="AU938" s="86"/>
      <c r="AW938" s="86"/>
      <c r="AY938" s="86"/>
      <c r="BA938" s="86"/>
      <c r="BC938" s="86"/>
      <c r="BE938" s="86"/>
      <c r="BG938" s="86"/>
      <c r="BI938" s="86"/>
      <c r="BK938" s="86"/>
      <c r="BM938" s="86"/>
      <c r="BO938" s="86"/>
      <c r="BQ938" s="86"/>
      <c r="BS938" s="86"/>
      <c r="BU938" s="86"/>
      <c r="BW938" s="86"/>
      <c r="BY938" s="86"/>
      <c r="CA938" s="86"/>
      <c r="CC938" s="86"/>
      <c r="CE938" s="86"/>
      <c r="CG938" s="86"/>
      <c r="CI938" s="86"/>
      <c r="CK938" s="86"/>
      <c r="CM938" s="86"/>
      <c r="CO938" s="86"/>
      <c r="CQ938" s="86"/>
      <c r="CS938" s="86"/>
      <c r="CU938" s="86"/>
      <c r="CW938" s="86"/>
      <c r="CY938" s="86"/>
      <c r="DA938" s="86"/>
      <c r="DC938" s="86"/>
      <c r="DE938" s="86"/>
      <c r="DG938" s="86"/>
      <c r="DI938" s="86"/>
      <c r="DK938" s="86"/>
      <c r="DM938" s="86"/>
      <c r="DO938" s="86"/>
      <c r="DQ938" s="86"/>
      <c r="DS938" s="86"/>
      <c r="DU938" s="86"/>
      <c r="DV938" s="86"/>
      <c r="DW938" s="86"/>
      <c r="DX938" s="86"/>
      <c r="DZ938" s="87"/>
      <c r="EB938" s="86"/>
      <c r="EC938" s="87"/>
      <c r="ED938" s="88"/>
      <c r="EE938" s="86"/>
      <c r="EF938" s="87"/>
      <c r="EG938" s="86"/>
      <c r="EH938" s="86"/>
      <c r="EI938" s="86"/>
      <c r="EJ938" s="86"/>
      <c r="EK938" s="89"/>
    </row>
    <row r="939" spans="47:141" x14ac:dyDescent="0.2">
      <c r="AU939" s="86"/>
      <c r="AW939" s="86"/>
      <c r="AY939" s="86"/>
      <c r="BA939" s="86"/>
      <c r="BC939" s="86"/>
      <c r="BE939" s="86"/>
      <c r="BG939" s="86"/>
      <c r="BI939" s="86"/>
      <c r="BK939" s="86"/>
      <c r="BM939" s="86"/>
      <c r="BO939" s="86"/>
      <c r="BQ939" s="86"/>
      <c r="BS939" s="86"/>
      <c r="BU939" s="86"/>
      <c r="BW939" s="86"/>
      <c r="BY939" s="86"/>
      <c r="CA939" s="86"/>
      <c r="CC939" s="86"/>
      <c r="CE939" s="86"/>
      <c r="CG939" s="86"/>
      <c r="CI939" s="86"/>
      <c r="CK939" s="86"/>
      <c r="CM939" s="86"/>
      <c r="CO939" s="86"/>
      <c r="CQ939" s="86"/>
      <c r="CS939" s="86"/>
      <c r="CU939" s="86"/>
      <c r="CW939" s="86"/>
      <c r="CY939" s="86"/>
      <c r="DA939" s="86"/>
      <c r="DC939" s="86"/>
      <c r="DE939" s="86"/>
      <c r="DG939" s="86"/>
      <c r="DI939" s="86"/>
      <c r="DK939" s="86"/>
      <c r="DM939" s="86"/>
      <c r="DO939" s="86"/>
      <c r="DQ939" s="86"/>
      <c r="DS939" s="86"/>
      <c r="DU939" s="86"/>
      <c r="DV939" s="86"/>
      <c r="DW939" s="86"/>
      <c r="DX939" s="86"/>
      <c r="DZ939" s="87"/>
      <c r="EB939" s="86"/>
      <c r="EC939" s="87"/>
      <c r="ED939" s="88"/>
      <c r="EE939" s="86"/>
      <c r="EF939" s="87"/>
      <c r="EG939" s="86"/>
      <c r="EH939" s="86"/>
      <c r="EI939" s="86"/>
      <c r="EJ939" s="86"/>
      <c r="EK939" s="89"/>
    </row>
    <row r="940" spans="47:141" x14ac:dyDescent="0.2">
      <c r="AU940" s="86"/>
      <c r="AW940" s="86"/>
      <c r="AY940" s="86"/>
      <c r="BA940" s="86"/>
      <c r="BC940" s="86"/>
      <c r="BE940" s="86"/>
      <c r="BG940" s="86"/>
      <c r="BI940" s="86"/>
      <c r="BK940" s="86"/>
      <c r="BM940" s="86"/>
      <c r="BO940" s="86"/>
      <c r="BQ940" s="86"/>
      <c r="BS940" s="86"/>
      <c r="BU940" s="86"/>
      <c r="BW940" s="86"/>
      <c r="BY940" s="86"/>
      <c r="CA940" s="86"/>
      <c r="CC940" s="86"/>
      <c r="CE940" s="86"/>
      <c r="CG940" s="86"/>
      <c r="CI940" s="86"/>
      <c r="CK940" s="86"/>
      <c r="CM940" s="86"/>
      <c r="CO940" s="86"/>
      <c r="CQ940" s="86"/>
      <c r="CS940" s="86"/>
      <c r="CU940" s="86"/>
      <c r="CW940" s="86"/>
      <c r="CY940" s="86"/>
      <c r="DA940" s="86"/>
      <c r="DC940" s="86"/>
      <c r="DE940" s="86"/>
      <c r="DG940" s="86"/>
      <c r="DI940" s="86"/>
      <c r="DK940" s="86"/>
      <c r="DM940" s="86"/>
      <c r="DO940" s="86"/>
      <c r="DQ940" s="86"/>
      <c r="DS940" s="86"/>
      <c r="DU940" s="86"/>
      <c r="DV940" s="86"/>
      <c r="DW940" s="86"/>
      <c r="DX940" s="86"/>
      <c r="DZ940" s="87"/>
      <c r="EB940" s="86"/>
      <c r="EC940" s="87"/>
      <c r="ED940" s="88"/>
      <c r="EE940" s="86"/>
      <c r="EF940" s="87"/>
      <c r="EG940" s="86"/>
      <c r="EH940" s="86"/>
      <c r="EI940" s="86"/>
      <c r="EJ940" s="86"/>
      <c r="EK940" s="89"/>
    </row>
    <row r="941" spans="47:141" x14ac:dyDescent="0.2">
      <c r="AU941" s="86"/>
      <c r="AW941" s="86"/>
      <c r="AY941" s="86"/>
      <c r="BA941" s="86"/>
      <c r="BC941" s="86"/>
      <c r="BE941" s="86"/>
      <c r="BG941" s="86"/>
      <c r="BI941" s="86"/>
      <c r="BK941" s="86"/>
      <c r="BM941" s="86"/>
      <c r="BO941" s="86"/>
      <c r="BQ941" s="86"/>
      <c r="BS941" s="86"/>
      <c r="BU941" s="86"/>
      <c r="BW941" s="86"/>
      <c r="BY941" s="86"/>
      <c r="CA941" s="86"/>
      <c r="CC941" s="86"/>
      <c r="CE941" s="86"/>
      <c r="CG941" s="86"/>
      <c r="CI941" s="86"/>
      <c r="CK941" s="86"/>
      <c r="CM941" s="86"/>
      <c r="CO941" s="86"/>
      <c r="CQ941" s="86"/>
      <c r="CS941" s="86"/>
      <c r="CU941" s="86"/>
      <c r="CW941" s="86"/>
      <c r="CY941" s="86"/>
      <c r="DA941" s="86"/>
      <c r="DC941" s="86"/>
      <c r="DE941" s="86"/>
      <c r="DG941" s="86"/>
      <c r="DI941" s="86"/>
      <c r="DK941" s="86"/>
      <c r="DM941" s="86"/>
      <c r="DO941" s="86"/>
      <c r="DQ941" s="86"/>
      <c r="DS941" s="86"/>
      <c r="DU941" s="86"/>
      <c r="DV941" s="86"/>
      <c r="DW941" s="86"/>
      <c r="DX941" s="86"/>
      <c r="DZ941" s="87"/>
      <c r="EB941" s="86"/>
      <c r="EC941" s="87"/>
      <c r="ED941" s="88"/>
      <c r="EE941" s="86"/>
      <c r="EF941" s="87"/>
      <c r="EG941" s="86"/>
      <c r="EH941" s="86"/>
      <c r="EI941" s="86"/>
      <c r="EJ941" s="86"/>
      <c r="EK941" s="89"/>
    </row>
    <row r="942" spans="47:141" x14ac:dyDescent="0.2">
      <c r="AU942" s="86"/>
      <c r="AW942" s="86"/>
      <c r="AY942" s="86"/>
      <c r="BA942" s="86"/>
      <c r="BC942" s="86"/>
      <c r="BE942" s="86"/>
      <c r="BG942" s="86"/>
      <c r="BI942" s="86"/>
      <c r="BK942" s="86"/>
      <c r="BM942" s="86"/>
      <c r="BO942" s="86"/>
      <c r="BQ942" s="86"/>
      <c r="BS942" s="86"/>
      <c r="BU942" s="86"/>
      <c r="BW942" s="86"/>
      <c r="BY942" s="86"/>
      <c r="CA942" s="86"/>
      <c r="CC942" s="86"/>
      <c r="CE942" s="86"/>
      <c r="CG942" s="86"/>
      <c r="CI942" s="86"/>
      <c r="CK942" s="86"/>
      <c r="CM942" s="86"/>
      <c r="CO942" s="86"/>
      <c r="CQ942" s="86"/>
      <c r="CS942" s="86"/>
      <c r="CU942" s="86"/>
      <c r="CW942" s="86"/>
      <c r="CY942" s="86"/>
      <c r="DA942" s="86"/>
      <c r="DC942" s="86"/>
      <c r="DE942" s="86"/>
      <c r="DG942" s="86"/>
      <c r="DI942" s="86"/>
      <c r="DK942" s="86"/>
      <c r="DM942" s="86"/>
      <c r="DO942" s="86"/>
      <c r="DQ942" s="86"/>
      <c r="DS942" s="86"/>
      <c r="DU942" s="86"/>
      <c r="DV942" s="86"/>
      <c r="DW942" s="86"/>
      <c r="DX942" s="86"/>
      <c r="DZ942" s="87"/>
      <c r="EB942" s="86"/>
      <c r="EC942" s="87"/>
      <c r="ED942" s="88"/>
      <c r="EE942" s="86"/>
      <c r="EF942" s="87"/>
      <c r="EG942" s="86"/>
      <c r="EH942" s="86"/>
      <c r="EI942" s="86"/>
      <c r="EJ942" s="86"/>
      <c r="EK942" s="89"/>
    </row>
    <row r="943" spans="47:141" x14ac:dyDescent="0.2">
      <c r="AU943" s="86"/>
      <c r="AW943" s="86"/>
      <c r="AY943" s="86"/>
      <c r="BA943" s="86"/>
      <c r="BC943" s="86"/>
      <c r="BE943" s="86"/>
      <c r="BG943" s="86"/>
      <c r="BI943" s="86"/>
      <c r="BK943" s="86"/>
      <c r="BM943" s="86"/>
      <c r="BO943" s="86"/>
      <c r="BQ943" s="86"/>
      <c r="BS943" s="86"/>
      <c r="BU943" s="86"/>
      <c r="BW943" s="86"/>
      <c r="BY943" s="86"/>
      <c r="CA943" s="86"/>
      <c r="CC943" s="86"/>
      <c r="CE943" s="86"/>
      <c r="CG943" s="86"/>
      <c r="CI943" s="86"/>
      <c r="CK943" s="86"/>
      <c r="CM943" s="86"/>
      <c r="CO943" s="86"/>
      <c r="CQ943" s="86"/>
      <c r="CS943" s="86"/>
      <c r="CU943" s="86"/>
      <c r="CW943" s="86"/>
      <c r="CY943" s="86"/>
      <c r="DA943" s="86"/>
      <c r="DC943" s="86"/>
      <c r="DE943" s="86"/>
      <c r="DG943" s="86"/>
      <c r="DI943" s="86"/>
      <c r="DK943" s="86"/>
      <c r="DM943" s="86"/>
      <c r="DO943" s="86"/>
      <c r="DQ943" s="86"/>
      <c r="DS943" s="86"/>
      <c r="DU943" s="86"/>
      <c r="DV943" s="86"/>
      <c r="DW943" s="86"/>
      <c r="DX943" s="86"/>
      <c r="DZ943" s="87"/>
      <c r="EB943" s="86"/>
      <c r="EC943" s="87"/>
      <c r="ED943" s="88"/>
      <c r="EE943" s="86"/>
      <c r="EF943" s="87"/>
      <c r="EG943" s="86"/>
      <c r="EH943" s="86"/>
      <c r="EI943" s="86"/>
      <c r="EJ943" s="86"/>
      <c r="EK943" s="89"/>
    </row>
    <row r="944" spans="47:141" x14ac:dyDescent="0.2">
      <c r="AU944" s="86"/>
      <c r="AW944" s="86"/>
      <c r="AY944" s="86"/>
      <c r="BA944" s="86"/>
      <c r="BC944" s="86"/>
      <c r="BE944" s="86"/>
      <c r="BG944" s="86"/>
      <c r="BI944" s="86"/>
      <c r="BK944" s="86"/>
      <c r="BM944" s="86"/>
      <c r="BO944" s="86"/>
      <c r="BQ944" s="86"/>
      <c r="BS944" s="86"/>
      <c r="BU944" s="86"/>
      <c r="BW944" s="86"/>
      <c r="BY944" s="86"/>
      <c r="CA944" s="86"/>
      <c r="CC944" s="86"/>
      <c r="CE944" s="86"/>
      <c r="CG944" s="86"/>
      <c r="CI944" s="86"/>
      <c r="CK944" s="86"/>
      <c r="CM944" s="86"/>
      <c r="CO944" s="86"/>
      <c r="CQ944" s="86"/>
      <c r="CS944" s="86"/>
      <c r="CU944" s="86"/>
      <c r="CW944" s="86"/>
      <c r="CY944" s="86"/>
      <c r="DA944" s="86"/>
      <c r="DC944" s="86"/>
      <c r="DE944" s="86"/>
      <c r="DG944" s="86"/>
      <c r="DI944" s="86"/>
      <c r="DK944" s="86"/>
      <c r="DM944" s="86"/>
      <c r="DO944" s="86"/>
      <c r="DQ944" s="86"/>
      <c r="DS944" s="86"/>
      <c r="DU944" s="86"/>
      <c r="DV944" s="86"/>
      <c r="DW944" s="86"/>
      <c r="DX944" s="86"/>
      <c r="DZ944" s="87"/>
      <c r="EB944" s="86"/>
      <c r="EC944" s="87"/>
      <c r="ED944" s="88"/>
      <c r="EE944" s="86"/>
      <c r="EF944" s="87"/>
      <c r="EG944" s="86"/>
      <c r="EH944" s="86"/>
      <c r="EI944" s="86"/>
      <c r="EJ944" s="86"/>
      <c r="EK944" s="89"/>
    </row>
    <row r="945" spans="47:141" x14ac:dyDescent="0.2">
      <c r="AU945" s="86"/>
      <c r="AW945" s="86"/>
      <c r="AY945" s="86"/>
      <c r="BA945" s="86"/>
      <c r="BC945" s="86"/>
      <c r="BE945" s="86"/>
      <c r="BG945" s="86"/>
      <c r="BI945" s="86"/>
      <c r="BK945" s="86"/>
      <c r="BM945" s="86"/>
      <c r="BO945" s="86"/>
      <c r="BQ945" s="86"/>
      <c r="BS945" s="86"/>
      <c r="BU945" s="86"/>
      <c r="BW945" s="86"/>
      <c r="BY945" s="86"/>
      <c r="CA945" s="86"/>
      <c r="CC945" s="86"/>
      <c r="CE945" s="86"/>
      <c r="CG945" s="86"/>
      <c r="CI945" s="86"/>
      <c r="CK945" s="86"/>
      <c r="CM945" s="86"/>
      <c r="CO945" s="86"/>
      <c r="CQ945" s="86"/>
      <c r="CS945" s="86"/>
      <c r="CU945" s="86"/>
      <c r="CW945" s="86"/>
      <c r="CY945" s="86"/>
      <c r="DA945" s="86"/>
      <c r="DC945" s="86"/>
      <c r="DE945" s="86"/>
      <c r="DG945" s="86"/>
      <c r="DI945" s="86"/>
      <c r="DK945" s="86"/>
      <c r="DM945" s="86"/>
      <c r="DO945" s="86"/>
      <c r="DQ945" s="86"/>
      <c r="DS945" s="86"/>
      <c r="DU945" s="86"/>
      <c r="DV945" s="86"/>
      <c r="DW945" s="86"/>
      <c r="DX945" s="86"/>
      <c r="DZ945" s="87"/>
      <c r="EB945" s="86"/>
      <c r="EC945" s="87"/>
      <c r="ED945" s="88"/>
      <c r="EE945" s="86"/>
      <c r="EF945" s="87"/>
      <c r="EG945" s="86"/>
      <c r="EH945" s="86"/>
      <c r="EI945" s="86"/>
      <c r="EJ945" s="86"/>
      <c r="EK945" s="89"/>
    </row>
    <row r="946" spans="47:141" x14ac:dyDescent="0.2">
      <c r="AU946" s="86"/>
      <c r="AW946" s="86"/>
      <c r="AY946" s="86"/>
      <c r="BA946" s="86"/>
      <c r="BC946" s="86"/>
      <c r="BE946" s="86"/>
      <c r="BG946" s="86"/>
      <c r="BI946" s="86"/>
      <c r="BK946" s="86"/>
      <c r="BM946" s="86"/>
      <c r="BO946" s="86"/>
      <c r="BQ946" s="86"/>
      <c r="BS946" s="86"/>
      <c r="BU946" s="86"/>
      <c r="BW946" s="86"/>
      <c r="BY946" s="86"/>
      <c r="CA946" s="86"/>
      <c r="CC946" s="86"/>
      <c r="CE946" s="86"/>
      <c r="CG946" s="86"/>
      <c r="CI946" s="86"/>
      <c r="CK946" s="86"/>
      <c r="CM946" s="86"/>
      <c r="CO946" s="86"/>
      <c r="CQ946" s="86"/>
      <c r="CS946" s="86"/>
      <c r="CU946" s="86"/>
      <c r="CW946" s="86"/>
      <c r="CY946" s="86"/>
      <c r="DA946" s="86"/>
      <c r="DC946" s="86"/>
      <c r="DE946" s="86"/>
      <c r="DG946" s="86"/>
      <c r="DI946" s="86"/>
      <c r="DK946" s="86"/>
      <c r="DM946" s="86"/>
      <c r="DO946" s="86"/>
      <c r="DQ946" s="86"/>
      <c r="DS946" s="86"/>
      <c r="DU946" s="86"/>
      <c r="DV946" s="86"/>
      <c r="DW946" s="86"/>
      <c r="DX946" s="86"/>
      <c r="DZ946" s="87"/>
      <c r="EB946" s="86"/>
      <c r="EC946" s="87"/>
      <c r="ED946" s="88"/>
      <c r="EE946" s="86"/>
      <c r="EF946" s="87"/>
      <c r="EG946" s="86"/>
      <c r="EH946" s="86"/>
      <c r="EI946" s="86"/>
      <c r="EJ946" s="86"/>
      <c r="EK946" s="89"/>
    </row>
    <row r="947" spans="47:141" x14ac:dyDescent="0.2">
      <c r="AU947" s="86"/>
      <c r="AW947" s="86"/>
      <c r="AY947" s="86"/>
      <c r="BA947" s="86"/>
      <c r="BC947" s="86"/>
      <c r="BE947" s="86"/>
      <c r="BG947" s="86"/>
      <c r="BI947" s="86"/>
      <c r="BK947" s="86"/>
      <c r="BM947" s="86"/>
      <c r="BO947" s="86"/>
      <c r="BQ947" s="86"/>
      <c r="BS947" s="86"/>
      <c r="BU947" s="86"/>
      <c r="BW947" s="86"/>
      <c r="BY947" s="86"/>
      <c r="CA947" s="86"/>
      <c r="CC947" s="86"/>
      <c r="CE947" s="86"/>
      <c r="CG947" s="86"/>
      <c r="CI947" s="86"/>
      <c r="CK947" s="86"/>
      <c r="CM947" s="86"/>
      <c r="CO947" s="86"/>
      <c r="CQ947" s="86"/>
      <c r="CS947" s="86"/>
      <c r="CU947" s="86"/>
      <c r="CW947" s="86"/>
      <c r="CY947" s="86"/>
      <c r="DA947" s="86"/>
      <c r="DC947" s="86"/>
      <c r="DE947" s="86"/>
      <c r="DG947" s="86"/>
      <c r="DI947" s="86"/>
      <c r="DK947" s="86"/>
      <c r="DM947" s="86"/>
      <c r="DO947" s="86"/>
      <c r="DQ947" s="86"/>
      <c r="DS947" s="86"/>
      <c r="DU947" s="86"/>
      <c r="DV947" s="86"/>
      <c r="DW947" s="86"/>
      <c r="DX947" s="86"/>
      <c r="DZ947" s="87"/>
      <c r="EB947" s="86"/>
      <c r="EC947" s="87"/>
      <c r="ED947" s="88"/>
      <c r="EE947" s="86"/>
      <c r="EF947" s="87"/>
      <c r="EG947" s="86"/>
      <c r="EH947" s="86"/>
      <c r="EI947" s="86"/>
      <c r="EJ947" s="86"/>
      <c r="EK947" s="89"/>
    </row>
    <row r="948" spans="47:141" x14ac:dyDescent="0.2">
      <c r="AU948" s="86"/>
      <c r="AW948" s="86"/>
      <c r="AY948" s="86"/>
      <c r="BA948" s="86"/>
      <c r="BC948" s="86"/>
      <c r="BE948" s="86"/>
      <c r="BG948" s="86"/>
      <c r="BI948" s="86"/>
      <c r="BK948" s="86"/>
      <c r="BM948" s="86"/>
      <c r="BO948" s="86"/>
      <c r="BQ948" s="86"/>
      <c r="BS948" s="86"/>
      <c r="BU948" s="86"/>
      <c r="BW948" s="86"/>
      <c r="BY948" s="86"/>
      <c r="CA948" s="86"/>
      <c r="CC948" s="86"/>
      <c r="CE948" s="86"/>
      <c r="CG948" s="86"/>
      <c r="CI948" s="86"/>
      <c r="CK948" s="86"/>
      <c r="CM948" s="86"/>
      <c r="CO948" s="86"/>
      <c r="CQ948" s="86"/>
      <c r="CS948" s="86"/>
      <c r="CU948" s="86"/>
      <c r="CW948" s="86"/>
      <c r="CY948" s="86"/>
      <c r="DA948" s="86"/>
      <c r="DC948" s="86"/>
      <c r="DE948" s="86"/>
      <c r="DG948" s="86"/>
      <c r="DI948" s="86"/>
      <c r="DK948" s="86"/>
      <c r="DM948" s="86"/>
      <c r="DO948" s="86"/>
      <c r="DQ948" s="86"/>
      <c r="DS948" s="86"/>
      <c r="DU948" s="86"/>
      <c r="DV948" s="86"/>
      <c r="DW948" s="86"/>
      <c r="DX948" s="86"/>
      <c r="DZ948" s="87"/>
      <c r="EB948" s="86"/>
      <c r="EC948" s="87"/>
      <c r="ED948" s="88"/>
      <c r="EE948" s="86"/>
      <c r="EF948" s="87"/>
      <c r="EG948" s="86"/>
      <c r="EH948" s="86"/>
      <c r="EI948" s="86"/>
      <c r="EJ948" s="86"/>
      <c r="EK948" s="89"/>
    </row>
    <row r="949" spans="47:141" x14ac:dyDescent="0.2">
      <c r="AU949" s="86"/>
      <c r="AW949" s="86"/>
      <c r="AY949" s="86"/>
      <c r="BA949" s="86"/>
      <c r="BC949" s="86"/>
      <c r="BE949" s="86"/>
      <c r="BG949" s="86"/>
      <c r="BI949" s="86"/>
      <c r="BK949" s="86"/>
      <c r="BM949" s="86"/>
      <c r="BO949" s="86"/>
      <c r="BQ949" s="86"/>
      <c r="BS949" s="86"/>
      <c r="BU949" s="86"/>
      <c r="BW949" s="86"/>
      <c r="BY949" s="86"/>
      <c r="CA949" s="86"/>
      <c r="CC949" s="86"/>
      <c r="CE949" s="86"/>
      <c r="CG949" s="86"/>
      <c r="CI949" s="86"/>
      <c r="CK949" s="86"/>
      <c r="CM949" s="86"/>
      <c r="CO949" s="86"/>
      <c r="CQ949" s="86"/>
      <c r="CS949" s="86"/>
      <c r="CU949" s="86"/>
      <c r="CW949" s="86"/>
      <c r="CY949" s="86"/>
      <c r="DA949" s="86"/>
      <c r="DC949" s="86"/>
      <c r="DE949" s="86"/>
      <c r="DG949" s="86"/>
      <c r="DI949" s="86"/>
      <c r="DK949" s="86"/>
      <c r="DM949" s="86"/>
      <c r="DO949" s="86"/>
      <c r="DQ949" s="86"/>
      <c r="DS949" s="86"/>
      <c r="DU949" s="86"/>
      <c r="DV949" s="86"/>
      <c r="DW949" s="86"/>
      <c r="DX949" s="86"/>
      <c r="DZ949" s="87"/>
      <c r="EB949" s="86"/>
      <c r="EC949" s="87"/>
      <c r="ED949" s="88"/>
      <c r="EE949" s="86"/>
      <c r="EF949" s="87"/>
      <c r="EG949" s="86"/>
      <c r="EH949" s="86"/>
      <c r="EI949" s="86"/>
      <c r="EJ949" s="86"/>
      <c r="EK949" s="89"/>
    </row>
    <row r="950" spans="47:141" x14ac:dyDescent="0.2">
      <c r="AU950" s="86"/>
      <c r="AW950" s="86"/>
      <c r="AY950" s="86"/>
      <c r="BA950" s="86"/>
      <c r="BC950" s="86"/>
      <c r="BE950" s="86"/>
      <c r="BG950" s="86"/>
      <c r="BI950" s="86"/>
      <c r="BK950" s="86"/>
      <c r="BM950" s="86"/>
      <c r="BO950" s="86"/>
      <c r="BQ950" s="86"/>
      <c r="BS950" s="86"/>
      <c r="BU950" s="86"/>
      <c r="BW950" s="86"/>
      <c r="BY950" s="86"/>
      <c r="CA950" s="86"/>
      <c r="CC950" s="86"/>
      <c r="CE950" s="86"/>
      <c r="CG950" s="86"/>
      <c r="CI950" s="86"/>
      <c r="CK950" s="86"/>
      <c r="CM950" s="86"/>
      <c r="CO950" s="86"/>
      <c r="CQ950" s="86"/>
      <c r="CS950" s="86"/>
      <c r="CU950" s="86"/>
      <c r="CW950" s="86"/>
      <c r="CY950" s="86"/>
      <c r="DA950" s="86"/>
      <c r="DC950" s="86"/>
      <c r="DE950" s="86"/>
      <c r="DG950" s="86"/>
      <c r="DI950" s="86"/>
      <c r="DK950" s="86"/>
      <c r="DM950" s="86"/>
      <c r="DO950" s="86"/>
      <c r="DQ950" s="86"/>
      <c r="DS950" s="86"/>
      <c r="DU950" s="86"/>
      <c r="DV950" s="86"/>
      <c r="DW950" s="86"/>
      <c r="DX950" s="86"/>
      <c r="DZ950" s="87"/>
      <c r="EB950" s="86"/>
      <c r="EC950" s="87"/>
      <c r="ED950" s="88"/>
      <c r="EE950" s="86"/>
      <c r="EF950" s="87"/>
      <c r="EG950" s="86"/>
      <c r="EH950" s="86"/>
      <c r="EI950" s="86"/>
      <c r="EJ950" s="86"/>
      <c r="EK950" s="89"/>
    </row>
    <row r="951" spans="47:141" x14ac:dyDescent="0.2">
      <c r="AU951" s="86"/>
      <c r="AW951" s="86"/>
      <c r="AY951" s="86"/>
      <c r="BA951" s="86"/>
      <c r="BC951" s="86"/>
      <c r="BE951" s="86"/>
      <c r="BG951" s="86"/>
      <c r="BI951" s="86"/>
      <c r="BK951" s="86"/>
      <c r="BM951" s="86"/>
      <c r="BO951" s="86"/>
      <c r="BQ951" s="86"/>
      <c r="BS951" s="86"/>
      <c r="BU951" s="86"/>
      <c r="BW951" s="86"/>
      <c r="BY951" s="86"/>
      <c r="CA951" s="86"/>
      <c r="CC951" s="86"/>
      <c r="CE951" s="86"/>
      <c r="CG951" s="86"/>
      <c r="CI951" s="86"/>
      <c r="CK951" s="86"/>
      <c r="CM951" s="86"/>
      <c r="CO951" s="86"/>
      <c r="CQ951" s="86"/>
      <c r="CS951" s="86"/>
      <c r="CU951" s="86"/>
      <c r="CW951" s="86"/>
      <c r="CY951" s="86"/>
      <c r="DA951" s="86"/>
      <c r="DC951" s="86"/>
      <c r="DE951" s="86"/>
      <c r="DG951" s="86"/>
      <c r="DI951" s="86"/>
      <c r="DK951" s="86"/>
      <c r="DM951" s="86"/>
      <c r="DO951" s="86"/>
      <c r="DQ951" s="86"/>
      <c r="DS951" s="86"/>
      <c r="DU951" s="86"/>
      <c r="DV951" s="86"/>
      <c r="DW951" s="86"/>
      <c r="DX951" s="86"/>
      <c r="DZ951" s="87"/>
      <c r="EB951" s="86"/>
      <c r="EC951" s="87"/>
      <c r="ED951" s="88"/>
      <c r="EE951" s="86"/>
      <c r="EF951" s="87"/>
      <c r="EG951" s="86"/>
      <c r="EH951" s="86"/>
      <c r="EI951" s="86"/>
      <c r="EJ951" s="86"/>
      <c r="EK951" s="89"/>
    </row>
    <row r="952" spans="47:141" x14ac:dyDescent="0.2">
      <c r="AU952" s="86"/>
      <c r="AW952" s="86"/>
      <c r="AY952" s="86"/>
      <c r="BA952" s="86"/>
      <c r="BC952" s="86"/>
      <c r="BE952" s="86"/>
      <c r="BG952" s="86"/>
      <c r="BI952" s="86"/>
      <c r="BK952" s="86"/>
      <c r="BM952" s="86"/>
      <c r="BO952" s="86"/>
      <c r="BQ952" s="86"/>
      <c r="BS952" s="86"/>
      <c r="BU952" s="86"/>
      <c r="BW952" s="86"/>
      <c r="BY952" s="86"/>
      <c r="CA952" s="86"/>
      <c r="CC952" s="86"/>
      <c r="CE952" s="86"/>
      <c r="CG952" s="86"/>
      <c r="CI952" s="86"/>
      <c r="CK952" s="86"/>
      <c r="CM952" s="86"/>
      <c r="CO952" s="86"/>
      <c r="CQ952" s="86"/>
      <c r="CS952" s="86"/>
      <c r="CU952" s="86"/>
      <c r="CW952" s="86"/>
      <c r="CY952" s="86"/>
      <c r="DA952" s="86"/>
      <c r="DC952" s="86"/>
      <c r="DE952" s="86"/>
      <c r="DG952" s="86"/>
      <c r="DI952" s="86"/>
      <c r="DK952" s="86"/>
      <c r="DM952" s="86"/>
      <c r="DO952" s="86"/>
      <c r="DQ952" s="86"/>
      <c r="DS952" s="86"/>
      <c r="DU952" s="86"/>
      <c r="DV952" s="86"/>
      <c r="DW952" s="86"/>
      <c r="DX952" s="86"/>
      <c r="DZ952" s="87"/>
      <c r="EB952" s="86"/>
      <c r="EC952" s="87"/>
      <c r="ED952" s="88"/>
      <c r="EE952" s="86"/>
      <c r="EF952" s="87"/>
      <c r="EG952" s="86"/>
      <c r="EH952" s="86"/>
      <c r="EI952" s="86"/>
      <c r="EJ952" s="86"/>
      <c r="EK952" s="89"/>
    </row>
    <row r="953" spans="47:141" x14ac:dyDescent="0.2">
      <c r="AU953" s="86"/>
      <c r="AW953" s="86"/>
      <c r="AY953" s="86"/>
      <c r="BA953" s="86"/>
      <c r="BC953" s="86"/>
      <c r="BE953" s="86"/>
      <c r="BG953" s="86"/>
      <c r="BI953" s="86"/>
      <c r="BK953" s="86"/>
      <c r="BM953" s="86"/>
      <c r="BO953" s="86"/>
      <c r="BQ953" s="86"/>
      <c r="BS953" s="86"/>
      <c r="BU953" s="86"/>
      <c r="BW953" s="86"/>
      <c r="BY953" s="86"/>
      <c r="CA953" s="86"/>
      <c r="CC953" s="86"/>
      <c r="CE953" s="86"/>
      <c r="CG953" s="86"/>
      <c r="CI953" s="86"/>
      <c r="CK953" s="86"/>
      <c r="CM953" s="86"/>
      <c r="CO953" s="86"/>
      <c r="CQ953" s="86"/>
      <c r="CS953" s="86"/>
      <c r="CU953" s="86"/>
      <c r="CW953" s="86"/>
      <c r="CY953" s="86"/>
      <c r="DA953" s="86"/>
      <c r="DC953" s="86"/>
      <c r="DE953" s="86"/>
      <c r="DG953" s="86"/>
      <c r="DI953" s="86"/>
      <c r="DK953" s="86"/>
      <c r="DM953" s="86"/>
      <c r="DO953" s="86"/>
      <c r="DQ953" s="86"/>
      <c r="DS953" s="86"/>
      <c r="DU953" s="86"/>
      <c r="DV953" s="86"/>
      <c r="DW953" s="86"/>
      <c r="DX953" s="86"/>
      <c r="DZ953" s="87"/>
      <c r="EB953" s="86"/>
      <c r="EC953" s="87"/>
      <c r="ED953" s="88"/>
      <c r="EE953" s="86"/>
      <c r="EF953" s="87"/>
      <c r="EG953" s="86"/>
      <c r="EH953" s="86"/>
      <c r="EI953" s="86"/>
      <c r="EJ953" s="86"/>
      <c r="EK953" s="89"/>
    </row>
    <row r="954" spans="47:141" x14ac:dyDescent="0.2">
      <c r="AU954" s="86"/>
      <c r="AW954" s="86"/>
      <c r="AY954" s="86"/>
      <c r="BA954" s="86"/>
      <c r="BC954" s="86"/>
      <c r="BE954" s="86"/>
      <c r="BG954" s="86"/>
      <c r="BI954" s="86"/>
      <c r="BK954" s="86"/>
      <c r="BM954" s="86"/>
      <c r="BO954" s="86"/>
      <c r="BQ954" s="86"/>
      <c r="BS954" s="86"/>
      <c r="BU954" s="86"/>
      <c r="BW954" s="86"/>
      <c r="BY954" s="86"/>
      <c r="CA954" s="86"/>
      <c r="CC954" s="86"/>
      <c r="CE954" s="86"/>
      <c r="CG954" s="86"/>
      <c r="CI954" s="86"/>
      <c r="CK954" s="86"/>
      <c r="CM954" s="86"/>
      <c r="CO954" s="86"/>
      <c r="CQ954" s="86"/>
      <c r="CS954" s="86"/>
      <c r="CU954" s="86"/>
      <c r="CW954" s="86"/>
      <c r="CY954" s="86"/>
      <c r="DA954" s="86"/>
      <c r="DC954" s="86"/>
      <c r="DE954" s="86"/>
      <c r="DG954" s="86"/>
      <c r="DI954" s="86"/>
      <c r="DK954" s="86"/>
      <c r="DM954" s="86"/>
      <c r="DO954" s="86"/>
      <c r="DQ954" s="86"/>
      <c r="DS954" s="86"/>
      <c r="DU954" s="86"/>
      <c r="DV954" s="86"/>
      <c r="DW954" s="86"/>
      <c r="DX954" s="86"/>
      <c r="DZ954" s="87"/>
      <c r="EB954" s="86"/>
      <c r="EC954" s="87"/>
      <c r="ED954" s="88"/>
      <c r="EE954" s="86"/>
      <c r="EF954" s="87"/>
      <c r="EG954" s="86"/>
      <c r="EH954" s="86"/>
      <c r="EI954" s="86"/>
      <c r="EJ954" s="86"/>
      <c r="EK954" s="89"/>
    </row>
    <row r="955" spans="47:141" x14ac:dyDescent="0.2">
      <c r="AU955" s="86"/>
      <c r="AW955" s="86"/>
      <c r="AY955" s="86"/>
      <c r="BA955" s="86"/>
      <c r="BC955" s="86"/>
      <c r="BE955" s="86"/>
      <c r="BG955" s="86"/>
      <c r="BI955" s="86"/>
      <c r="BK955" s="86"/>
      <c r="BM955" s="86"/>
      <c r="BO955" s="86"/>
      <c r="BQ955" s="86"/>
      <c r="BS955" s="86"/>
      <c r="BU955" s="86"/>
      <c r="BW955" s="86"/>
      <c r="BY955" s="86"/>
      <c r="CA955" s="86"/>
      <c r="CC955" s="86"/>
      <c r="CE955" s="86"/>
      <c r="CG955" s="86"/>
      <c r="CI955" s="86"/>
      <c r="CK955" s="86"/>
      <c r="CM955" s="86"/>
      <c r="CO955" s="86"/>
      <c r="CQ955" s="86"/>
      <c r="CS955" s="86"/>
      <c r="CU955" s="86"/>
      <c r="CW955" s="86"/>
      <c r="CY955" s="86"/>
      <c r="DA955" s="86"/>
      <c r="DC955" s="86"/>
      <c r="DE955" s="86"/>
      <c r="DG955" s="86"/>
      <c r="DI955" s="86"/>
      <c r="DK955" s="86"/>
      <c r="DM955" s="86"/>
      <c r="DO955" s="86"/>
      <c r="DQ955" s="86"/>
      <c r="DS955" s="86"/>
      <c r="DU955" s="86"/>
      <c r="DV955" s="86"/>
      <c r="DW955" s="86"/>
      <c r="DX955" s="86"/>
      <c r="DZ955" s="87"/>
      <c r="EB955" s="86"/>
      <c r="EC955" s="87"/>
      <c r="ED955" s="88"/>
      <c r="EE955" s="86"/>
      <c r="EF955" s="87"/>
      <c r="EG955" s="86"/>
      <c r="EH955" s="86"/>
      <c r="EI955" s="86"/>
      <c r="EJ955" s="86"/>
      <c r="EK955" s="89"/>
    </row>
    <row r="956" spans="47:141" x14ac:dyDescent="0.2">
      <c r="AU956" s="86"/>
      <c r="AW956" s="86"/>
      <c r="AY956" s="86"/>
      <c r="BA956" s="86"/>
      <c r="BC956" s="86"/>
      <c r="BE956" s="86"/>
      <c r="BG956" s="86"/>
      <c r="BI956" s="86"/>
      <c r="BK956" s="86"/>
      <c r="BM956" s="86"/>
      <c r="BO956" s="86"/>
      <c r="BQ956" s="86"/>
      <c r="BS956" s="86"/>
      <c r="BU956" s="86"/>
      <c r="BW956" s="86"/>
      <c r="BY956" s="86"/>
      <c r="CA956" s="86"/>
      <c r="CC956" s="86"/>
      <c r="CE956" s="86"/>
      <c r="CG956" s="86"/>
      <c r="CI956" s="86"/>
      <c r="CK956" s="86"/>
      <c r="CM956" s="86"/>
      <c r="CO956" s="86"/>
      <c r="CQ956" s="86"/>
      <c r="CS956" s="86"/>
      <c r="CU956" s="86"/>
      <c r="CW956" s="86"/>
      <c r="CY956" s="86"/>
      <c r="DA956" s="86"/>
      <c r="DC956" s="86"/>
      <c r="DE956" s="86"/>
      <c r="DG956" s="86"/>
      <c r="DI956" s="86"/>
      <c r="DK956" s="86"/>
      <c r="DM956" s="86"/>
      <c r="DO956" s="86"/>
      <c r="DQ956" s="86"/>
      <c r="DS956" s="86"/>
      <c r="DU956" s="86"/>
      <c r="DV956" s="86"/>
      <c r="DW956" s="86"/>
      <c r="DX956" s="86"/>
      <c r="DZ956" s="87"/>
      <c r="EB956" s="86"/>
      <c r="EC956" s="87"/>
      <c r="ED956" s="88"/>
      <c r="EE956" s="86"/>
      <c r="EF956" s="87"/>
      <c r="EG956" s="86"/>
      <c r="EH956" s="86"/>
      <c r="EI956" s="86"/>
      <c r="EJ956" s="86"/>
      <c r="EK956" s="89"/>
    </row>
    <row r="957" spans="47:141" x14ac:dyDescent="0.2">
      <c r="AU957" s="86"/>
      <c r="AW957" s="86"/>
      <c r="AY957" s="86"/>
      <c r="BA957" s="86"/>
      <c r="BC957" s="86"/>
      <c r="BE957" s="86"/>
      <c r="BG957" s="86"/>
      <c r="BI957" s="86"/>
      <c r="BK957" s="86"/>
      <c r="BM957" s="86"/>
      <c r="BO957" s="86"/>
      <c r="BQ957" s="86"/>
      <c r="BS957" s="86"/>
      <c r="BU957" s="86"/>
      <c r="BW957" s="86"/>
      <c r="BY957" s="86"/>
      <c r="CA957" s="86"/>
      <c r="CC957" s="86"/>
      <c r="CE957" s="86"/>
      <c r="CG957" s="86"/>
      <c r="CI957" s="86"/>
      <c r="CK957" s="86"/>
      <c r="CM957" s="86"/>
      <c r="CO957" s="86"/>
      <c r="CQ957" s="86"/>
      <c r="CS957" s="86"/>
      <c r="CU957" s="86"/>
      <c r="CW957" s="86"/>
      <c r="CY957" s="86"/>
      <c r="DA957" s="86"/>
      <c r="DC957" s="86"/>
      <c r="DE957" s="86"/>
      <c r="DG957" s="86"/>
      <c r="DI957" s="86"/>
      <c r="DK957" s="86"/>
      <c r="DM957" s="86"/>
      <c r="DO957" s="86"/>
      <c r="DQ957" s="86"/>
      <c r="DS957" s="86"/>
      <c r="DU957" s="86"/>
      <c r="DV957" s="86"/>
      <c r="DW957" s="86"/>
      <c r="DX957" s="86"/>
      <c r="DZ957" s="87"/>
      <c r="EB957" s="86"/>
      <c r="EC957" s="87"/>
      <c r="ED957" s="88"/>
      <c r="EE957" s="86"/>
      <c r="EF957" s="87"/>
      <c r="EG957" s="86"/>
      <c r="EH957" s="86"/>
      <c r="EI957" s="86"/>
      <c r="EJ957" s="86"/>
      <c r="EK957" s="89"/>
    </row>
    <row r="958" spans="47:141" x14ac:dyDescent="0.2">
      <c r="AU958" s="86"/>
      <c r="AW958" s="86"/>
      <c r="AY958" s="86"/>
      <c r="BA958" s="86"/>
      <c r="BC958" s="86"/>
      <c r="BE958" s="86"/>
      <c r="BG958" s="86"/>
      <c r="BI958" s="86"/>
      <c r="BK958" s="86"/>
      <c r="BM958" s="86"/>
      <c r="BO958" s="86"/>
      <c r="BQ958" s="86"/>
      <c r="BS958" s="86"/>
      <c r="BU958" s="86"/>
      <c r="BW958" s="86"/>
      <c r="BY958" s="86"/>
      <c r="CA958" s="86"/>
      <c r="CC958" s="86"/>
      <c r="CE958" s="86"/>
      <c r="CG958" s="86"/>
      <c r="CI958" s="86"/>
      <c r="CK958" s="86"/>
      <c r="CM958" s="86"/>
      <c r="CO958" s="86"/>
      <c r="CQ958" s="86"/>
      <c r="CS958" s="86"/>
      <c r="CU958" s="86"/>
      <c r="CW958" s="86"/>
      <c r="CY958" s="86"/>
      <c r="DA958" s="86"/>
      <c r="DC958" s="86"/>
      <c r="DE958" s="86"/>
      <c r="DG958" s="86"/>
      <c r="DI958" s="86"/>
      <c r="DK958" s="86"/>
      <c r="DM958" s="86"/>
      <c r="DO958" s="86"/>
      <c r="DQ958" s="86"/>
      <c r="DS958" s="86"/>
      <c r="DU958" s="86"/>
      <c r="DV958" s="86"/>
      <c r="DW958" s="86"/>
      <c r="DX958" s="86"/>
      <c r="DZ958" s="87"/>
      <c r="EB958" s="86"/>
      <c r="EC958" s="87"/>
      <c r="ED958" s="88"/>
      <c r="EE958" s="86"/>
      <c r="EF958" s="87"/>
      <c r="EG958" s="86"/>
      <c r="EH958" s="86"/>
      <c r="EI958" s="86"/>
      <c r="EJ958" s="86"/>
      <c r="EK958" s="89"/>
    </row>
    <row r="959" spans="47:141" x14ac:dyDescent="0.2">
      <c r="AU959" s="86"/>
      <c r="AW959" s="86"/>
      <c r="AY959" s="86"/>
      <c r="BA959" s="86"/>
      <c r="BC959" s="86"/>
      <c r="BE959" s="86"/>
      <c r="BG959" s="86"/>
      <c r="BI959" s="86"/>
      <c r="BK959" s="86"/>
      <c r="BM959" s="86"/>
      <c r="BO959" s="86"/>
      <c r="BQ959" s="86"/>
      <c r="BS959" s="86"/>
      <c r="BU959" s="86"/>
      <c r="BW959" s="86"/>
      <c r="BY959" s="86"/>
      <c r="CA959" s="86"/>
      <c r="CC959" s="86"/>
      <c r="CE959" s="86"/>
      <c r="CG959" s="86"/>
      <c r="CI959" s="86"/>
      <c r="CK959" s="86"/>
      <c r="CM959" s="86"/>
      <c r="CO959" s="86"/>
      <c r="CQ959" s="86"/>
      <c r="CS959" s="86"/>
      <c r="CU959" s="86"/>
      <c r="CW959" s="86"/>
      <c r="CY959" s="86"/>
      <c r="DA959" s="86"/>
      <c r="DC959" s="86"/>
      <c r="DE959" s="86"/>
      <c r="DG959" s="86"/>
      <c r="DI959" s="86"/>
      <c r="DK959" s="86"/>
      <c r="DM959" s="86"/>
      <c r="DO959" s="86"/>
      <c r="DQ959" s="86"/>
      <c r="DS959" s="86"/>
      <c r="DU959" s="86"/>
      <c r="DV959" s="86"/>
      <c r="DW959" s="86"/>
      <c r="DX959" s="86"/>
      <c r="DZ959" s="87"/>
      <c r="EB959" s="86"/>
      <c r="EC959" s="87"/>
      <c r="ED959" s="88"/>
      <c r="EE959" s="86"/>
      <c r="EF959" s="87"/>
      <c r="EG959" s="86"/>
      <c r="EH959" s="86"/>
      <c r="EI959" s="86"/>
      <c r="EJ959" s="86"/>
      <c r="EK959" s="89"/>
    </row>
    <row r="960" spans="47:141" x14ac:dyDescent="0.2">
      <c r="AU960" s="86"/>
      <c r="AW960" s="86"/>
      <c r="AY960" s="86"/>
      <c r="BA960" s="86"/>
      <c r="BC960" s="86"/>
      <c r="BE960" s="86"/>
      <c r="BG960" s="86"/>
      <c r="BI960" s="86"/>
      <c r="BK960" s="86"/>
      <c r="BM960" s="86"/>
      <c r="BO960" s="86"/>
      <c r="BQ960" s="86"/>
      <c r="BS960" s="86"/>
      <c r="BU960" s="86"/>
      <c r="BW960" s="86"/>
      <c r="BY960" s="86"/>
      <c r="CA960" s="86"/>
      <c r="CC960" s="86"/>
      <c r="CE960" s="86"/>
      <c r="CG960" s="86"/>
      <c r="CI960" s="86"/>
      <c r="CK960" s="86"/>
      <c r="CM960" s="86"/>
      <c r="CO960" s="86"/>
      <c r="CQ960" s="86"/>
      <c r="CS960" s="86"/>
      <c r="CU960" s="86"/>
      <c r="CW960" s="86"/>
      <c r="CY960" s="86"/>
      <c r="DA960" s="86"/>
      <c r="DC960" s="86"/>
      <c r="DE960" s="86"/>
      <c r="DG960" s="86"/>
      <c r="DI960" s="86"/>
      <c r="DK960" s="86"/>
      <c r="DM960" s="86"/>
      <c r="DO960" s="86"/>
      <c r="DQ960" s="86"/>
      <c r="DS960" s="86"/>
      <c r="DU960" s="86"/>
      <c r="DV960" s="86"/>
      <c r="DW960" s="86"/>
      <c r="DX960" s="86"/>
      <c r="DZ960" s="87"/>
      <c r="EB960" s="86"/>
      <c r="EC960" s="87"/>
      <c r="ED960" s="88"/>
      <c r="EE960" s="86"/>
      <c r="EF960" s="87"/>
      <c r="EG960" s="86"/>
      <c r="EH960" s="86"/>
      <c r="EI960" s="86"/>
      <c r="EJ960" s="86"/>
      <c r="EK960" s="89"/>
    </row>
    <row r="961" spans="47:141" x14ac:dyDescent="0.2">
      <c r="AU961" s="86"/>
      <c r="AW961" s="86"/>
      <c r="AY961" s="86"/>
      <c r="BA961" s="86"/>
      <c r="BC961" s="86"/>
      <c r="BE961" s="86"/>
      <c r="BG961" s="86"/>
      <c r="BI961" s="86"/>
      <c r="BK961" s="86"/>
      <c r="BM961" s="86"/>
      <c r="BO961" s="86"/>
      <c r="BQ961" s="86"/>
      <c r="BS961" s="86"/>
      <c r="BU961" s="86"/>
      <c r="BW961" s="86"/>
      <c r="BY961" s="86"/>
      <c r="CA961" s="86"/>
      <c r="CC961" s="86"/>
      <c r="CE961" s="86"/>
      <c r="CG961" s="86"/>
      <c r="CI961" s="86"/>
      <c r="CK961" s="86"/>
      <c r="CM961" s="86"/>
      <c r="CO961" s="86"/>
      <c r="CQ961" s="86"/>
      <c r="CS961" s="86"/>
      <c r="CU961" s="86"/>
      <c r="CW961" s="86"/>
      <c r="CY961" s="86"/>
      <c r="DA961" s="86"/>
      <c r="DC961" s="86"/>
      <c r="DE961" s="86"/>
      <c r="DG961" s="86"/>
      <c r="DI961" s="86"/>
      <c r="DK961" s="86"/>
      <c r="DM961" s="86"/>
      <c r="DO961" s="86"/>
      <c r="DQ961" s="86"/>
      <c r="DS961" s="86"/>
      <c r="DU961" s="86"/>
      <c r="DV961" s="86"/>
      <c r="DW961" s="86"/>
      <c r="DX961" s="86"/>
      <c r="DZ961" s="87"/>
      <c r="EB961" s="86"/>
      <c r="EC961" s="87"/>
      <c r="ED961" s="88"/>
      <c r="EE961" s="86"/>
      <c r="EF961" s="87"/>
      <c r="EG961" s="86"/>
      <c r="EH961" s="86"/>
      <c r="EI961" s="86"/>
      <c r="EJ961" s="86"/>
      <c r="EK961" s="89"/>
    </row>
    <row r="962" spans="47:141" x14ac:dyDescent="0.2">
      <c r="AU962" s="86"/>
      <c r="AW962" s="86"/>
      <c r="AY962" s="86"/>
      <c r="BA962" s="86"/>
      <c r="BC962" s="86"/>
      <c r="BE962" s="86"/>
      <c r="BG962" s="86"/>
      <c r="BI962" s="86"/>
      <c r="BK962" s="86"/>
      <c r="BM962" s="86"/>
      <c r="BO962" s="86"/>
      <c r="BQ962" s="86"/>
      <c r="BS962" s="86"/>
      <c r="BU962" s="86"/>
      <c r="BW962" s="86"/>
      <c r="BY962" s="86"/>
      <c r="CA962" s="86"/>
      <c r="CC962" s="86"/>
      <c r="CE962" s="86"/>
      <c r="CG962" s="86"/>
      <c r="CI962" s="86"/>
      <c r="CK962" s="86"/>
      <c r="CM962" s="86"/>
      <c r="CO962" s="86"/>
      <c r="CQ962" s="86"/>
      <c r="CS962" s="86"/>
      <c r="CU962" s="86"/>
      <c r="CW962" s="86"/>
      <c r="CY962" s="86"/>
      <c r="DA962" s="86"/>
      <c r="DC962" s="86"/>
      <c r="DE962" s="86"/>
      <c r="DG962" s="86"/>
      <c r="DI962" s="86"/>
      <c r="DK962" s="86"/>
      <c r="DM962" s="86"/>
      <c r="DO962" s="86"/>
      <c r="DQ962" s="86"/>
      <c r="DS962" s="86"/>
      <c r="DU962" s="86"/>
      <c r="DV962" s="86"/>
      <c r="DW962" s="86"/>
      <c r="DX962" s="86"/>
      <c r="DZ962" s="87"/>
      <c r="EB962" s="86"/>
      <c r="EC962" s="87"/>
      <c r="ED962" s="88"/>
      <c r="EE962" s="86"/>
      <c r="EF962" s="87"/>
      <c r="EG962" s="86"/>
      <c r="EH962" s="86"/>
      <c r="EI962" s="86"/>
      <c r="EJ962" s="86"/>
      <c r="EK962" s="89"/>
    </row>
    <row r="963" spans="47:141" x14ac:dyDescent="0.2">
      <c r="AU963" s="86"/>
      <c r="AW963" s="86"/>
      <c r="AY963" s="86"/>
      <c r="BA963" s="86"/>
      <c r="BC963" s="86"/>
      <c r="BE963" s="86"/>
      <c r="BG963" s="86"/>
      <c r="BI963" s="86"/>
      <c r="BK963" s="86"/>
      <c r="BM963" s="86"/>
      <c r="BO963" s="86"/>
      <c r="BQ963" s="86"/>
      <c r="BS963" s="86"/>
      <c r="BU963" s="86"/>
      <c r="BW963" s="86"/>
      <c r="BY963" s="86"/>
      <c r="CA963" s="86"/>
      <c r="CC963" s="86"/>
      <c r="CE963" s="86"/>
      <c r="CG963" s="86"/>
      <c r="CI963" s="86"/>
      <c r="CK963" s="86"/>
      <c r="CM963" s="86"/>
      <c r="CO963" s="86"/>
      <c r="CQ963" s="86"/>
      <c r="CS963" s="86"/>
      <c r="CU963" s="86"/>
      <c r="CW963" s="86"/>
      <c r="CY963" s="86"/>
      <c r="DA963" s="86"/>
      <c r="DC963" s="86"/>
      <c r="DE963" s="86"/>
      <c r="DG963" s="86"/>
      <c r="DI963" s="86"/>
      <c r="DK963" s="86"/>
      <c r="DM963" s="86"/>
      <c r="DO963" s="86"/>
      <c r="DQ963" s="86"/>
      <c r="DS963" s="86"/>
      <c r="DU963" s="86"/>
      <c r="DV963" s="86"/>
      <c r="DW963" s="86"/>
      <c r="DX963" s="86"/>
      <c r="DZ963" s="87"/>
      <c r="EB963" s="86"/>
      <c r="EC963" s="87"/>
      <c r="ED963" s="88"/>
      <c r="EE963" s="86"/>
      <c r="EF963" s="87"/>
      <c r="EG963" s="86"/>
      <c r="EH963" s="86"/>
      <c r="EI963" s="86"/>
      <c r="EJ963" s="86"/>
      <c r="EK963" s="89"/>
    </row>
    <row r="964" spans="47:141" x14ac:dyDescent="0.2">
      <c r="AU964" s="86"/>
      <c r="AW964" s="86"/>
      <c r="AY964" s="86"/>
      <c r="BA964" s="86"/>
      <c r="BC964" s="86"/>
      <c r="BE964" s="86"/>
      <c r="BG964" s="86"/>
      <c r="BI964" s="86"/>
      <c r="BK964" s="86"/>
      <c r="BM964" s="86"/>
      <c r="BO964" s="86"/>
      <c r="BQ964" s="86"/>
      <c r="BS964" s="86"/>
      <c r="BU964" s="86"/>
      <c r="BW964" s="86"/>
      <c r="BY964" s="86"/>
      <c r="CA964" s="86"/>
      <c r="CC964" s="86"/>
      <c r="CE964" s="86"/>
      <c r="CG964" s="86"/>
      <c r="CI964" s="86"/>
      <c r="CK964" s="86"/>
      <c r="CM964" s="86"/>
      <c r="CO964" s="86"/>
      <c r="CQ964" s="86"/>
      <c r="CS964" s="86"/>
      <c r="CU964" s="86"/>
      <c r="CW964" s="86"/>
      <c r="CY964" s="86"/>
      <c r="DA964" s="86"/>
      <c r="DC964" s="86"/>
      <c r="DE964" s="86"/>
      <c r="DG964" s="86"/>
      <c r="DI964" s="86"/>
      <c r="DK964" s="86"/>
      <c r="DM964" s="86"/>
      <c r="DO964" s="86"/>
      <c r="DQ964" s="86"/>
      <c r="DS964" s="86"/>
      <c r="DU964" s="86"/>
      <c r="DV964" s="86"/>
      <c r="DW964" s="86"/>
      <c r="DX964" s="86"/>
      <c r="DZ964" s="87"/>
      <c r="EB964" s="86"/>
      <c r="EC964" s="87"/>
      <c r="ED964" s="88"/>
      <c r="EE964" s="86"/>
      <c r="EF964" s="87"/>
      <c r="EG964" s="86"/>
      <c r="EH964" s="86"/>
      <c r="EI964" s="86"/>
      <c r="EJ964" s="86"/>
      <c r="EK964" s="89"/>
    </row>
    <row r="965" spans="47:141" x14ac:dyDescent="0.2">
      <c r="AU965" s="86"/>
      <c r="AW965" s="86"/>
      <c r="AY965" s="86"/>
      <c r="BA965" s="86"/>
      <c r="BC965" s="86"/>
      <c r="BE965" s="86"/>
      <c r="BG965" s="86"/>
      <c r="BI965" s="86"/>
      <c r="BK965" s="86"/>
      <c r="BM965" s="86"/>
      <c r="BO965" s="86"/>
      <c r="BQ965" s="86"/>
      <c r="BS965" s="86"/>
      <c r="BU965" s="86"/>
      <c r="BW965" s="86"/>
      <c r="BY965" s="86"/>
      <c r="CA965" s="86"/>
      <c r="CC965" s="86"/>
      <c r="CE965" s="86"/>
      <c r="CG965" s="86"/>
      <c r="CI965" s="86"/>
      <c r="CK965" s="86"/>
      <c r="CM965" s="86"/>
      <c r="CO965" s="86"/>
      <c r="CQ965" s="86"/>
      <c r="CS965" s="86"/>
      <c r="CU965" s="86"/>
      <c r="CW965" s="86"/>
      <c r="CY965" s="86"/>
      <c r="DA965" s="86"/>
      <c r="DC965" s="86"/>
      <c r="DE965" s="86"/>
      <c r="DG965" s="86"/>
      <c r="DI965" s="86"/>
      <c r="DK965" s="86"/>
      <c r="DM965" s="86"/>
      <c r="DO965" s="86"/>
      <c r="DQ965" s="86"/>
      <c r="DS965" s="86"/>
      <c r="DU965" s="86"/>
      <c r="DV965" s="86"/>
      <c r="DW965" s="86"/>
      <c r="DX965" s="86"/>
      <c r="DZ965" s="87"/>
      <c r="EB965" s="86"/>
      <c r="EC965" s="87"/>
      <c r="ED965" s="88"/>
      <c r="EE965" s="86"/>
      <c r="EF965" s="87"/>
      <c r="EG965" s="86"/>
      <c r="EH965" s="86"/>
      <c r="EI965" s="86"/>
      <c r="EJ965" s="86"/>
      <c r="EK965" s="89"/>
    </row>
    <row r="966" spans="47:141" x14ac:dyDescent="0.2">
      <c r="AU966" s="86"/>
      <c r="AW966" s="86"/>
      <c r="AY966" s="86"/>
      <c r="BA966" s="86"/>
      <c r="BC966" s="86"/>
      <c r="BE966" s="86"/>
      <c r="BG966" s="86"/>
      <c r="BI966" s="86"/>
      <c r="BK966" s="86"/>
      <c r="BM966" s="86"/>
      <c r="BO966" s="86"/>
      <c r="BQ966" s="86"/>
      <c r="BS966" s="86"/>
      <c r="BU966" s="86"/>
      <c r="BW966" s="86"/>
      <c r="BY966" s="86"/>
      <c r="CA966" s="86"/>
      <c r="CC966" s="86"/>
      <c r="CE966" s="86"/>
      <c r="CG966" s="86"/>
      <c r="CI966" s="86"/>
      <c r="CK966" s="86"/>
      <c r="CM966" s="86"/>
      <c r="CO966" s="86"/>
      <c r="CQ966" s="86"/>
      <c r="CS966" s="86"/>
      <c r="CU966" s="86"/>
      <c r="CW966" s="86"/>
      <c r="CY966" s="86"/>
      <c r="DA966" s="86"/>
      <c r="DC966" s="86"/>
      <c r="DE966" s="86"/>
      <c r="DG966" s="86"/>
      <c r="DI966" s="86"/>
      <c r="DK966" s="86"/>
      <c r="DM966" s="86"/>
      <c r="DO966" s="86"/>
      <c r="DQ966" s="86"/>
      <c r="DS966" s="86"/>
      <c r="DU966" s="86"/>
      <c r="DV966" s="86"/>
      <c r="DW966" s="86"/>
      <c r="DX966" s="86"/>
      <c r="DZ966" s="87"/>
      <c r="EB966" s="86"/>
      <c r="EC966" s="87"/>
      <c r="ED966" s="88"/>
      <c r="EE966" s="86"/>
      <c r="EF966" s="87"/>
      <c r="EG966" s="86"/>
      <c r="EH966" s="86"/>
      <c r="EI966" s="86"/>
      <c r="EJ966" s="86"/>
      <c r="EK966" s="89"/>
    </row>
    <row r="967" spans="47:141" x14ac:dyDescent="0.2">
      <c r="AU967" s="86"/>
      <c r="AW967" s="86"/>
      <c r="AY967" s="86"/>
      <c r="BA967" s="86"/>
      <c r="BC967" s="86"/>
      <c r="BE967" s="86"/>
      <c r="BG967" s="86"/>
      <c r="BI967" s="86"/>
      <c r="BK967" s="86"/>
      <c r="BM967" s="86"/>
      <c r="BO967" s="86"/>
      <c r="BQ967" s="86"/>
      <c r="BS967" s="86"/>
      <c r="BU967" s="86"/>
      <c r="BW967" s="86"/>
      <c r="BY967" s="86"/>
      <c r="CA967" s="86"/>
      <c r="CC967" s="86"/>
      <c r="CE967" s="86"/>
      <c r="CG967" s="86"/>
      <c r="CI967" s="86"/>
      <c r="CK967" s="86"/>
      <c r="CM967" s="86"/>
      <c r="CO967" s="86"/>
      <c r="CQ967" s="86"/>
      <c r="CS967" s="86"/>
      <c r="CU967" s="86"/>
      <c r="CW967" s="86"/>
      <c r="CY967" s="86"/>
      <c r="DA967" s="86"/>
      <c r="DC967" s="86"/>
      <c r="DE967" s="86"/>
      <c r="DG967" s="86"/>
      <c r="DI967" s="86"/>
      <c r="DK967" s="86"/>
      <c r="DM967" s="86"/>
      <c r="DO967" s="86"/>
      <c r="DQ967" s="86"/>
      <c r="DS967" s="86"/>
      <c r="DU967" s="86"/>
      <c r="DV967" s="86"/>
      <c r="DW967" s="86"/>
      <c r="DX967" s="86"/>
      <c r="DZ967" s="87"/>
      <c r="EB967" s="86"/>
      <c r="EC967" s="87"/>
      <c r="ED967" s="88"/>
      <c r="EE967" s="86"/>
      <c r="EF967" s="87"/>
      <c r="EG967" s="86"/>
      <c r="EH967" s="86"/>
      <c r="EI967" s="86"/>
      <c r="EJ967" s="86"/>
      <c r="EK967" s="89"/>
    </row>
    <row r="968" spans="47:141" x14ac:dyDescent="0.2">
      <c r="AU968" s="86"/>
      <c r="AW968" s="86"/>
      <c r="AY968" s="86"/>
      <c r="BA968" s="86"/>
      <c r="BC968" s="86"/>
      <c r="BE968" s="86"/>
      <c r="BG968" s="86"/>
      <c r="BI968" s="86"/>
      <c r="BK968" s="86"/>
      <c r="BM968" s="86"/>
      <c r="BO968" s="86"/>
      <c r="BQ968" s="86"/>
      <c r="BS968" s="86"/>
      <c r="BU968" s="86"/>
      <c r="BW968" s="86"/>
      <c r="BY968" s="86"/>
      <c r="CA968" s="86"/>
      <c r="CC968" s="86"/>
      <c r="CE968" s="86"/>
      <c r="CG968" s="86"/>
      <c r="CI968" s="86"/>
      <c r="CK968" s="86"/>
      <c r="CM968" s="86"/>
      <c r="CO968" s="86"/>
      <c r="CQ968" s="86"/>
      <c r="CS968" s="86"/>
      <c r="CU968" s="86"/>
      <c r="CW968" s="86"/>
      <c r="CY968" s="86"/>
      <c r="DA968" s="86"/>
      <c r="DC968" s="86"/>
      <c r="DE968" s="86"/>
      <c r="DG968" s="86"/>
      <c r="DI968" s="86"/>
      <c r="DK968" s="86"/>
      <c r="DM968" s="86"/>
      <c r="DO968" s="86"/>
      <c r="DQ968" s="86"/>
      <c r="DS968" s="86"/>
      <c r="DU968" s="86"/>
      <c r="DV968" s="86"/>
      <c r="DW968" s="86"/>
      <c r="DX968" s="86"/>
      <c r="DZ968" s="87"/>
      <c r="EB968" s="86"/>
      <c r="EC968" s="87"/>
      <c r="ED968" s="88"/>
      <c r="EE968" s="86"/>
      <c r="EF968" s="87"/>
      <c r="EG968" s="86"/>
      <c r="EH968" s="86"/>
      <c r="EI968" s="86"/>
      <c r="EJ968" s="86"/>
      <c r="EK968" s="89"/>
    </row>
    <row r="969" spans="47:141" x14ac:dyDescent="0.2">
      <c r="AU969" s="86"/>
      <c r="AW969" s="86"/>
      <c r="AY969" s="86"/>
      <c r="BA969" s="86"/>
      <c r="BC969" s="86"/>
      <c r="BE969" s="86"/>
      <c r="BG969" s="86"/>
      <c r="BI969" s="86"/>
      <c r="BK969" s="86"/>
      <c r="BM969" s="86"/>
      <c r="BO969" s="86"/>
      <c r="BQ969" s="86"/>
      <c r="BS969" s="86"/>
      <c r="BU969" s="86"/>
      <c r="BW969" s="86"/>
      <c r="BY969" s="86"/>
      <c r="CA969" s="86"/>
      <c r="CC969" s="86"/>
      <c r="CE969" s="86"/>
      <c r="CG969" s="86"/>
      <c r="CI969" s="86"/>
      <c r="CK969" s="86"/>
      <c r="CM969" s="86"/>
      <c r="CO969" s="86"/>
      <c r="CQ969" s="86"/>
      <c r="CS969" s="86"/>
      <c r="CU969" s="86"/>
      <c r="CW969" s="86"/>
      <c r="CY969" s="86"/>
      <c r="DA969" s="86"/>
      <c r="DC969" s="86"/>
      <c r="DE969" s="86"/>
      <c r="DG969" s="86"/>
      <c r="DI969" s="86"/>
      <c r="DK969" s="86"/>
      <c r="DM969" s="86"/>
      <c r="DO969" s="86"/>
      <c r="DQ969" s="86"/>
      <c r="DS969" s="86"/>
      <c r="DU969" s="86"/>
      <c r="DV969" s="86"/>
      <c r="DW969" s="86"/>
      <c r="DX969" s="86"/>
      <c r="DZ969" s="87"/>
      <c r="EB969" s="86"/>
      <c r="EC969" s="87"/>
      <c r="ED969" s="88"/>
      <c r="EE969" s="86"/>
      <c r="EF969" s="87"/>
      <c r="EG969" s="86"/>
      <c r="EH969" s="86"/>
      <c r="EI969" s="86"/>
      <c r="EJ969" s="86"/>
      <c r="EK969" s="89"/>
    </row>
    <row r="970" spans="47:141" x14ac:dyDescent="0.2">
      <c r="AU970" s="86"/>
      <c r="AW970" s="86"/>
      <c r="AY970" s="86"/>
      <c r="BA970" s="86"/>
      <c r="BC970" s="86"/>
      <c r="BE970" s="86"/>
      <c r="BG970" s="86"/>
      <c r="BI970" s="86"/>
      <c r="BK970" s="86"/>
      <c r="BM970" s="86"/>
      <c r="BO970" s="86"/>
      <c r="BQ970" s="86"/>
      <c r="BS970" s="86"/>
      <c r="BU970" s="86"/>
      <c r="BW970" s="86"/>
      <c r="BY970" s="86"/>
      <c r="CA970" s="86"/>
      <c r="CC970" s="86"/>
      <c r="CE970" s="86"/>
      <c r="CG970" s="86"/>
      <c r="CI970" s="86"/>
      <c r="CK970" s="86"/>
      <c r="CM970" s="86"/>
      <c r="CO970" s="86"/>
      <c r="CQ970" s="86"/>
      <c r="CS970" s="86"/>
      <c r="CU970" s="86"/>
      <c r="CW970" s="86"/>
      <c r="CY970" s="86"/>
      <c r="DA970" s="86"/>
      <c r="DC970" s="86"/>
      <c r="DE970" s="86"/>
      <c r="DG970" s="86"/>
      <c r="DI970" s="86"/>
      <c r="DK970" s="86"/>
      <c r="DM970" s="86"/>
      <c r="DO970" s="86"/>
      <c r="DQ970" s="86"/>
      <c r="DS970" s="86"/>
      <c r="DU970" s="86"/>
      <c r="DV970" s="86"/>
      <c r="DW970" s="86"/>
      <c r="DX970" s="86"/>
      <c r="DZ970" s="87"/>
      <c r="EB970" s="86"/>
      <c r="EC970" s="87"/>
      <c r="ED970" s="88"/>
      <c r="EE970" s="86"/>
      <c r="EF970" s="87"/>
      <c r="EG970" s="86"/>
      <c r="EH970" s="86"/>
      <c r="EI970" s="86"/>
      <c r="EJ970" s="86"/>
      <c r="EK970" s="89"/>
    </row>
    <row r="971" spans="47:141" x14ac:dyDescent="0.2">
      <c r="AU971" s="86"/>
      <c r="AW971" s="86"/>
      <c r="AY971" s="86"/>
      <c r="BA971" s="86"/>
      <c r="BC971" s="86"/>
      <c r="BE971" s="86"/>
      <c r="BG971" s="86"/>
      <c r="BI971" s="86"/>
      <c r="BK971" s="86"/>
      <c r="BM971" s="86"/>
      <c r="BO971" s="86"/>
      <c r="BQ971" s="86"/>
      <c r="BS971" s="86"/>
      <c r="BU971" s="86"/>
      <c r="BW971" s="86"/>
      <c r="BY971" s="86"/>
      <c r="CA971" s="86"/>
      <c r="CC971" s="86"/>
      <c r="CE971" s="86"/>
      <c r="CG971" s="86"/>
      <c r="CI971" s="86"/>
      <c r="CK971" s="86"/>
      <c r="CM971" s="86"/>
      <c r="CO971" s="86"/>
      <c r="CQ971" s="86"/>
      <c r="CS971" s="86"/>
      <c r="CU971" s="86"/>
      <c r="CW971" s="86"/>
      <c r="CY971" s="86"/>
      <c r="DA971" s="86"/>
      <c r="DC971" s="86"/>
      <c r="DE971" s="86"/>
      <c r="DG971" s="86"/>
      <c r="DI971" s="86"/>
      <c r="DK971" s="86"/>
      <c r="DM971" s="86"/>
      <c r="DO971" s="86"/>
      <c r="DQ971" s="86"/>
      <c r="DS971" s="86"/>
      <c r="DU971" s="86"/>
      <c r="DV971" s="86"/>
      <c r="DW971" s="86"/>
      <c r="DX971" s="86"/>
      <c r="DZ971" s="87"/>
      <c r="EB971" s="86"/>
      <c r="EC971" s="87"/>
      <c r="ED971" s="88"/>
      <c r="EE971" s="86"/>
      <c r="EF971" s="87"/>
      <c r="EG971" s="86"/>
      <c r="EH971" s="86"/>
      <c r="EI971" s="86"/>
      <c r="EJ971" s="86"/>
      <c r="EK971" s="89"/>
    </row>
    <row r="972" spans="47:141" x14ac:dyDescent="0.2">
      <c r="AU972" s="86"/>
      <c r="AW972" s="86"/>
      <c r="AY972" s="86"/>
      <c r="BA972" s="86"/>
      <c r="BC972" s="86"/>
      <c r="BE972" s="86"/>
      <c r="BG972" s="86"/>
      <c r="BI972" s="86"/>
      <c r="BK972" s="86"/>
      <c r="BM972" s="86"/>
      <c r="BO972" s="86"/>
      <c r="BQ972" s="86"/>
      <c r="BS972" s="86"/>
      <c r="BU972" s="86"/>
      <c r="BW972" s="86"/>
      <c r="BY972" s="86"/>
      <c r="CA972" s="86"/>
      <c r="CC972" s="86"/>
      <c r="CE972" s="86"/>
      <c r="CG972" s="86"/>
      <c r="CI972" s="86"/>
      <c r="CK972" s="86"/>
      <c r="CM972" s="86"/>
      <c r="CO972" s="86"/>
      <c r="CQ972" s="86"/>
      <c r="CS972" s="86"/>
      <c r="CU972" s="86"/>
      <c r="CW972" s="86"/>
      <c r="CY972" s="86"/>
      <c r="DA972" s="86"/>
      <c r="DC972" s="86"/>
      <c r="DE972" s="86"/>
      <c r="DG972" s="86"/>
      <c r="DI972" s="86"/>
      <c r="DK972" s="86"/>
      <c r="DM972" s="86"/>
      <c r="DO972" s="86"/>
      <c r="DQ972" s="86"/>
      <c r="DS972" s="86"/>
      <c r="DU972" s="86"/>
      <c r="DV972" s="86"/>
      <c r="DW972" s="86"/>
      <c r="DX972" s="86"/>
      <c r="DZ972" s="87"/>
      <c r="EB972" s="86"/>
      <c r="EC972" s="87"/>
      <c r="ED972" s="88"/>
      <c r="EE972" s="86"/>
      <c r="EF972" s="87"/>
      <c r="EG972" s="86"/>
      <c r="EH972" s="86"/>
      <c r="EI972" s="86"/>
      <c r="EJ972" s="86"/>
      <c r="EK972" s="89"/>
    </row>
    <row r="973" spans="47:141" x14ac:dyDescent="0.2">
      <c r="AU973" s="86"/>
      <c r="AW973" s="86"/>
      <c r="AY973" s="86"/>
      <c r="BA973" s="86"/>
      <c r="BC973" s="86"/>
      <c r="BE973" s="86"/>
      <c r="BG973" s="86"/>
      <c r="BI973" s="86"/>
      <c r="BK973" s="86"/>
      <c r="BM973" s="86"/>
      <c r="BO973" s="86"/>
      <c r="BQ973" s="86"/>
      <c r="BS973" s="86"/>
      <c r="BU973" s="86"/>
      <c r="BW973" s="86"/>
      <c r="BY973" s="86"/>
      <c r="CA973" s="86"/>
      <c r="CC973" s="86"/>
      <c r="CE973" s="86"/>
      <c r="CG973" s="86"/>
      <c r="CI973" s="86"/>
      <c r="CK973" s="86"/>
      <c r="CM973" s="86"/>
      <c r="CO973" s="86"/>
      <c r="CQ973" s="86"/>
      <c r="CS973" s="86"/>
      <c r="CU973" s="86"/>
      <c r="CW973" s="86"/>
      <c r="CY973" s="86"/>
      <c r="DA973" s="86"/>
      <c r="DC973" s="86"/>
      <c r="DE973" s="86"/>
      <c r="DG973" s="86"/>
      <c r="DI973" s="86"/>
      <c r="DK973" s="86"/>
      <c r="DM973" s="86"/>
      <c r="DO973" s="86"/>
      <c r="DQ973" s="86"/>
      <c r="DS973" s="86"/>
      <c r="DU973" s="86"/>
      <c r="DV973" s="86"/>
      <c r="DW973" s="86"/>
      <c r="DX973" s="86"/>
      <c r="DZ973" s="87"/>
      <c r="EB973" s="86"/>
      <c r="EC973" s="87"/>
      <c r="ED973" s="88"/>
      <c r="EE973" s="86"/>
      <c r="EF973" s="87"/>
      <c r="EG973" s="86"/>
      <c r="EH973" s="86"/>
      <c r="EI973" s="86"/>
      <c r="EJ973" s="86"/>
      <c r="EK973" s="89"/>
    </row>
    <row r="974" spans="47:141" x14ac:dyDescent="0.2">
      <c r="AU974" s="86"/>
      <c r="AW974" s="86"/>
      <c r="AY974" s="86"/>
      <c r="BA974" s="86"/>
      <c r="BC974" s="86"/>
      <c r="BE974" s="86"/>
      <c r="BG974" s="86"/>
      <c r="BI974" s="86"/>
      <c r="BK974" s="86"/>
      <c r="BM974" s="86"/>
      <c r="BO974" s="86"/>
      <c r="BQ974" s="86"/>
      <c r="BS974" s="86"/>
      <c r="BU974" s="86"/>
      <c r="BW974" s="86"/>
      <c r="BY974" s="86"/>
      <c r="CA974" s="86"/>
      <c r="CC974" s="86"/>
      <c r="CE974" s="86"/>
      <c r="CG974" s="86"/>
      <c r="CI974" s="86"/>
      <c r="CK974" s="86"/>
      <c r="CM974" s="86"/>
      <c r="CO974" s="86"/>
      <c r="CQ974" s="86"/>
      <c r="CS974" s="86"/>
      <c r="CU974" s="86"/>
      <c r="CW974" s="86"/>
      <c r="CY974" s="86"/>
      <c r="DA974" s="86"/>
      <c r="DC974" s="86"/>
      <c r="DE974" s="86"/>
      <c r="DG974" s="86"/>
      <c r="DI974" s="86"/>
      <c r="DK974" s="86"/>
      <c r="DM974" s="86"/>
      <c r="DO974" s="86"/>
      <c r="DQ974" s="86"/>
      <c r="DS974" s="86"/>
      <c r="DU974" s="86"/>
      <c r="DV974" s="86"/>
      <c r="DW974" s="86"/>
      <c r="DX974" s="86"/>
      <c r="DZ974" s="87"/>
      <c r="EB974" s="86"/>
      <c r="EC974" s="87"/>
      <c r="ED974" s="88"/>
      <c r="EE974" s="86"/>
      <c r="EF974" s="87"/>
      <c r="EG974" s="86"/>
      <c r="EH974" s="86"/>
      <c r="EI974" s="86"/>
      <c r="EJ974" s="86"/>
      <c r="EK974" s="89"/>
    </row>
    <row r="975" spans="47:141" x14ac:dyDescent="0.2">
      <c r="AU975" s="86"/>
      <c r="AW975" s="86"/>
      <c r="AY975" s="86"/>
      <c r="BA975" s="86"/>
      <c r="BC975" s="86"/>
      <c r="BE975" s="86"/>
      <c r="BG975" s="86"/>
      <c r="BI975" s="86"/>
      <c r="BK975" s="86"/>
      <c r="BM975" s="86"/>
      <c r="BO975" s="86"/>
      <c r="BQ975" s="86"/>
      <c r="BS975" s="86"/>
      <c r="BU975" s="86"/>
      <c r="BW975" s="86"/>
      <c r="BY975" s="86"/>
      <c r="CA975" s="86"/>
      <c r="CC975" s="86"/>
      <c r="CE975" s="86"/>
      <c r="CG975" s="86"/>
      <c r="CI975" s="86"/>
      <c r="CK975" s="86"/>
      <c r="CM975" s="86"/>
      <c r="CO975" s="86"/>
      <c r="CQ975" s="86"/>
      <c r="CS975" s="86"/>
      <c r="CU975" s="86"/>
      <c r="CW975" s="86"/>
      <c r="CY975" s="86"/>
      <c r="DA975" s="86"/>
      <c r="DC975" s="86"/>
      <c r="DE975" s="86"/>
      <c r="DG975" s="86"/>
      <c r="DI975" s="86"/>
      <c r="DK975" s="86"/>
      <c r="DM975" s="86"/>
      <c r="DO975" s="86"/>
      <c r="DQ975" s="86"/>
      <c r="DS975" s="86"/>
      <c r="DU975" s="86"/>
      <c r="DV975" s="86"/>
      <c r="DW975" s="86"/>
      <c r="DX975" s="86"/>
      <c r="DZ975" s="87"/>
      <c r="EB975" s="86"/>
      <c r="EC975" s="87"/>
      <c r="ED975" s="88"/>
      <c r="EE975" s="86"/>
      <c r="EF975" s="87"/>
      <c r="EG975" s="86"/>
      <c r="EH975" s="86"/>
      <c r="EI975" s="86"/>
      <c r="EJ975" s="86"/>
      <c r="EK975" s="89"/>
    </row>
    <row r="976" spans="47:141" x14ac:dyDescent="0.2">
      <c r="AU976" s="86"/>
      <c r="AW976" s="86"/>
      <c r="AY976" s="86"/>
      <c r="BA976" s="86"/>
      <c r="BC976" s="86"/>
      <c r="BE976" s="86"/>
      <c r="BG976" s="86"/>
      <c r="BI976" s="86"/>
      <c r="BK976" s="86"/>
      <c r="BM976" s="86"/>
      <c r="BO976" s="86"/>
      <c r="BQ976" s="86"/>
      <c r="BS976" s="86"/>
      <c r="BU976" s="86"/>
      <c r="BW976" s="86"/>
      <c r="BY976" s="86"/>
      <c r="CA976" s="86"/>
      <c r="CC976" s="86"/>
      <c r="CE976" s="86"/>
      <c r="CG976" s="86"/>
      <c r="CI976" s="86"/>
      <c r="CK976" s="86"/>
      <c r="CM976" s="86"/>
      <c r="CO976" s="86"/>
      <c r="CQ976" s="86"/>
      <c r="CS976" s="86"/>
      <c r="CU976" s="86"/>
      <c r="CW976" s="86"/>
      <c r="CY976" s="86"/>
      <c r="DA976" s="86"/>
      <c r="DC976" s="86"/>
      <c r="DE976" s="86"/>
      <c r="DG976" s="86"/>
      <c r="DI976" s="86"/>
      <c r="DK976" s="86"/>
      <c r="DM976" s="86"/>
      <c r="DO976" s="86"/>
      <c r="DQ976" s="86"/>
      <c r="DS976" s="86"/>
      <c r="DU976" s="86"/>
      <c r="DV976" s="86"/>
      <c r="DW976" s="86"/>
      <c r="DX976" s="86"/>
      <c r="DZ976" s="87"/>
      <c r="EB976" s="86"/>
      <c r="EC976" s="87"/>
      <c r="ED976" s="88"/>
      <c r="EE976" s="86"/>
      <c r="EF976" s="87"/>
      <c r="EG976" s="86"/>
      <c r="EH976" s="86"/>
      <c r="EI976" s="86"/>
      <c r="EJ976" s="86"/>
      <c r="EK976" s="89"/>
    </row>
    <row r="977" spans="47:141" x14ac:dyDescent="0.2">
      <c r="AU977" s="86"/>
      <c r="AW977" s="86"/>
      <c r="AY977" s="86"/>
      <c r="BA977" s="86"/>
      <c r="BC977" s="86"/>
      <c r="BE977" s="86"/>
      <c r="BG977" s="86"/>
      <c r="BI977" s="86"/>
      <c r="BK977" s="86"/>
      <c r="BM977" s="86"/>
      <c r="BO977" s="86"/>
      <c r="BQ977" s="86"/>
      <c r="BS977" s="86"/>
      <c r="BU977" s="86"/>
      <c r="BW977" s="86"/>
      <c r="BY977" s="86"/>
      <c r="CA977" s="86"/>
      <c r="CC977" s="86"/>
      <c r="CE977" s="86"/>
      <c r="CG977" s="86"/>
      <c r="CI977" s="86"/>
      <c r="CK977" s="86"/>
      <c r="CM977" s="86"/>
      <c r="CO977" s="86"/>
      <c r="CQ977" s="86"/>
      <c r="CS977" s="86"/>
      <c r="CU977" s="86"/>
      <c r="CW977" s="86"/>
      <c r="CY977" s="86"/>
      <c r="DA977" s="86"/>
      <c r="DC977" s="86"/>
      <c r="DE977" s="86"/>
      <c r="DG977" s="86"/>
      <c r="DI977" s="86"/>
      <c r="DK977" s="86"/>
      <c r="DM977" s="86"/>
      <c r="DO977" s="86"/>
      <c r="DQ977" s="86"/>
      <c r="DS977" s="86"/>
      <c r="DU977" s="86"/>
      <c r="DV977" s="86"/>
      <c r="DW977" s="86"/>
      <c r="DX977" s="86"/>
      <c r="DZ977" s="87"/>
      <c r="EB977" s="86"/>
      <c r="EC977" s="87"/>
      <c r="ED977" s="88"/>
      <c r="EE977" s="86"/>
      <c r="EF977" s="87"/>
      <c r="EG977" s="86"/>
      <c r="EH977" s="86"/>
      <c r="EI977" s="86"/>
      <c r="EJ977" s="86"/>
      <c r="EK977" s="89"/>
    </row>
    <row r="978" spans="47:141" x14ac:dyDescent="0.2">
      <c r="AU978" s="86"/>
      <c r="AW978" s="86"/>
      <c r="AY978" s="86"/>
      <c r="BA978" s="86"/>
      <c r="BC978" s="86"/>
      <c r="BE978" s="86"/>
      <c r="BG978" s="86"/>
      <c r="BI978" s="86"/>
      <c r="BK978" s="86"/>
      <c r="BM978" s="86"/>
      <c r="BO978" s="86"/>
      <c r="BQ978" s="86"/>
      <c r="BS978" s="86"/>
      <c r="BU978" s="86"/>
      <c r="BW978" s="86"/>
      <c r="BY978" s="86"/>
      <c r="CA978" s="86"/>
      <c r="CC978" s="86"/>
      <c r="CE978" s="86"/>
      <c r="CG978" s="86"/>
      <c r="CI978" s="86"/>
      <c r="CK978" s="86"/>
      <c r="CM978" s="86"/>
      <c r="CO978" s="86"/>
      <c r="CQ978" s="86"/>
      <c r="CS978" s="86"/>
      <c r="CU978" s="86"/>
      <c r="CW978" s="86"/>
      <c r="CY978" s="86"/>
      <c r="DA978" s="86"/>
      <c r="DC978" s="86"/>
      <c r="DE978" s="86"/>
      <c r="DG978" s="86"/>
      <c r="DI978" s="86"/>
      <c r="DK978" s="86"/>
      <c r="DM978" s="86"/>
      <c r="DO978" s="86"/>
      <c r="DQ978" s="86"/>
      <c r="DS978" s="86"/>
      <c r="DU978" s="86"/>
      <c r="DV978" s="86"/>
      <c r="DW978" s="86"/>
      <c r="DX978" s="86"/>
      <c r="DZ978" s="87"/>
      <c r="EB978" s="86"/>
      <c r="EC978" s="87"/>
      <c r="ED978" s="88"/>
      <c r="EE978" s="86"/>
      <c r="EF978" s="87"/>
      <c r="EG978" s="86"/>
      <c r="EH978" s="86"/>
      <c r="EI978" s="86"/>
      <c r="EJ978" s="86"/>
      <c r="EK978" s="89"/>
    </row>
    <row r="979" spans="47:141" x14ac:dyDescent="0.2">
      <c r="AU979" s="86"/>
      <c r="AW979" s="86"/>
      <c r="AY979" s="86"/>
      <c r="BA979" s="86"/>
      <c r="BC979" s="86"/>
      <c r="BE979" s="86"/>
      <c r="BG979" s="86"/>
      <c r="BI979" s="86"/>
      <c r="BK979" s="86"/>
      <c r="BM979" s="86"/>
      <c r="BO979" s="86"/>
      <c r="BQ979" s="86"/>
      <c r="BS979" s="86"/>
      <c r="BU979" s="86"/>
      <c r="BW979" s="86"/>
      <c r="BY979" s="86"/>
      <c r="CA979" s="86"/>
      <c r="CC979" s="86"/>
      <c r="CE979" s="86"/>
      <c r="CG979" s="86"/>
      <c r="CI979" s="86"/>
      <c r="CK979" s="86"/>
      <c r="CM979" s="86"/>
      <c r="CO979" s="86"/>
      <c r="CQ979" s="86"/>
      <c r="CS979" s="86"/>
      <c r="CU979" s="86"/>
      <c r="CW979" s="86"/>
      <c r="CY979" s="86"/>
      <c r="DA979" s="86"/>
      <c r="DC979" s="86"/>
      <c r="DE979" s="86"/>
      <c r="DG979" s="86"/>
      <c r="DI979" s="86"/>
      <c r="DK979" s="86"/>
      <c r="DM979" s="86"/>
      <c r="DO979" s="86"/>
      <c r="DQ979" s="86"/>
      <c r="DS979" s="86"/>
      <c r="DU979" s="86"/>
      <c r="DV979" s="86"/>
      <c r="DW979" s="86"/>
      <c r="DX979" s="86"/>
      <c r="DZ979" s="87"/>
      <c r="EB979" s="86"/>
      <c r="EC979" s="87"/>
      <c r="ED979" s="88"/>
      <c r="EE979" s="86"/>
      <c r="EF979" s="87"/>
      <c r="EG979" s="86"/>
      <c r="EH979" s="86"/>
      <c r="EI979" s="86"/>
      <c r="EJ979" s="86"/>
      <c r="EK979" s="89"/>
    </row>
    <row r="980" spans="47:141" x14ac:dyDescent="0.2">
      <c r="AU980" s="86"/>
      <c r="AW980" s="86"/>
      <c r="AY980" s="86"/>
      <c r="BA980" s="86"/>
      <c r="BC980" s="86"/>
      <c r="BE980" s="86"/>
      <c r="BG980" s="86"/>
      <c r="BI980" s="86"/>
      <c r="BK980" s="86"/>
      <c r="BM980" s="86"/>
      <c r="BO980" s="86"/>
      <c r="BQ980" s="86"/>
      <c r="BS980" s="86"/>
      <c r="BU980" s="86"/>
      <c r="BW980" s="86"/>
      <c r="BY980" s="86"/>
      <c r="CA980" s="86"/>
      <c r="CC980" s="86"/>
      <c r="CE980" s="86"/>
      <c r="CG980" s="86"/>
      <c r="CI980" s="86"/>
      <c r="CK980" s="86"/>
      <c r="CM980" s="86"/>
      <c r="CO980" s="86"/>
      <c r="CQ980" s="86"/>
      <c r="CS980" s="86"/>
      <c r="CU980" s="86"/>
      <c r="CW980" s="86"/>
      <c r="CY980" s="86"/>
      <c r="DA980" s="86"/>
      <c r="DC980" s="86"/>
      <c r="DE980" s="86"/>
      <c r="DG980" s="86"/>
      <c r="DI980" s="86"/>
      <c r="DK980" s="86"/>
      <c r="DM980" s="86"/>
      <c r="DO980" s="86"/>
      <c r="DQ980" s="86"/>
      <c r="DS980" s="86"/>
      <c r="DU980" s="86"/>
      <c r="DV980" s="86"/>
      <c r="DW980" s="86"/>
      <c r="DX980" s="86"/>
      <c r="DZ980" s="87"/>
      <c r="EB980" s="86"/>
      <c r="EC980" s="87"/>
      <c r="ED980" s="88"/>
      <c r="EE980" s="86"/>
      <c r="EF980" s="87"/>
      <c r="EG980" s="86"/>
      <c r="EH980" s="86"/>
      <c r="EI980" s="86"/>
      <c r="EJ980" s="86"/>
      <c r="EK980" s="89"/>
    </row>
    <row r="981" spans="47:141" x14ac:dyDescent="0.2">
      <c r="AU981" s="86"/>
      <c r="AW981" s="86"/>
      <c r="AY981" s="86"/>
      <c r="BA981" s="86"/>
      <c r="BC981" s="86"/>
      <c r="BE981" s="86"/>
      <c r="BG981" s="86"/>
      <c r="BI981" s="86"/>
      <c r="BK981" s="86"/>
      <c r="BM981" s="86"/>
      <c r="BO981" s="86"/>
      <c r="BQ981" s="86"/>
      <c r="BS981" s="86"/>
      <c r="BU981" s="86"/>
      <c r="BW981" s="86"/>
      <c r="BY981" s="86"/>
      <c r="CA981" s="86"/>
      <c r="CC981" s="86"/>
      <c r="CE981" s="86"/>
      <c r="CG981" s="86"/>
      <c r="CI981" s="86"/>
      <c r="CK981" s="86"/>
      <c r="CM981" s="86"/>
      <c r="CO981" s="86"/>
      <c r="CQ981" s="86"/>
      <c r="CS981" s="86"/>
      <c r="CU981" s="86"/>
      <c r="CW981" s="86"/>
      <c r="CY981" s="86"/>
      <c r="DA981" s="86"/>
      <c r="DC981" s="86"/>
      <c r="DE981" s="86"/>
      <c r="DG981" s="86"/>
      <c r="DI981" s="86"/>
      <c r="DK981" s="86"/>
      <c r="DM981" s="86"/>
      <c r="DO981" s="86"/>
      <c r="DQ981" s="86"/>
      <c r="DS981" s="86"/>
      <c r="DU981" s="86"/>
      <c r="DV981" s="86"/>
      <c r="DW981" s="86"/>
      <c r="DX981" s="86"/>
      <c r="DZ981" s="87"/>
      <c r="EB981" s="86"/>
      <c r="EC981" s="87"/>
      <c r="ED981" s="88"/>
      <c r="EE981" s="86"/>
      <c r="EF981" s="87"/>
      <c r="EG981" s="86"/>
      <c r="EH981" s="86"/>
      <c r="EI981" s="86"/>
      <c r="EJ981" s="86"/>
      <c r="EK981" s="89"/>
    </row>
    <row r="982" spans="47:141" x14ac:dyDescent="0.2">
      <c r="AU982" s="86"/>
      <c r="AW982" s="86"/>
      <c r="AY982" s="86"/>
      <c r="BA982" s="86"/>
      <c r="BC982" s="86"/>
      <c r="BE982" s="86"/>
      <c r="BG982" s="86"/>
      <c r="BI982" s="86"/>
      <c r="BK982" s="86"/>
      <c r="BM982" s="86"/>
      <c r="BO982" s="86"/>
      <c r="BQ982" s="86"/>
      <c r="BS982" s="86"/>
      <c r="BU982" s="86"/>
      <c r="BW982" s="86"/>
      <c r="BY982" s="86"/>
      <c r="CA982" s="86"/>
      <c r="CC982" s="86"/>
      <c r="CE982" s="86"/>
      <c r="CG982" s="86"/>
      <c r="CI982" s="86"/>
      <c r="CK982" s="86"/>
      <c r="CM982" s="86"/>
      <c r="CO982" s="86"/>
      <c r="CQ982" s="86"/>
      <c r="CS982" s="86"/>
      <c r="CU982" s="86"/>
      <c r="CW982" s="86"/>
      <c r="CY982" s="86"/>
      <c r="DA982" s="86"/>
      <c r="DC982" s="86"/>
      <c r="DE982" s="86"/>
      <c r="DG982" s="86"/>
      <c r="DI982" s="86"/>
      <c r="DK982" s="86"/>
      <c r="DM982" s="86"/>
      <c r="DO982" s="86"/>
      <c r="DQ982" s="86"/>
      <c r="DS982" s="86"/>
      <c r="DU982" s="86"/>
      <c r="DV982" s="86"/>
      <c r="DW982" s="86"/>
      <c r="DX982" s="86"/>
      <c r="DZ982" s="87"/>
      <c r="EB982" s="86"/>
      <c r="EC982" s="87"/>
      <c r="ED982" s="88"/>
      <c r="EE982" s="86"/>
      <c r="EF982" s="87"/>
      <c r="EG982" s="86"/>
      <c r="EH982" s="86"/>
      <c r="EI982" s="86"/>
      <c r="EJ982" s="86"/>
      <c r="EK982" s="89"/>
    </row>
    <row r="983" spans="47:141" x14ac:dyDescent="0.2">
      <c r="AU983" s="86"/>
      <c r="AW983" s="86"/>
      <c r="AY983" s="86"/>
      <c r="BA983" s="86"/>
      <c r="BC983" s="86"/>
      <c r="BE983" s="86"/>
      <c r="BG983" s="86"/>
      <c r="BI983" s="86"/>
      <c r="BK983" s="86"/>
      <c r="BM983" s="86"/>
      <c r="BO983" s="86"/>
      <c r="BQ983" s="86"/>
      <c r="BS983" s="86"/>
      <c r="BU983" s="86"/>
      <c r="BW983" s="86"/>
      <c r="BY983" s="86"/>
      <c r="CA983" s="86"/>
      <c r="CC983" s="86"/>
      <c r="CE983" s="86"/>
      <c r="CG983" s="86"/>
      <c r="CI983" s="86"/>
      <c r="CK983" s="86"/>
      <c r="CM983" s="86"/>
      <c r="CO983" s="86"/>
      <c r="CQ983" s="86"/>
      <c r="CS983" s="86"/>
      <c r="CU983" s="86"/>
      <c r="CW983" s="86"/>
      <c r="CY983" s="86"/>
      <c r="DA983" s="86"/>
      <c r="DC983" s="86"/>
      <c r="DE983" s="86"/>
      <c r="DG983" s="86"/>
      <c r="DI983" s="86"/>
      <c r="DK983" s="86"/>
      <c r="DM983" s="86"/>
      <c r="DO983" s="86"/>
      <c r="DQ983" s="86"/>
      <c r="DS983" s="86"/>
      <c r="DU983" s="86"/>
      <c r="DV983" s="86"/>
      <c r="DW983" s="86"/>
      <c r="DX983" s="86"/>
      <c r="DZ983" s="87"/>
      <c r="EB983" s="86"/>
      <c r="EC983" s="87"/>
      <c r="ED983" s="88"/>
      <c r="EE983" s="86"/>
      <c r="EF983" s="87"/>
      <c r="EG983" s="86"/>
      <c r="EH983" s="86"/>
      <c r="EI983" s="86"/>
      <c r="EJ983" s="86"/>
      <c r="EK983" s="89"/>
    </row>
    <row r="984" spans="47:141" x14ac:dyDescent="0.2">
      <c r="AU984" s="86"/>
      <c r="AW984" s="86"/>
      <c r="AY984" s="86"/>
      <c r="BA984" s="86"/>
      <c r="BC984" s="86"/>
      <c r="BE984" s="86"/>
      <c r="BG984" s="86"/>
      <c r="BI984" s="86"/>
      <c r="BK984" s="86"/>
      <c r="BM984" s="86"/>
      <c r="BO984" s="86"/>
      <c r="BQ984" s="86"/>
      <c r="BS984" s="86"/>
      <c r="BU984" s="86"/>
      <c r="BW984" s="86"/>
      <c r="BY984" s="86"/>
      <c r="CA984" s="86"/>
      <c r="CC984" s="86"/>
      <c r="CE984" s="86"/>
      <c r="CG984" s="86"/>
      <c r="CI984" s="86"/>
      <c r="CK984" s="86"/>
      <c r="CM984" s="86"/>
      <c r="CO984" s="86"/>
      <c r="CQ984" s="86"/>
      <c r="CS984" s="86"/>
      <c r="CU984" s="86"/>
      <c r="CW984" s="86"/>
      <c r="CY984" s="86"/>
      <c r="DA984" s="86"/>
      <c r="DC984" s="86"/>
      <c r="DE984" s="86"/>
      <c r="DG984" s="86"/>
      <c r="DI984" s="86"/>
      <c r="DK984" s="86"/>
      <c r="DM984" s="86"/>
      <c r="DO984" s="86"/>
      <c r="DQ984" s="86"/>
      <c r="DS984" s="86"/>
      <c r="DU984" s="86"/>
      <c r="DV984" s="86"/>
      <c r="DW984" s="86"/>
      <c r="DX984" s="86"/>
      <c r="DZ984" s="87"/>
      <c r="EB984" s="86"/>
      <c r="EC984" s="87"/>
      <c r="ED984" s="88"/>
      <c r="EE984" s="86"/>
      <c r="EF984" s="87"/>
      <c r="EG984" s="86"/>
      <c r="EH984" s="86"/>
      <c r="EI984" s="86"/>
      <c r="EJ984" s="86"/>
      <c r="EK984" s="89"/>
    </row>
    <row r="985" spans="47:141" x14ac:dyDescent="0.2">
      <c r="AU985" s="86"/>
      <c r="AW985" s="86"/>
      <c r="AY985" s="86"/>
      <c r="BA985" s="86"/>
      <c r="BC985" s="86"/>
      <c r="BE985" s="86"/>
      <c r="BG985" s="86"/>
      <c r="BI985" s="86"/>
      <c r="BK985" s="86"/>
      <c r="BM985" s="86"/>
      <c r="BO985" s="86"/>
      <c r="BQ985" s="86"/>
      <c r="BS985" s="86"/>
      <c r="BU985" s="86"/>
      <c r="BW985" s="86"/>
      <c r="BY985" s="86"/>
      <c r="CA985" s="86"/>
      <c r="CC985" s="86"/>
      <c r="CE985" s="86"/>
      <c r="CG985" s="86"/>
      <c r="CI985" s="86"/>
      <c r="CK985" s="86"/>
      <c r="CM985" s="86"/>
      <c r="CO985" s="86"/>
      <c r="CQ985" s="86"/>
      <c r="CS985" s="86"/>
      <c r="CU985" s="86"/>
      <c r="CW985" s="86"/>
      <c r="CY985" s="86"/>
      <c r="DA985" s="86"/>
      <c r="DC985" s="86"/>
      <c r="DE985" s="86"/>
      <c r="DG985" s="86"/>
      <c r="DI985" s="86"/>
      <c r="DK985" s="86"/>
      <c r="DM985" s="86"/>
      <c r="DO985" s="86"/>
      <c r="DQ985" s="86"/>
      <c r="DS985" s="86"/>
      <c r="DU985" s="86"/>
      <c r="DV985" s="86"/>
      <c r="DW985" s="86"/>
      <c r="DX985" s="86"/>
      <c r="DZ985" s="87"/>
      <c r="EB985" s="86"/>
      <c r="EC985" s="87"/>
      <c r="ED985" s="88"/>
      <c r="EE985" s="86"/>
      <c r="EF985" s="87"/>
      <c r="EG985" s="86"/>
      <c r="EH985" s="86"/>
      <c r="EI985" s="86"/>
      <c r="EJ985" s="86"/>
      <c r="EK985" s="89"/>
    </row>
    <row r="986" spans="47:141" x14ac:dyDescent="0.2">
      <c r="AU986" s="86"/>
      <c r="AW986" s="86"/>
      <c r="AY986" s="86"/>
      <c r="BA986" s="86"/>
      <c r="BC986" s="86"/>
      <c r="BE986" s="86"/>
      <c r="BG986" s="86"/>
      <c r="BI986" s="86"/>
      <c r="BK986" s="86"/>
      <c r="BM986" s="86"/>
      <c r="BO986" s="86"/>
      <c r="BQ986" s="86"/>
      <c r="BS986" s="86"/>
      <c r="BU986" s="86"/>
      <c r="BW986" s="86"/>
      <c r="BY986" s="86"/>
      <c r="CA986" s="86"/>
      <c r="CC986" s="86"/>
      <c r="CE986" s="86"/>
      <c r="CG986" s="86"/>
      <c r="CI986" s="86"/>
      <c r="CK986" s="86"/>
      <c r="CM986" s="86"/>
      <c r="CO986" s="86"/>
      <c r="CQ986" s="86"/>
      <c r="CS986" s="86"/>
      <c r="CU986" s="86"/>
      <c r="CW986" s="86"/>
      <c r="CY986" s="86"/>
      <c r="DA986" s="86"/>
      <c r="DC986" s="86"/>
      <c r="DE986" s="86"/>
      <c r="DG986" s="86"/>
      <c r="DI986" s="86"/>
      <c r="DK986" s="86"/>
      <c r="DM986" s="86"/>
      <c r="DO986" s="86"/>
      <c r="DQ986" s="86"/>
      <c r="DS986" s="86"/>
      <c r="DU986" s="86"/>
      <c r="DV986" s="86"/>
      <c r="DW986" s="86"/>
      <c r="DX986" s="86"/>
      <c r="DZ986" s="87"/>
      <c r="EB986" s="86"/>
      <c r="EC986" s="87"/>
      <c r="ED986" s="88"/>
      <c r="EE986" s="86"/>
      <c r="EF986" s="87"/>
      <c r="EG986" s="86"/>
      <c r="EH986" s="86"/>
      <c r="EI986" s="86"/>
      <c r="EJ986" s="86"/>
      <c r="EK986" s="89"/>
    </row>
    <row r="987" spans="47:141" x14ac:dyDescent="0.2">
      <c r="AU987" s="86"/>
      <c r="AW987" s="86"/>
      <c r="AY987" s="86"/>
      <c r="BA987" s="86"/>
      <c r="BC987" s="86"/>
      <c r="BE987" s="86"/>
      <c r="BG987" s="86"/>
      <c r="BI987" s="86"/>
      <c r="BK987" s="86"/>
      <c r="BM987" s="86"/>
      <c r="BO987" s="86"/>
      <c r="BQ987" s="86"/>
      <c r="BS987" s="86"/>
      <c r="BU987" s="86"/>
      <c r="BW987" s="86"/>
      <c r="BY987" s="86"/>
      <c r="CA987" s="86"/>
      <c r="CC987" s="86"/>
      <c r="CE987" s="86"/>
      <c r="CG987" s="86"/>
      <c r="CI987" s="86"/>
      <c r="CK987" s="86"/>
      <c r="CM987" s="86"/>
      <c r="CO987" s="86"/>
      <c r="CQ987" s="86"/>
      <c r="CS987" s="86"/>
      <c r="CU987" s="86"/>
      <c r="CW987" s="86"/>
      <c r="CY987" s="86"/>
      <c r="DA987" s="86"/>
      <c r="DC987" s="86"/>
      <c r="DE987" s="86"/>
      <c r="DG987" s="86"/>
      <c r="DI987" s="86"/>
      <c r="DK987" s="86"/>
      <c r="DM987" s="86"/>
      <c r="DO987" s="86"/>
      <c r="DQ987" s="86"/>
      <c r="DS987" s="86"/>
      <c r="DU987" s="86"/>
      <c r="DV987" s="86"/>
      <c r="DW987" s="86"/>
      <c r="DX987" s="86"/>
      <c r="DZ987" s="87"/>
      <c r="EB987" s="86"/>
      <c r="EC987" s="87"/>
      <c r="ED987" s="88"/>
      <c r="EE987" s="86"/>
      <c r="EF987" s="87"/>
      <c r="EG987" s="86"/>
      <c r="EH987" s="86"/>
      <c r="EI987" s="86"/>
      <c r="EJ987" s="86"/>
      <c r="EK987" s="89"/>
    </row>
    <row r="988" spans="47:141" x14ac:dyDescent="0.2">
      <c r="AU988" s="86"/>
      <c r="AW988" s="86"/>
      <c r="AY988" s="86"/>
      <c r="BA988" s="86"/>
      <c r="BC988" s="86"/>
      <c r="BE988" s="86"/>
      <c r="BG988" s="86"/>
      <c r="BI988" s="86"/>
      <c r="BK988" s="86"/>
      <c r="BM988" s="86"/>
      <c r="BO988" s="86"/>
      <c r="BQ988" s="86"/>
      <c r="BS988" s="86"/>
      <c r="BU988" s="86"/>
      <c r="BW988" s="86"/>
      <c r="BY988" s="86"/>
      <c r="CA988" s="86"/>
      <c r="CC988" s="86"/>
      <c r="CE988" s="86"/>
      <c r="CG988" s="86"/>
      <c r="CI988" s="86"/>
      <c r="CK988" s="86"/>
      <c r="CM988" s="86"/>
      <c r="CO988" s="86"/>
      <c r="CQ988" s="86"/>
      <c r="CS988" s="86"/>
      <c r="CU988" s="86"/>
      <c r="CW988" s="86"/>
      <c r="CY988" s="86"/>
      <c r="DA988" s="86"/>
      <c r="DC988" s="86"/>
      <c r="DE988" s="86"/>
      <c r="DG988" s="86"/>
      <c r="DI988" s="86"/>
      <c r="DK988" s="86"/>
      <c r="DM988" s="86"/>
      <c r="DO988" s="86"/>
      <c r="DQ988" s="86"/>
      <c r="DS988" s="86"/>
      <c r="DU988" s="86"/>
      <c r="DV988" s="86"/>
      <c r="DW988" s="86"/>
      <c r="DX988" s="86"/>
      <c r="DZ988" s="87"/>
      <c r="EB988" s="86"/>
      <c r="EC988" s="87"/>
      <c r="ED988" s="88"/>
      <c r="EE988" s="86"/>
      <c r="EF988" s="87"/>
      <c r="EG988" s="86"/>
      <c r="EH988" s="86"/>
      <c r="EI988" s="86"/>
      <c r="EJ988" s="86"/>
      <c r="EK988" s="89"/>
    </row>
    <row r="989" spans="47:141" x14ac:dyDescent="0.2">
      <c r="AU989" s="86"/>
      <c r="AW989" s="86"/>
      <c r="AY989" s="86"/>
      <c r="BA989" s="86"/>
      <c r="BC989" s="86"/>
      <c r="BE989" s="86"/>
      <c r="BG989" s="86"/>
      <c r="BI989" s="86"/>
      <c r="BK989" s="86"/>
      <c r="BM989" s="86"/>
      <c r="BO989" s="86"/>
      <c r="BQ989" s="86"/>
      <c r="BS989" s="86"/>
      <c r="BU989" s="86"/>
      <c r="BW989" s="86"/>
      <c r="BY989" s="86"/>
      <c r="CA989" s="86"/>
      <c r="CC989" s="86"/>
      <c r="CE989" s="86"/>
      <c r="CG989" s="86"/>
      <c r="CI989" s="86"/>
      <c r="CK989" s="86"/>
      <c r="CM989" s="86"/>
      <c r="CO989" s="86"/>
      <c r="CQ989" s="86"/>
      <c r="CS989" s="86"/>
      <c r="CU989" s="86"/>
      <c r="CW989" s="86"/>
      <c r="CY989" s="86"/>
      <c r="DA989" s="86"/>
      <c r="DC989" s="86"/>
      <c r="DE989" s="86"/>
      <c r="DG989" s="86"/>
      <c r="DI989" s="86"/>
      <c r="DK989" s="86"/>
      <c r="DM989" s="86"/>
      <c r="DO989" s="86"/>
      <c r="DQ989" s="86"/>
      <c r="DS989" s="86"/>
      <c r="DU989" s="86"/>
      <c r="DV989" s="86"/>
      <c r="DW989" s="86"/>
      <c r="DX989" s="86"/>
      <c r="DZ989" s="87"/>
      <c r="EB989" s="86"/>
      <c r="EC989" s="87"/>
      <c r="ED989" s="88"/>
      <c r="EE989" s="86"/>
      <c r="EF989" s="87"/>
      <c r="EG989" s="86"/>
      <c r="EH989" s="86"/>
      <c r="EI989" s="86"/>
      <c r="EJ989" s="86"/>
      <c r="EK989" s="89"/>
    </row>
    <row r="990" spans="47:141" x14ac:dyDescent="0.2">
      <c r="AU990" s="86"/>
      <c r="AW990" s="86"/>
      <c r="AY990" s="86"/>
      <c r="BA990" s="86"/>
      <c r="BC990" s="86"/>
      <c r="BE990" s="86"/>
      <c r="BG990" s="86"/>
      <c r="BI990" s="86"/>
      <c r="BK990" s="86"/>
      <c r="BM990" s="86"/>
      <c r="BO990" s="86"/>
      <c r="BQ990" s="86"/>
      <c r="BS990" s="86"/>
      <c r="BU990" s="86"/>
      <c r="BW990" s="86"/>
      <c r="BY990" s="86"/>
      <c r="CA990" s="86"/>
      <c r="CC990" s="86"/>
      <c r="CE990" s="86"/>
      <c r="CG990" s="86"/>
      <c r="CI990" s="86"/>
      <c r="CK990" s="86"/>
      <c r="CM990" s="86"/>
      <c r="CO990" s="86"/>
      <c r="CQ990" s="86"/>
      <c r="CS990" s="86"/>
      <c r="CU990" s="86"/>
      <c r="CW990" s="86"/>
      <c r="CY990" s="86"/>
      <c r="DA990" s="86"/>
      <c r="DC990" s="86"/>
      <c r="DE990" s="86"/>
      <c r="DG990" s="86"/>
      <c r="DI990" s="86"/>
      <c r="DK990" s="86"/>
      <c r="DM990" s="86"/>
      <c r="DO990" s="86"/>
      <c r="DQ990" s="86"/>
      <c r="DS990" s="86"/>
      <c r="DU990" s="86"/>
      <c r="DV990" s="86"/>
      <c r="DW990" s="86"/>
      <c r="DX990" s="86"/>
      <c r="DZ990" s="87"/>
      <c r="EB990" s="86"/>
      <c r="EC990" s="87"/>
      <c r="ED990" s="88"/>
      <c r="EE990" s="86"/>
      <c r="EF990" s="87"/>
      <c r="EG990" s="86"/>
      <c r="EH990" s="86"/>
      <c r="EI990" s="86"/>
      <c r="EJ990" s="86"/>
      <c r="EK990" s="89"/>
    </row>
    <row r="991" spans="47:141" x14ac:dyDescent="0.2">
      <c r="AU991" s="86"/>
      <c r="AW991" s="86"/>
      <c r="AY991" s="86"/>
      <c r="BA991" s="86"/>
      <c r="BC991" s="86"/>
      <c r="BE991" s="86"/>
      <c r="BG991" s="86"/>
      <c r="BI991" s="86"/>
      <c r="BK991" s="86"/>
      <c r="BM991" s="86"/>
      <c r="BO991" s="86"/>
      <c r="BQ991" s="86"/>
      <c r="BS991" s="86"/>
      <c r="BU991" s="86"/>
      <c r="BW991" s="86"/>
      <c r="BY991" s="86"/>
      <c r="CA991" s="86"/>
      <c r="CC991" s="86"/>
      <c r="CE991" s="86"/>
      <c r="CG991" s="86"/>
      <c r="CI991" s="86"/>
      <c r="CK991" s="86"/>
      <c r="CM991" s="86"/>
      <c r="CO991" s="86"/>
      <c r="CQ991" s="86"/>
      <c r="CS991" s="86"/>
      <c r="CU991" s="86"/>
      <c r="CW991" s="86"/>
      <c r="CY991" s="86"/>
      <c r="DA991" s="86"/>
      <c r="DC991" s="86"/>
      <c r="DE991" s="86"/>
      <c r="DG991" s="86"/>
      <c r="DI991" s="86"/>
      <c r="DK991" s="86"/>
      <c r="DM991" s="86"/>
      <c r="DO991" s="86"/>
      <c r="DQ991" s="86"/>
      <c r="DS991" s="86"/>
      <c r="DU991" s="86"/>
      <c r="DV991" s="86"/>
      <c r="DW991" s="86"/>
      <c r="DX991" s="86"/>
      <c r="DZ991" s="87"/>
      <c r="EB991" s="86"/>
      <c r="EC991" s="87"/>
      <c r="ED991" s="88"/>
      <c r="EE991" s="86"/>
      <c r="EF991" s="87"/>
      <c r="EG991" s="86"/>
      <c r="EH991" s="86"/>
      <c r="EI991" s="86"/>
      <c r="EJ991" s="86"/>
      <c r="EK991" s="89"/>
    </row>
    <row r="992" spans="47:141" x14ac:dyDescent="0.2">
      <c r="AU992" s="86"/>
      <c r="AW992" s="86"/>
      <c r="AY992" s="86"/>
      <c r="BA992" s="86"/>
      <c r="BC992" s="86"/>
      <c r="BE992" s="86"/>
      <c r="BG992" s="86"/>
      <c r="BI992" s="86"/>
      <c r="BK992" s="86"/>
      <c r="BM992" s="86"/>
      <c r="BO992" s="86"/>
      <c r="BQ992" s="86"/>
      <c r="BS992" s="86"/>
      <c r="BU992" s="86"/>
      <c r="BW992" s="86"/>
      <c r="BY992" s="86"/>
      <c r="CA992" s="86"/>
      <c r="CC992" s="86"/>
      <c r="CE992" s="86"/>
      <c r="CG992" s="86"/>
      <c r="CI992" s="86"/>
      <c r="CK992" s="86"/>
      <c r="CM992" s="86"/>
      <c r="CO992" s="86"/>
      <c r="CQ992" s="86"/>
      <c r="CS992" s="86"/>
      <c r="CU992" s="86"/>
      <c r="CW992" s="86"/>
      <c r="CY992" s="86"/>
      <c r="DA992" s="86"/>
      <c r="DC992" s="86"/>
      <c r="DE992" s="86"/>
      <c r="DG992" s="86"/>
      <c r="DI992" s="86"/>
      <c r="DK992" s="86"/>
      <c r="DM992" s="86"/>
      <c r="DO992" s="86"/>
      <c r="DQ992" s="86"/>
      <c r="DS992" s="86"/>
      <c r="DU992" s="86"/>
      <c r="DV992" s="86"/>
      <c r="DW992" s="86"/>
      <c r="DX992" s="86"/>
      <c r="DZ992" s="87"/>
      <c r="EB992" s="86"/>
      <c r="EC992" s="87"/>
      <c r="ED992" s="88"/>
      <c r="EE992" s="86"/>
      <c r="EF992" s="87"/>
      <c r="EG992" s="86"/>
      <c r="EH992" s="86"/>
      <c r="EI992" s="86"/>
      <c r="EJ992" s="86"/>
      <c r="EK992" s="89"/>
    </row>
    <row r="993" spans="47:141" x14ac:dyDescent="0.2">
      <c r="AU993" s="86"/>
      <c r="AW993" s="86"/>
      <c r="AY993" s="86"/>
      <c r="BA993" s="86"/>
      <c r="BC993" s="86"/>
      <c r="BE993" s="86"/>
      <c r="BG993" s="86"/>
      <c r="BI993" s="86"/>
      <c r="BK993" s="86"/>
      <c r="BM993" s="86"/>
      <c r="BO993" s="86"/>
      <c r="BQ993" s="86"/>
      <c r="BS993" s="86"/>
      <c r="BU993" s="86"/>
      <c r="BW993" s="86"/>
      <c r="BY993" s="86"/>
      <c r="CA993" s="86"/>
      <c r="CC993" s="86"/>
      <c r="CE993" s="86"/>
      <c r="CG993" s="86"/>
      <c r="CI993" s="86"/>
      <c r="CK993" s="86"/>
      <c r="CM993" s="86"/>
      <c r="CO993" s="86"/>
      <c r="CQ993" s="86"/>
      <c r="CS993" s="86"/>
      <c r="CU993" s="86"/>
      <c r="CW993" s="86"/>
      <c r="CY993" s="86"/>
      <c r="DA993" s="86"/>
      <c r="DC993" s="86"/>
      <c r="DE993" s="86"/>
      <c r="DG993" s="86"/>
      <c r="DI993" s="86"/>
      <c r="DK993" s="86"/>
      <c r="DM993" s="86"/>
      <c r="DO993" s="86"/>
      <c r="DQ993" s="86"/>
      <c r="DS993" s="86"/>
      <c r="DU993" s="86"/>
      <c r="DV993" s="86"/>
      <c r="DW993" s="86"/>
      <c r="DX993" s="86"/>
      <c r="DZ993" s="87"/>
      <c r="EB993" s="86"/>
      <c r="EC993" s="87"/>
      <c r="ED993" s="88"/>
      <c r="EE993" s="86"/>
      <c r="EF993" s="87"/>
      <c r="EG993" s="86"/>
      <c r="EH993" s="86"/>
      <c r="EI993" s="86"/>
      <c r="EJ993" s="86"/>
      <c r="EK993" s="89"/>
    </row>
    <row r="994" spans="47:141" x14ac:dyDescent="0.2">
      <c r="AU994" s="86"/>
      <c r="AW994" s="86"/>
      <c r="AY994" s="86"/>
      <c r="BA994" s="86"/>
      <c r="BC994" s="86"/>
      <c r="BE994" s="86"/>
      <c r="BG994" s="86"/>
      <c r="BI994" s="86"/>
      <c r="BK994" s="86"/>
      <c r="BM994" s="86"/>
      <c r="BO994" s="86"/>
      <c r="BQ994" s="86"/>
      <c r="BS994" s="86"/>
      <c r="BU994" s="86"/>
      <c r="BW994" s="86"/>
      <c r="BY994" s="86"/>
      <c r="CA994" s="86"/>
      <c r="CC994" s="86"/>
      <c r="CE994" s="86"/>
      <c r="CG994" s="86"/>
      <c r="CI994" s="86"/>
      <c r="CK994" s="86"/>
      <c r="CM994" s="86"/>
      <c r="CO994" s="86"/>
      <c r="CQ994" s="86"/>
      <c r="CS994" s="86"/>
      <c r="CU994" s="86"/>
      <c r="CW994" s="86"/>
      <c r="CY994" s="86"/>
      <c r="DA994" s="86"/>
      <c r="DC994" s="86"/>
      <c r="DE994" s="86"/>
      <c r="DG994" s="86"/>
      <c r="DI994" s="86"/>
      <c r="DK994" s="86"/>
      <c r="DM994" s="86"/>
      <c r="DO994" s="86"/>
      <c r="DQ994" s="86"/>
      <c r="DS994" s="86"/>
      <c r="DU994" s="86"/>
      <c r="DV994" s="86"/>
      <c r="DW994" s="86"/>
      <c r="DX994" s="86"/>
      <c r="DZ994" s="87"/>
      <c r="EB994" s="86"/>
      <c r="EC994" s="87"/>
      <c r="ED994" s="88"/>
      <c r="EE994" s="86"/>
      <c r="EF994" s="87"/>
      <c r="EG994" s="86"/>
      <c r="EH994" s="86"/>
      <c r="EI994" s="86"/>
      <c r="EJ994" s="86"/>
      <c r="EK994" s="89"/>
    </row>
    <row r="995" spans="47:141" x14ac:dyDescent="0.2">
      <c r="AU995" s="86"/>
      <c r="AW995" s="86"/>
      <c r="AY995" s="86"/>
      <c r="BA995" s="86"/>
      <c r="BC995" s="86"/>
      <c r="BE995" s="86"/>
      <c r="BG995" s="86"/>
      <c r="BI995" s="86"/>
      <c r="BK995" s="86"/>
      <c r="BM995" s="86"/>
      <c r="BO995" s="86"/>
      <c r="BQ995" s="86"/>
      <c r="BS995" s="86"/>
      <c r="BU995" s="86"/>
      <c r="BW995" s="86"/>
      <c r="BY995" s="86"/>
      <c r="CA995" s="86"/>
      <c r="CC995" s="86"/>
      <c r="CE995" s="86"/>
      <c r="CG995" s="86"/>
      <c r="CI995" s="86"/>
      <c r="CK995" s="86"/>
      <c r="CM995" s="86"/>
      <c r="CO995" s="86"/>
      <c r="CQ995" s="86"/>
      <c r="CS995" s="86"/>
      <c r="CU995" s="86"/>
      <c r="CW995" s="86"/>
      <c r="CY995" s="86"/>
      <c r="DA995" s="86"/>
      <c r="DC995" s="86"/>
      <c r="DE995" s="86"/>
      <c r="DG995" s="86"/>
      <c r="DI995" s="86"/>
      <c r="DK995" s="86"/>
      <c r="DM995" s="86"/>
      <c r="DO995" s="86"/>
      <c r="DQ995" s="86"/>
      <c r="DS995" s="86"/>
      <c r="DU995" s="86"/>
      <c r="DV995" s="86"/>
      <c r="DW995" s="86"/>
      <c r="DX995" s="86"/>
      <c r="DZ995" s="87"/>
      <c r="EB995" s="86"/>
      <c r="EC995" s="87"/>
      <c r="ED995" s="88"/>
      <c r="EE995" s="86"/>
      <c r="EF995" s="87"/>
      <c r="EG995" s="86"/>
      <c r="EH995" s="86"/>
      <c r="EI995" s="86"/>
      <c r="EJ995" s="86"/>
      <c r="EK995" s="89"/>
    </row>
    <row r="996" spans="47:141" x14ac:dyDescent="0.2">
      <c r="AU996" s="86"/>
      <c r="AW996" s="86"/>
      <c r="AY996" s="86"/>
      <c r="BA996" s="86"/>
      <c r="BC996" s="86"/>
      <c r="BE996" s="86"/>
      <c r="BG996" s="86"/>
      <c r="BI996" s="86"/>
      <c r="BK996" s="86"/>
      <c r="BM996" s="86"/>
      <c r="BO996" s="86"/>
      <c r="BQ996" s="86"/>
      <c r="BS996" s="86"/>
      <c r="BU996" s="86"/>
      <c r="BW996" s="86"/>
      <c r="BY996" s="86"/>
      <c r="CA996" s="86"/>
      <c r="CC996" s="86"/>
      <c r="CE996" s="86"/>
      <c r="CG996" s="86"/>
      <c r="CI996" s="86"/>
      <c r="CK996" s="86"/>
      <c r="CM996" s="86"/>
      <c r="CO996" s="86"/>
      <c r="CQ996" s="86"/>
      <c r="CS996" s="86"/>
      <c r="CU996" s="86"/>
      <c r="CW996" s="86"/>
      <c r="CY996" s="86"/>
      <c r="DA996" s="86"/>
      <c r="DC996" s="86"/>
      <c r="DE996" s="86"/>
      <c r="DG996" s="86"/>
      <c r="DI996" s="86"/>
      <c r="DK996" s="86"/>
      <c r="DM996" s="86"/>
      <c r="DO996" s="86"/>
      <c r="DQ996" s="86"/>
      <c r="DS996" s="86"/>
      <c r="DU996" s="86"/>
      <c r="DV996" s="86"/>
      <c r="DW996" s="86"/>
      <c r="DX996" s="86"/>
      <c r="DZ996" s="87"/>
      <c r="EB996" s="86"/>
      <c r="EC996" s="87"/>
      <c r="ED996" s="88"/>
      <c r="EE996" s="86"/>
      <c r="EF996" s="87"/>
      <c r="EG996" s="86"/>
      <c r="EH996" s="86"/>
      <c r="EI996" s="86"/>
      <c r="EJ996" s="86"/>
      <c r="EK996" s="89"/>
    </row>
    <row r="997" spans="47:141" x14ac:dyDescent="0.2">
      <c r="AU997" s="86"/>
      <c r="AW997" s="86"/>
      <c r="AY997" s="86"/>
      <c r="BA997" s="86"/>
      <c r="BC997" s="86"/>
      <c r="BE997" s="86"/>
      <c r="BG997" s="86"/>
      <c r="BI997" s="86"/>
      <c r="BK997" s="86"/>
      <c r="BM997" s="86"/>
      <c r="BO997" s="86"/>
      <c r="BQ997" s="86"/>
      <c r="BS997" s="86"/>
      <c r="BU997" s="86"/>
      <c r="BW997" s="86"/>
      <c r="BY997" s="86"/>
      <c r="CA997" s="86"/>
      <c r="CC997" s="86"/>
      <c r="CE997" s="86"/>
      <c r="CG997" s="86"/>
      <c r="CI997" s="86"/>
      <c r="CK997" s="86"/>
      <c r="CM997" s="86"/>
      <c r="CO997" s="86"/>
      <c r="CQ997" s="86"/>
      <c r="CS997" s="86"/>
      <c r="CU997" s="86"/>
      <c r="CW997" s="86"/>
      <c r="CY997" s="86"/>
      <c r="DA997" s="86"/>
      <c r="DC997" s="86"/>
      <c r="DE997" s="86"/>
      <c r="DG997" s="86"/>
      <c r="DI997" s="86"/>
      <c r="DK997" s="86"/>
      <c r="DM997" s="86"/>
      <c r="DO997" s="86"/>
      <c r="DQ997" s="86"/>
      <c r="DS997" s="86"/>
      <c r="DU997" s="86"/>
      <c r="DV997" s="86"/>
      <c r="DW997" s="86"/>
      <c r="DX997" s="86"/>
      <c r="DZ997" s="87"/>
      <c r="EB997" s="86"/>
      <c r="EC997" s="87"/>
      <c r="ED997" s="88"/>
      <c r="EE997" s="86"/>
      <c r="EF997" s="87"/>
      <c r="EG997" s="86"/>
      <c r="EH997" s="86"/>
      <c r="EI997" s="86"/>
      <c r="EJ997" s="86"/>
      <c r="EK997" s="89"/>
    </row>
    <row r="998" spans="47:141" x14ac:dyDescent="0.2">
      <c r="AU998" s="86"/>
      <c r="AW998" s="86"/>
      <c r="AY998" s="86"/>
      <c r="BA998" s="86"/>
      <c r="BC998" s="86"/>
      <c r="BE998" s="86"/>
      <c r="BG998" s="86"/>
      <c r="BI998" s="86"/>
      <c r="BK998" s="86"/>
      <c r="BM998" s="86"/>
      <c r="BO998" s="86"/>
      <c r="BQ998" s="86"/>
      <c r="BS998" s="86"/>
      <c r="BU998" s="86"/>
      <c r="BW998" s="86"/>
      <c r="BY998" s="86"/>
      <c r="CA998" s="86"/>
      <c r="CC998" s="86"/>
      <c r="CE998" s="86"/>
      <c r="CG998" s="86"/>
      <c r="CI998" s="86"/>
      <c r="CK998" s="86"/>
      <c r="CM998" s="86"/>
      <c r="CO998" s="86"/>
      <c r="CQ998" s="86"/>
      <c r="CS998" s="86"/>
      <c r="CU998" s="86"/>
      <c r="CW998" s="86"/>
      <c r="CY998" s="86"/>
      <c r="DA998" s="86"/>
      <c r="DC998" s="86"/>
      <c r="DE998" s="86"/>
      <c r="DG998" s="86"/>
      <c r="DI998" s="86"/>
      <c r="DK998" s="86"/>
      <c r="DM998" s="86"/>
      <c r="DO998" s="86"/>
      <c r="DQ998" s="86"/>
      <c r="DS998" s="86"/>
      <c r="DU998" s="86"/>
      <c r="DV998" s="86"/>
      <c r="DW998" s="86"/>
      <c r="DX998" s="86"/>
      <c r="DZ998" s="87"/>
      <c r="EB998" s="86"/>
      <c r="EC998" s="87"/>
      <c r="ED998" s="88"/>
      <c r="EE998" s="86"/>
      <c r="EF998" s="87"/>
      <c r="EG998" s="86"/>
      <c r="EH998" s="86"/>
      <c r="EI998" s="86"/>
      <c r="EJ998" s="86"/>
      <c r="EK998" s="89"/>
    </row>
    <row r="999" spans="47:141" x14ac:dyDescent="0.2">
      <c r="AU999" s="86"/>
      <c r="AW999" s="86"/>
      <c r="AY999" s="86"/>
      <c r="BA999" s="86"/>
      <c r="BC999" s="86"/>
      <c r="BE999" s="86"/>
      <c r="BG999" s="86"/>
      <c r="BI999" s="86"/>
      <c r="BK999" s="86"/>
      <c r="BM999" s="86"/>
      <c r="BO999" s="86"/>
      <c r="BQ999" s="86"/>
      <c r="BS999" s="86"/>
      <c r="BU999" s="86"/>
      <c r="BW999" s="86"/>
      <c r="BY999" s="86"/>
      <c r="CA999" s="86"/>
      <c r="CC999" s="86"/>
      <c r="CE999" s="86"/>
      <c r="CG999" s="86"/>
      <c r="CI999" s="86"/>
      <c r="CK999" s="86"/>
      <c r="CM999" s="86"/>
      <c r="CO999" s="86"/>
      <c r="CQ999" s="86"/>
      <c r="CS999" s="86"/>
      <c r="CU999" s="86"/>
      <c r="CW999" s="86"/>
      <c r="CY999" s="86"/>
      <c r="DA999" s="86"/>
      <c r="DC999" s="86"/>
      <c r="DE999" s="86"/>
      <c r="DG999" s="86"/>
      <c r="DI999" s="86"/>
      <c r="DK999" s="86"/>
      <c r="DM999" s="86"/>
      <c r="DO999" s="86"/>
      <c r="DQ999" s="86"/>
      <c r="DS999" s="86"/>
      <c r="DU999" s="86"/>
      <c r="DV999" s="86"/>
      <c r="DW999" s="86"/>
      <c r="DX999" s="86"/>
      <c r="DZ999" s="87"/>
      <c r="EB999" s="86"/>
      <c r="EC999" s="87"/>
      <c r="ED999" s="88"/>
      <c r="EE999" s="86"/>
      <c r="EF999" s="87"/>
      <c r="EG999" s="86"/>
      <c r="EH999" s="86"/>
      <c r="EI999" s="86"/>
      <c r="EJ999" s="86"/>
      <c r="EK999" s="89"/>
    </row>
    <row r="1000" spans="47:141" x14ac:dyDescent="0.2">
      <c r="AU1000" s="86"/>
      <c r="AW1000" s="86"/>
      <c r="AY1000" s="86"/>
      <c r="BA1000" s="86"/>
      <c r="BC1000" s="86"/>
      <c r="BE1000" s="86"/>
      <c r="BG1000" s="86"/>
      <c r="BI1000" s="86"/>
      <c r="BK1000" s="86"/>
      <c r="BM1000" s="86"/>
      <c r="BO1000" s="86"/>
      <c r="BQ1000" s="86"/>
      <c r="BS1000" s="86"/>
      <c r="BU1000" s="86"/>
      <c r="BW1000" s="86"/>
      <c r="BY1000" s="86"/>
      <c r="CA1000" s="86"/>
      <c r="CC1000" s="86"/>
      <c r="CE1000" s="86"/>
      <c r="CG1000" s="86"/>
      <c r="CI1000" s="86"/>
      <c r="CK1000" s="86"/>
      <c r="CM1000" s="86"/>
      <c r="CO1000" s="86"/>
      <c r="CQ1000" s="86"/>
      <c r="CS1000" s="86"/>
      <c r="CU1000" s="86"/>
      <c r="CW1000" s="86"/>
      <c r="CY1000" s="86"/>
      <c r="DA1000" s="86"/>
      <c r="DC1000" s="86"/>
      <c r="DE1000" s="86"/>
      <c r="DG1000" s="86"/>
      <c r="DI1000" s="86"/>
      <c r="DK1000" s="86"/>
      <c r="DM1000" s="86"/>
      <c r="DO1000" s="86"/>
      <c r="DQ1000" s="86"/>
      <c r="DS1000" s="86"/>
      <c r="DU1000" s="86"/>
      <c r="DV1000" s="86"/>
      <c r="DW1000" s="86"/>
      <c r="DX1000" s="86"/>
      <c r="DZ1000" s="87"/>
      <c r="EB1000" s="86"/>
      <c r="EC1000" s="87"/>
      <c r="ED1000" s="88"/>
      <c r="EE1000" s="86"/>
      <c r="EF1000" s="87"/>
      <c r="EG1000" s="86"/>
      <c r="EH1000" s="86"/>
      <c r="EI1000" s="86"/>
      <c r="EJ1000" s="86"/>
      <c r="EK1000" s="89"/>
    </row>
    <row r="1001" spans="47:141" x14ac:dyDescent="0.2">
      <c r="AU1001" s="86"/>
      <c r="AW1001" s="86"/>
      <c r="AY1001" s="86"/>
      <c r="BA1001" s="86"/>
      <c r="BC1001" s="86"/>
      <c r="BE1001" s="86"/>
      <c r="BG1001" s="86"/>
      <c r="BI1001" s="86"/>
      <c r="BK1001" s="86"/>
      <c r="BM1001" s="86"/>
      <c r="BO1001" s="86"/>
      <c r="BQ1001" s="86"/>
      <c r="BS1001" s="86"/>
      <c r="BU1001" s="86"/>
      <c r="BW1001" s="86"/>
      <c r="BY1001" s="86"/>
      <c r="CA1001" s="86"/>
      <c r="CC1001" s="86"/>
      <c r="CE1001" s="86"/>
      <c r="CG1001" s="86"/>
      <c r="CI1001" s="86"/>
      <c r="CK1001" s="86"/>
      <c r="CM1001" s="86"/>
      <c r="CO1001" s="86"/>
      <c r="CQ1001" s="86"/>
      <c r="CS1001" s="86"/>
      <c r="CU1001" s="86"/>
      <c r="CW1001" s="86"/>
      <c r="CY1001" s="86"/>
      <c r="DA1001" s="86"/>
      <c r="DC1001" s="86"/>
      <c r="DE1001" s="86"/>
      <c r="DG1001" s="86"/>
      <c r="DI1001" s="86"/>
      <c r="DK1001" s="86"/>
      <c r="DM1001" s="86"/>
      <c r="DO1001" s="86"/>
      <c r="DQ1001" s="86"/>
      <c r="DS1001" s="86"/>
      <c r="DU1001" s="86"/>
      <c r="DV1001" s="86"/>
      <c r="DW1001" s="86"/>
      <c r="DX1001" s="86"/>
      <c r="DZ1001" s="87"/>
      <c r="EB1001" s="86"/>
      <c r="EC1001" s="87"/>
      <c r="ED1001" s="88"/>
      <c r="EE1001" s="86"/>
      <c r="EF1001" s="87"/>
      <c r="EG1001" s="86"/>
      <c r="EH1001" s="86"/>
      <c r="EI1001" s="86"/>
      <c r="EJ1001" s="86"/>
      <c r="EK1001" s="89"/>
    </row>
    <row r="1002" spans="47:141" x14ac:dyDescent="0.2">
      <c r="AU1002" s="86"/>
      <c r="AW1002" s="86"/>
      <c r="AY1002" s="86"/>
      <c r="BA1002" s="86"/>
      <c r="BC1002" s="86"/>
      <c r="BE1002" s="86"/>
      <c r="BG1002" s="86"/>
      <c r="BI1002" s="86"/>
      <c r="BK1002" s="86"/>
      <c r="BM1002" s="86"/>
      <c r="BO1002" s="86"/>
      <c r="BQ1002" s="86"/>
      <c r="BS1002" s="86"/>
      <c r="BU1002" s="86"/>
      <c r="BW1002" s="86"/>
      <c r="BY1002" s="86"/>
      <c r="CA1002" s="86"/>
      <c r="CC1002" s="86"/>
      <c r="CE1002" s="86"/>
      <c r="CG1002" s="86"/>
      <c r="CI1002" s="86"/>
      <c r="CK1002" s="86"/>
      <c r="CM1002" s="86"/>
      <c r="CO1002" s="86"/>
      <c r="CQ1002" s="86"/>
      <c r="CS1002" s="86"/>
      <c r="CU1002" s="86"/>
      <c r="CW1002" s="86"/>
      <c r="CY1002" s="86"/>
      <c r="DA1002" s="86"/>
      <c r="DC1002" s="86"/>
      <c r="DE1002" s="86"/>
      <c r="DG1002" s="86"/>
      <c r="DI1002" s="86"/>
      <c r="DK1002" s="86"/>
      <c r="DM1002" s="86"/>
      <c r="DO1002" s="86"/>
      <c r="DQ1002" s="86"/>
      <c r="DS1002" s="86"/>
      <c r="DU1002" s="86"/>
      <c r="DV1002" s="86"/>
      <c r="DW1002" s="86"/>
      <c r="DX1002" s="86"/>
      <c r="DZ1002" s="87"/>
      <c r="EB1002" s="86"/>
      <c r="EC1002" s="87"/>
      <c r="ED1002" s="88"/>
      <c r="EE1002" s="86"/>
      <c r="EF1002" s="87"/>
      <c r="EG1002" s="86"/>
      <c r="EH1002" s="86"/>
      <c r="EI1002" s="86"/>
      <c r="EJ1002" s="86"/>
      <c r="EK1002" s="89"/>
    </row>
    <row r="1003" spans="47:141" x14ac:dyDescent="0.2">
      <c r="AU1003" s="86"/>
      <c r="AW1003" s="86"/>
      <c r="AY1003" s="86"/>
      <c r="BA1003" s="86"/>
      <c r="BC1003" s="86"/>
      <c r="BE1003" s="86"/>
      <c r="BG1003" s="86"/>
      <c r="BI1003" s="86"/>
      <c r="BK1003" s="86"/>
      <c r="BM1003" s="86"/>
      <c r="BO1003" s="86"/>
      <c r="BQ1003" s="86"/>
      <c r="BS1003" s="86"/>
      <c r="BU1003" s="86"/>
      <c r="BW1003" s="86"/>
      <c r="BY1003" s="86"/>
      <c r="CA1003" s="86"/>
      <c r="CC1003" s="86"/>
      <c r="CE1003" s="86"/>
      <c r="CG1003" s="86"/>
      <c r="CI1003" s="86"/>
      <c r="CK1003" s="86"/>
      <c r="CM1003" s="86"/>
      <c r="CO1003" s="86"/>
      <c r="CQ1003" s="86"/>
      <c r="CS1003" s="86"/>
      <c r="CU1003" s="86"/>
      <c r="CW1003" s="86"/>
      <c r="CY1003" s="86"/>
      <c r="DA1003" s="86"/>
      <c r="DC1003" s="86"/>
      <c r="DE1003" s="86"/>
      <c r="DG1003" s="86"/>
      <c r="DI1003" s="86"/>
      <c r="DK1003" s="86"/>
      <c r="DM1003" s="86"/>
      <c r="DO1003" s="86"/>
      <c r="DQ1003" s="86"/>
      <c r="DS1003" s="86"/>
      <c r="DU1003" s="86"/>
      <c r="DV1003" s="86"/>
      <c r="DW1003" s="86"/>
      <c r="DX1003" s="86"/>
      <c r="DZ1003" s="87"/>
      <c r="EB1003" s="86"/>
      <c r="EC1003" s="87"/>
      <c r="ED1003" s="88"/>
      <c r="EE1003" s="86"/>
      <c r="EF1003" s="87"/>
      <c r="EG1003" s="86"/>
      <c r="EH1003" s="86"/>
      <c r="EI1003" s="86"/>
      <c r="EJ1003" s="86"/>
      <c r="EK1003" s="89"/>
    </row>
    <row r="1004" spans="47:141" x14ac:dyDescent="0.2">
      <c r="AU1004" s="86"/>
      <c r="AW1004" s="86"/>
      <c r="AY1004" s="86"/>
      <c r="BA1004" s="86"/>
      <c r="BC1004" s="86"/>
      <c r="BE1004" s="86"/>
      <c r="BG1004" s="86"/>
      <c r="BI1004" s="86"/>
      <c r="BK1004" s="86"/>
      <c r="BM1004" s="86"/>
      <c r="BO1004" s="86"/>
      <c r="BQ1004" s="86"/>
      <c r="BS1004" s="86"/>
      <c r="BU1004" s="86"/>
      <c r="BW1004" s="86"/>
      <c r="BY1004" s="86"/>
      <c r="CA1004" s="86"/>
      <c r="CC1004" s="86"/>
      <c r="CE1004" s="86"/>
      <c r="CG1004" s="86"/>
      <c r="CI1004" s="86"/>
      <c r="CK1004" s="86"/>
      <c r="CM1004" s="86"/>
      <c r="CO1004" s="86"/>
      <c r="CQ1004" s="86"/>
      <c r="CS1004" s="86"/>
      <c r="CU1004" s="86"/>
      <c r="CW1004" s="86"/>
      <c r="CY1004" s="86"/>
      <c r="DA1004" s="86"/>
      <c r="DC1004" s="86"/>
      <c r="DE1004" s="86"/>
      <c r="DG1004" s="86"/>
      <c r="DI1004" s="86"/>
      <c r="DK1004" s="86"/>
      <c r="DM1004" s="86"/>
      <c r="DO1004" s="86"/>
      <c r="DQ1004" s="86"/>
      <c r="DS1004" s="86"/>
      <c r="DU1004" s="86"/>
      <c r="DV1004" s="86"/>
      <c r="DW1004" s="86"/>
      <c r="DX1004" s="86"/>
      <c r="DZ1004" s="87"/>
      <c r="EB1004" s="86"/>
      <c r="EC1004" s="87"/>
      <c r="ED1004" s="88"/>
      <c r="EE1004" s="86"/>
      <c r="EF1004" s="87"/>
      <c r="EG1004" s="86"/>
      <c r="EH1004" s="86"/>
      <c r="EI1004" s="86"/>
      <c r="EJ1004" s="86"/>
      <c r="EK1004" s="89"/>
    </row>
    <row r="1005" spans="47:141" x14ac:dyDescent="0.2">
      <c r="AU1005" s="86"/>
      <c r="AW1005" s="86"/>
      <c r="AY1005" s="86"/>
      <c r="BA1005" s="86"/>
      <c r="BC1005" s="86"/>
      <c r="BE1005" s="86"/>
      <c r="BG1005" s="86"/>
      <c r="BI1005" s="86"/>
      <c r="BK1005" s="86"/>
      <c r="BM1005" s="86"/>
      <c r="BO1005" s="86"/>
      <c r="BQ1005" s="86"/>
      <c r="BS1005" s="86"/>
      <c r="BU1005" s="86"/>
      <c r="BW1005" s="86"/>
      <c r="BY1005" s="86"/>
      <c r="CA1005" s="86"/>
      <c r="CC1005" s="86"/>
      <c r="CE1005" s="86"/>
      <c r="CG1005" s="86"/>
      <c r="CI1005" s="86"/>
      <c r="CK1005" s="86"/>
      <c r="CM1005" s="86"/>
      <c r="CO1005" s="86"/>
      <c r="CQ1005" s="86"/>
      <c r="CS1005" s="86"/>
      <c r="CU1005" s="86"/>
      <c r="CW1005" s="86"/>
      <c r="CY1005" s="86"/>
      <c r="DA1005" s="86"/>
      <c r="DC1005" s="86"/>
      <c r="DE1005" s="86"/>
      <c r="DG1005" s="86"/>
      <c r="DI1005" s="86"/>
      <c r="DK1005" s="86"/>
      <c r="DM1005" s="86"/>
      <c r="DO1005" s="86"/>
      <c r="DQ1005" s="86"/>
      <c r="DS1005" s="86"/>
      <c r="DU1005" s="86"/>
      <c r="DV1005" s="86"/>
      <c r="DW1005" s="86"/>
      <c r="DX1005" s="86"/>
      <c r="DZ1005" s="87"/>
      <c r="EB1005" s="86"/>
      <c r="EC1005" s="87"/>
      <c r="ED1005" s="88"/>
      <c r="EE1005" s="86"/>
      <c r="EF1005" s="87"/>
      <c r="EG1005" s="86"/>
      <c r="EH1005" s="86"/>
      <c r="EI1005" s="86"/>
      <c r="EJ1005" s="86"/>
      <c r="EK1005" s="89"/>
    </row>
    <row r="1006" spans="47:141" x14ac:dyDescent="0.2">
      <c r="AU1006" s="86"/>
      <c r="AW1006" s="86"/>
      <c r="AY1006" s="86"/>
      <c r="BA1006" s="86"/>
      <c r="BC1006" s="86"/>
      <c r="BE1006" s="86"/>
      <c r="BG1006" s="86"/>
      <c r="BI1006" s="86"/>
      <c r="BK1006" s="86"/>
      <c r="BM1006" s="86"/>
      <c r="BO1006" s="86"/>
      <c r="BQ1006" s="86"/>
      <c r="BS1006" s="86"/>
      <c r="BU1006" s="86"/>
      <c r="BW1006" s="86"/>
      <c r="BY1006" s="86"/>
      <c r="CA1006" s="86"/>
      <c r="CC1006" s="86"/>
      <c r="CE1006" s="86"/>
      <c r="CG1006" s="86"/>
      <c r="CI1006" s="86"/>
      <c r="CK1006" s="86"/>
      <c r="CM1006" s="86"/>
      <c r="CO1006" s="86"/>
      <c r="CQ1006" s="86"/>
      <c r="CS1006" s="86"/>
      <c r="CU1006" s="86"/>
      <c r="CW1006" s="86"/>
      <c r="CY1006" s="86"/>
      <c r="DA1006" s="86"/>
      <c r="DC1006" s="86"/>
      <c r="DE1006" s="86"/>
      <c r="DG1006" s="86"/>
      <c r="DI1006" s="86"/>
      <c r="DK1006" s="86"/>
      <c r="DM1006" s="86"/>
      <c r="DO1006" s="86"/>
      <c r="DQ1006" s="86"/>
      <c r="DS1006" s="86"/>
      <c r="DU1006" s="86"/>
      <c r="DV1006" s="86"/>
      <c r="DW1006" s="86"/>
      <c r="DX1006" s="86"/>
      <c r="DZ1006" s="87"/>
      <c r="EB1006" s="86"/>
      <c r="EC1006" s="87"/>
      <c r="ED1006" s="88"/>
      <c r="EE1006" s="86"/>
      <c r="EF1006" s="87"/>
      <c r="EG1006" s="86"/>
      <c r="EH1006" s="86"/>
      <c r="EI1006" s="86"/>
      <c r="EJ1006" s="86"/>
      <c r="EK1006" s="89"/>
    </row>
    <row r="1007" spans="47:141" x14ac:dyDescent="0.2">
      <c r="AU1007" s="86"/>
      <c r="AW1007" s="86"/>
      <c r="AY1007" s="86"/>
      <c r="BA1007" s="86"/>
      <c r="BC1007" s="86"/>
      <c r="BE1007" s="86"/>
      <c r="BG1007" s="86"/>
      <c r="BI1007" s="86"/>
      <c r="BK1007" s="86"/>
      <c r="BM1007" s="86"/>
      <c r="BO1007" s="86"/>
      <c r="BQ1007" s="86"/>
      <c r="BS1007" s="86"/>
      <c r="BU1007" s="86"/>
      <c r="BW1007" s="86"/>
      <c r="BY1007" s="86"/>
      <c r="CA1007" s="86"/>
      <c r="CC1007" s="86"/>
      <c r="CE1007" s="86"/>
      <c r="CG1007" s="86"/>
      <c r="CI1007" s="86"/>
      <c r="CK1007" s="86"/>
      <c r="CM1007" s="86"/>
      <c r="CO1007" s="86"/>
      <c r="CQ1007" s="86"/>
      <c r="CS1007" s="86"/>
      <c r="CU1007" s="86"/>
      <c r="CW1007" s="86"/>
      <c r="CY1007" s="86"/>
      <c r="DA1007" s="86"/>
      <c r="DC1007" s="86"/>
      <c r="DE1007" s="86"/>
      <c r="DG1007" s="86"/>
      <c r="DI1007" s="86"/>
      <c r="DK1007" s="86"/>
      <c r="DM1007" s="86"/>
      <c r="DO1007" s="86"/>
      <c r="DQ1007" s="86"/>
      <c r="DS1007" s="86"/>
      <c r="DU1007" s="86"/>
      <c r="DV1007" s="86"/>
      <c r="DW1007" s="86"/>
      <c r="DX1007" s="86"/>
      <c r="DZ1007" s="87"/>
      <c r="EB1007" s="86"/>
      <c r="EC1007" s="87"/>
      <c r="ED1007" s="88"/>
      <c r="EE1007" s="86"/>
      <c r="EF1007" s="87"/>
      <c r="EG1007" s="86"/>
      <c r="EH1007" s="86"/>
      <c r="EI1007" s="86"/>
      <c r="EJ1007" s="86"/>
      <c r="EK1007" s="89"/>
    </row>
    <row r="1008" spans="47:141" x14ac:dyDescent="0.2">
      <c r="AU1008" s="86"/>
      <c r="AW1008" s="86"/>
      <c r="AY1008" s="86"/>
      <c r="BA1008" s="86"/>
      <c r="BC1008" s="86"/>
      <c r="BE1008" s="86"/>
      <c r="BG1008" s="86"/>
      <c r="BI1008" s="86"/>
      <c r="BK1008" s="86"/>
      <c r="BM1008" s="86"/>
      <c r="BO1008" s="86"/>
      <c r="BQ1008" s="86"/>
      <c r="BS1008" s="86"/>
      <c r="BU1008" s="86"/>
      <c r="BW1008" s="86"/>
      <c r="BY1008" s="86"/>
      <c r="CA1008" s="86"/>
      <c r="CC1008" s="86"/>
      <c r="CE1008" s="86"/>
      <c r="CG1008" s="86"/>
      <c r="CI1008" s="86"/>
      <c r="CK1008" s="86"/>
      <c r="CM1008" s="86"/>
      <c r="CO1008" s="86"/>
      <c r="CQ1008" s="86"/>
      <c r="CS1008" s="86"/>
      <c r="CU1008" s="86"/>
      <c r="CW1008" s="86"/>
      <c r="CY1008" s="86"/>
      <c r="DA1008" s="86"/>
      <c r="DC1008" s="86"/>
      <c r="DE1008" s="86"/>
      <c r="DG1008" s="86"/>
      <c r="DI1008" s="86"/>
      <c r="DK1008" s="86"/>
      <c r="DM1008" s="86"/>
      <c r="DO1008" s="86"/>
      <c r="DQ1008" s="86"/>
      <c r="DS1008" s="86"/>
      <c r="DU1008" s="86"/>
      <c r="DV1008" s="86"/>
      <c r="DW1008" s="86"/>
      <c r="DX1008" s="86"/>
      <c r="DZ1008" s="87"/>
      <c r="EB1008" s="86"/>
      <c r="EC1008" s="87"/>
      <c r="ED1008" s="88"/>
      <c r="EE1008" s="86"/>
      <c r="EF1008" s="87"/>
      <c r="EG1008" s="86"/>
      <c r="EH1008" s="86"/>
      <c r="EI1008" s="86"/>
      <c r="EJ1008" s="86"/>
      <c r="EK1008" s="89"/>
    </row>
    <row r="1009" spans="47:141" x14ac:dyDescent="0.2">
      <c r="AU1009" s="86"/>
      <c r="AW1009" s="86"/>
      <c r="AY1009" s="86"/>
      <c r="BA1009" s="86"/>
      <c r="BC1009" s="86"/>
      <c r="BE1009" s="86"/>
      <c r="BG1009" s="86"/>
      <c r="BI1009" s="86"/>
      <c r="BK1009" s="86"/>
      <c r="BM1009" s="86"/>
      <c r="BO1009" s="86"/>
      <c r="BQ1009" s="86"/>
      <c r="BS1009" s="86"/>
      <c r="BU1009" s="86"/>
      <c r="BW1009" s="86"/>
      <c r="BY1009" s="86"/>
      <c r="CA1009" s="86"/>
      <c r="CC1009" s="86"/>
      <c r="CE1009" s="86"/>
      <c r="CG1009" s="86"/>
      <c r="CI1009" s="86"/>
      <c r="CK1009" s="86"/>
      <c r="CM1009" s="86"/>
      <c r="CO1009" s="86"/>
      <c r="CQ1009" s="86"/>
      <c r="CS1009" s="86"/>
      <c r="CU1009" s="86"/>
      <c r="CW1009" s="86"/>
      <c r="CY1009" s="86"/>
      <c r="DA1009" s="86"/>
      <c r="DC1009" s="86"/>
      <c r="DE1009" s="86"/>
      <c r="DG1009" s="86"/>
      <c r="DI1009" s="86"/>
      <c r="DK1009" s="86"/>
      <c r="DM1009" s="86"/>
      <c r="DO1009" s="86"/>
      <c r="DQ1009" s="86"/>
      <c r="DS1009" s="86"/>
      <c r="DU1009" s="86"/>
      <c r="DV1009" s="86"/>
      <c r="DW1009" s="86"/>
      <c r="DX1009" s="86"/>
      <c r="DZ1009" s="87"/>
      <c r="EB1009" s="86"/>
      <c r="EC1009" s="87"/>
      <c r="ED1009" s="88"/>
      <c r="EE1009" s="86"/>
      <c r="EF1009" s="87"/>
      <c r="EG1009" s="86"/>
      <c r="EH1009" s="86"/>
      <c r="EI1009" s="86"/>
      <c r="EJ1009" s="86"/>
      <c r="EK1009" s="89"/>
    </row>
    <row r="1010" spans="47:141" x14ac:dyDescent="0.2">
      <c r="AU1010" s="86"/>
      <c r="AW1010" s="86"/>
      <c r="AY1010" s="86"/>
      <c r="BA1010" s="86"/>
      <c r="BC1010" s="86"/>
      <c r="BE1010" s="86"/>
      <c r="BG1010" s="86"/>
      <c r="BI1010" s="86"/>
      <c r="BK1010" s="86"/>
      <c r="BM1010" s="86"/>
      <c r="BO1010" s="86"/>
      <c r="BQ1010" s="86"/>
      <c r="BS1010" s="86"/>
      <c r="BU1010" s="86"/>
      <c r="BW1010" s="86"/>
      <c r="BY1010" s="86"/>
      <c r="CA1010" s="86"/>
      <c r="CC1010" s="86"/>
      <c r="CE1010" s="86"/>
      <c r="CG1010" s="86"/>
      <c r="CI1010" s="86"/>
      <c r="CK1010" s="86"/>
      <c r="CM1010" s="86"/>
      <c r="CO1010" s="86"/>
      <c r="CQ1010" s="86"/>
      <c r="CS1010" s="86"/>
      <c r="CU1010" s="86"/>
      <c r="CW1010" s="86"/>
      <c r="CY1010" s="86"/>
      <c r="DA1010" s="86"/>
      <c r="DC1010" s="86"/>
      <c r="DE1010" s="86"/>
      <c r="DG1010" s="86"/>
      <c r="DI1010" s="86"/>
      <c r="DK1010" s="86"/>
      <c r="DM1010" s="86"/>
      <c r="DO1010" s="86"/>
      <c r="DQ1010" s="86"/>
      <c r="DS1010" s="86"/>
      <c r="DU1010" s="86"/>
      <c r="DV1010" s="86"/>
      <c r="DW1010" s="86"/>
      <c r="DX1010" s="86"/>
      <c r="DZ1010" s="87"/>
      <c r="EB1010" s="86"/>
      <c r="EC1010" s="87"/>
      <c r="ED1010" s="88"/>
      <c r="EE1010" s="86"/>
      <c r="EF1010" s="87"/>
      <c r="EG1010" s="86"/>
      <c r="EH1010" s="86"/>
      <c r="EI1010" s="86"/>
      <c r="EJ1010" s="86"/>
      <c r="EK1010" s="89"/>
    </row>
    <row r="1011" spans="47:141" x14ac:dyDescent="0.2">
      <c r="AU1011" s="86"/>
      <c r="AW1011" s="86"/>
      <c r="AY1011" s="86"/>
      <c r="BA1011" s="86"/>
      <c r="BC1011" s="86"/>
      <c r="BE1011" s="86"/>
      <c r="BG1011" s="86"/>
      <c r="BI1011" s="86"/>
      <c r="BK1011" s="86"/>
      <c r="BM1011" s="86"/>
      <c r="BO1011" s="86"/>
      <c r="BQ1011" s="86"/>
      <c r="BS1011" s="86"/>
      <c r="BU1011" s="86"/>
      <c r="BW1011" s="86"/>
      <c r="BY1011" s="86"/>
      <c r="CA1011" s="86"/>
      <c r="CC1011" s="86"/>
      <c r="CE1011" s="86"/>
      <c r="CG1011" s="86"/>
      <c r="CI1011" s="86"/>
      <c r="CK1011" s="86"/>
      <c r="CM1011" s="86"/>
      <c r="CO1011" s="86"/>
      <c r="CQ1011" s="86"/>
      <c r="CS1011" s="86"/>
      <c r="CU1011" s="86"/>
      <c r="CW1011" s="86"/>
      <c r="CY1011" s="86"/>
      <c r="DA1011" s="86"/>
      <c r="DC1011" s="86"/>
      <c r="DE1011" s="86"/>
      <c r="DG1011" s="86"/>
      <c r="DI1011" s="86"/>
      <c r="DK1011" s="86"/>
      <c r="DM1011" s="86"/>
      <c r="DO1011" s="86"/>
      <c r="DQ1011" s="86"/>
      <c r="DS1011" s="86"/>
      <c r="DU1011" s="86"/>
      <c r="DV1011" s="86"/>
      <c r="DW1011" s="86"/>
      <c r="DX1011" s="86"/>
      <c r="DZ1011" s="87"/>
      <c r="EB1011" s="86"/>
      <c r="EC1011" s="87"/>
      <c r="ED1011" s="88"/>
      <c r="EE1011" s="86"/>
      <c r="EF1011" s="87"/>
      <c r="EG1011" s="86"/>
      <c r="EH1011" s="86"/>
      <c r="EI1011" s="86"/>
      <c r="EJ1011" s="86"/>
      <c r="EK1011" s="89"/>
    </row>
    <row r="1012" spans="47:141" x14ac:dyDescent="0.2">
      <c r="AU1012" s="86"/>
      <c r="AW1012" s="86"/>
      <c r="AY1012" s="86"/>
      <c r="BA1012" s="86"/>
      <c r="BC1012" s="86"/>
      <c r="BE1012" s="86"/>
      <c r="BG1012" s="86"/>
      <c r="BI1012" s="86"/>
      <c r="BK1012" s="86"/>
      <c r="BM1012" s="86"/>
      <c r="BO1012" s="86"/>
      <c r="BQ1012" s="86"/>
      <c r="BS1012" s="86"/>
      <c r="BU1012" s="86"/>
      <c r="BW1012" s="86"/>
      <c r="BY1012" s="86"/>
      <c r="CA1012" s="86"/>
      <c r="CC1012" s="86"/>
      <c r="CE1012" s="86"/>
      <c r="CG1012" s="86"/>
      <c r="CI1012" s="86"/>
      <c r="CK1012" s="86"/>
      <c r="CM1012" s="86"/>
      <c r="CO1012" s="86"/>
      <c r="CQ1012" s="86"/>
      <c r="CS1012" s="86"/>
      <c r="CU1012" s="86"/>
      <c r="CW1012" s="86"/>
      <c r="CY1012" s="86"/>
      <c r="DA1012" s="86"/>
      <c r="DC1012" s="86"/>
      <c r="DE1012" s="86"/>
      <c r="DG1012" s="86"/>
      <c r="DI1012" s="86"/>
      <c r="DK1012" s="86"/>
      <c r="DM1012" s="86"/>
      <c r="DO1012" s="86"/>
      <c r="DQ1012" s="86"/>
      <c r="DS1012" s="86"/>
      <c r="DU1012" s="86"/>
      <c r="DV1012" s="86"/>
      <c r="DW1012" s="86"/>
      <c r="DX1012" s="86"/>
      <c r="DZ1012" s="87"/>
      <c r="EB1012" s="86"/>
      <c r="EC1012" s="87"/>
      <c r="ED1012" s="88"/>
      <c r="EE1012" s="86"/>
      <c r="EF1012" s="87"/>
      <c r="EG1012" s="86"/>
      <c r="EH1012" s="86"/>
      <c r="EI1012" s="86"/>
      <c r="EJ1012" s="86"/>
      <c r="EK1012" s="89"/>
    </row>
    <row r="1013" spans="47:141" x14ac:dyDescent="0.2">
      <c r="AU1013" s="86"/>
      <c r="AW1013" s="86"/>
      <c r="AY1013" s="86"/>
      <c r="BA1013" s="86"/>
      <c r="BC1013" s="86"/>
      <c r="BE1013" s="86"/>
      <c r="BG1013" s="86"/>
      <c r="BI1013" s="86"/>
      <c r="BK1013" s="86"/>
      <c r="BM1013" s="86"/>
      <c r="BO1013" s="86"/>
      <c r="BQ1013" s="86"/>
      <c r="BS1013" s="86"/>
      <c r="BU1013" s="86"/>
      <c r="BW1013" s="86"/>
      <c r="BY1013" s="86"/>
      <c r="CA1013" s="86"/>
      <c r="CC1013" s="86"/>
      <c r="CE1013" s="86"/>
      <c r="CG1013" s="86"/>
      <c r="CI1013" s="86"/>
      <c r="CK1013" s="86"/>
      <c r="CM1013" s="86"/>
      <c r="CO1013" s="86"/>
      <c r="CQ1013" s="86"/>
      <c r="CS1013" s="86"/>
      <c r="CU1013" s="86"/>
      <c r="CW1013" s="86"/>
      <c r="CY1013" s="86"/>
      <c r="DA1013" s="86"/>
      <c r="DC1013" s="86"/>
      <c r="DE1013" s="86"/>
      <c r="DG1013" s="86"/>
      <c r="DI1013" s="86"/>
      <c r="DK1013" s="86"/>
      <c r="DM1013" s="86"/>
      <c r="DO1013" s="86"/>
      <c r="DQ1013" s="86"/>
      <c r="DS1013" s="86"/>
      <c r="DU1013" s="86"/>
      <c r="DV1013" s="86"/>
      <c r="DW1013" s="86"/>
      <c r="DX1013" s="86"/>
      <c r="DZ1013" s="87"/>
      <c r="EB1013" s="86"/>
      <c r="EC1013" s="87"/>
      <c r="ED1013" s="88"/>
      <c r="EE1013" s="86"/>
      <c r="EF1013" s="87"/>
      <c r="EG1013" s="86"/>
      <c r="EH1013" s="86"/>
      <c r="EI1013" s="86"/>
      <c r="EJ1013" s="86"/>
      <c r="EK1013" s="89"/>
    </row>
    <row r="1014" spans="47:141" x14ac:dyDescent="0.2">
      <c r="AU1014" s="86"/>
      <c r="AW1014" s="86"/>
      <c r="AY1014" s="86"/>
      <c r="BA1014" s="86"/>
      <c r="BC1014" s="86"/>
      <c r="BE1014" s="86"/>
      <c r="BG1014" s="86"/>
      <c r="BI1014" s="86"/>
      <c r="BK1014" s="86"/>
      <c r="BM1014" s="86"/>
      <c r="BO1014" s="86"/>
      <c r="BQ1014" s="86"/>
      <c r="BS1014" s="86"/>
      <c r="BU1014" s="86"/>
      <c r="BW1014" s="86"/>
      <c r="BY1014" s="86"/>
      <c r="CA1014" s="86"/>
      <c r="CC1014" s="86"/>
      <c r="CE1014" s="86"/>
      <c r="CG1014" s="86"/>
      <c r="CI1014" s="86"/>
      <c r="CK1014" s="86"/>
      <c r="CM1014" s="86"/>
      <c r="CO1014" s="86"/>
      <c r="CQ1014" s="86"/>
      <c r="CS1014" s="86"/>
      <c r="CU1014" s="86"/>
      <c r="CW1014" s="86"/>
      <c r="CY1014" s="86"/>
      <c r="DA1014" s="86"/>
      <c r="DC1014" s="86"/>
      <c r="DE1014" s="86"/>
      <c r="DG1014" s="86"/>
      <c r="DI1014" s="86"/>
      <c r="DK1014" s="86"/>
      <c r="DM1014" s="86"/>
      <c r="DO1014" s="86"/>
      <c r="DQ1014" s="86"/>
      <c r="DS1014" s="86"/>
      <c r="DU1014" s="86"/>
      <c r="DV1014" s="86"/>
      <c r="DW1014" s="86"/>
      <c r="DX1014" s="86"/>
      <c r="DZ1014" s="87"/>
      <c r="EB1014" s="86"/>
      <c r="EC1014" s="87"/>
      <c r="ED1014" s="88"/>
      <c r="EE1014" s="86"/>
      <c r="EF1014" s="87"/>
      <c r="EG1014" s="86"/>
      <c r="EH1014" s="86"/>
      <c r="EI1014" s="86"/>
      <c r="EJ1014" s="86"/>
      <c r="EK1014" s="89"/>
    </row>
    <row r="1015" spans="47:141" x14ac:dyDescent="0.2">
      <c r="AU1015" s="86"/>
      <c r="AW1015" s="86"/>
      <c r="AY1015" s="86"/>
      <c r="BA1015" s="86"/>
      <c r="BC1015" s="86"/>
      <c r="BE1015" s="86"/>
      <c r="BG1015" s="86"/>
      <c r="BI1015" s="86"/>
      <c r="BK1015" s="86"/>
      <c r="BM1015" s="86"/>
      <c r="BO1015" s="86"/>
      <c r="BQ1015" s="86"/>
      <c r="BS1015" s="86"/>
      <c r="BU1015" s="86"/>
      <c r="BW1015" s="86"/>
      <c r="BY1015" s="86"/>
      <c r="CA1015" s="86"/>
      <c r="CC1015" s="86"/>
      <c r="CE1015" s="86"/>
      <c r="CG1015" s="86"/>
      <c r="CI1015" s="86"/>
      <c r="CK1015" s="86"/>
      <c r="CM1015" s="86"/>
      <c r="CO1015" s="86"/>
      <c r="CQ1015" s="86"/>
      <c r="CS1015" s="86"/>
      <c r="CU1015" s="86"/>
      <c r="CW1015" s="86"/>
      <c r="CY1015" s="86"/>
      <c r="DA1015" s="86"/>
      <c r="DC1015" s="86"/>
      <c r="DE1015" s="86"/>
      <c r="DG1015" s="86"/>
      <c r="DI1015" s="86"/>
      <c r="DK1015" s="86"/>
      <c r="DM1015" s="86"/>
      <c r="DO1015" s="86"/>
      <c r="DQ1015" s="86"/>
      <c r="DS1015" s="86"/>
      <c r="DU1015" s="86"/>
      <c r="DV1015" s="86"/>
      <c r="DW1015" s="86"/>
      <c r="DX1015" s="86"/>
      <c r="DZ1015" s="87"/>
      <c r="EB1015" s="86"/>
      <c r="EC1015" s="87"/>
      <c r="ED1015" s="88"/>
      <c r="EE1015" s="86"/>
      <c r="EF1015" s="87"/>
      <c r="EG1015" s="86"/>
      <c r="EH1015" s="86"/>
      <c r="EI1015" s="86"/>
      <c r="EJ1015" s="86"/>
      <c r="EK1015" s="89"/>
    </row>
    <row r="1016" spans="47:141" x14ac:dyDescent="0.2">
      <c r="AU1016" s="86"/>
      <c r="AW1016" s="86"/>
      <c r="AY1016" s="86"/>
      <c r="BA1016" s="86"/>
      <c r="BC1016" s="86"/>
      <c r="BE1016" s="86"/>
      <c r="BG1016" s="86"/>
      <c r="BI1016" s="86"/>
      <c r="BK1016" s="86"/>
      <c r="BM1016" s="86"/>
      <c r="BO1016" s="86"/>
      <c r="BQ1016" s="86"/>
      <c r="BS1016" s="86"/>
      <c r="BU1016" s="86"/>
      <c r="BW1016" s="86"/>
      <c r="BY1016" s="86"/>
      <c r="CA1016" s="86"/>
      <c r="CC1016" s="86"/>
      <c r="CE1016" s="86"/>
      <c r="CG1016" s="86"/>
      <c r="CI1016" s="86"/>
      <c r="CK1016" s="86"/>
      <c r="CM1016" s="86"/>
      <c r="CO1016" s="86"/>
      <c r="CQ1016" s="86"/>
      <c r="CS1016" s="86"/>
      <c r="CU1016" s="86"/>
      <c r="CW1016" s="86"/>
      <c r="CY1016" s="86"/>
      <c r="DA1016" s="86"/>
      <c r="DC1016" s="86"/>
      <c r="DE1016" s="86"/>
      <c r="DG1016" s="86"/>
      <c r="DI1016" s="86"/>
      <c r="DK1016" s="86"/>
      <c r="DM1016" s="86"/>
      <c r="DO1016" s="86"/>
      <c r="DQ1016" s="86"/>
      <c r="DS1016" s="86"/>
      <c r="DU1016" s="86"/>
      <c r="DV1016" s="86"/>
      <c r="DW1016" s="86"/>
      <c r="DX1016" s="86"/>
      <c r="DZ1016" s="87"/>
      <c r="EB1016" s="86"/>
      <c r="EC1016" s="87"/>
      <c r="ED1016" s="88"/>
      <c r="EE1016" s="86"/>
      <c r="EF1016" s="87"/>
      <c r="EG1016" s="86"/>
      <c r="EH1016" s="86"/>
      <c r="EI1016" s="86"/>
      <c r="EJ1016" s="86"/>
      <c r="EK1016" s="89"/>
    </row>
    <row r="1017" spans="47:141" x14ac:dyDescent="0.2">
      <c r="AU1017" s="86"/>
      <c r="AW1017" s="86"/>
      <c r="AY1017" s="86"/>
      <c r="BA1017" s="86"/>
      <c r="BC1017" s="86"/>
      <c r="BE1017" s="86"/>
      <c r="BG1017" s="86"/>
      <c r="BI1017" s="86"/>
      <c r="BK1017" s="86"/>
      <c r="BM1017" s="86"/>
      <c r="BO1017" s="86"/>
      <c r="BQ1017" s="86"/>
      <c r="BS1017" s="86"/>
      <c r="BU1017" s="86"/>
      <c r="BW1017" s="86"/>
      <c r="BY1017" s="86"/>
      <c r="CA1017" s="86"/>
      <c r="CC1017" s="86"/>
      <c r="CE1017" s="86"/>
      <c r="CG1017" s="86"/>
      <c r="CI1017" s="86"/>
      <c r="CK1017" s="86"/>
      <c r="CM1017" s="86"/>
      <c r="CO1017" s="86"/>
      <c r="CQ1017" s="86"/>
      <c r="CS1017" s="86"/>
      <c r="CU1017" s="86"/>
      <c r="CW1017" s="86"/>
      <c r="CY1017" s="86"/>
      <c r="DA1017" s="86"/>
      <c r="DC1017" s="86"/>
      <c r="DE1017" s="86"/>
      <c r="DG1017" s="86"/>
      <c r="DI1017" s="86"/>
      <c r="DK1017" s="86"/>
      <c r="DM1017" s="86"/>
      <c r="DO1017" s="86"/>
      <c r="DQ1017" s="86"/>
      <c r="DS1017" s="86"/>
      <c r="DU1017" s="86"/>
      <c r="DV1017" s="86"/>
      <c r="DW1017" s="86"/>
      <c r="DX1017" s="86"/>
      <c r="DZ1017" s="87"/>
      <c r="EB1017" s="86"/>
      <c r="EC1017" s="87"/>
      <c r="ED1017" s="88"/>
      <c r="EE1017" s="86"/>
      <c r="EF1017" s="87"/>
      <c r="EG1017" s="86"/>
      <c r="EH1017" s="86"/>
      <c r="EI1017" s="86"/>
      <c r="EJ1017" s="86"/>
      <c r="EK1017" s="89"/>
    </row>
    <row r="1018" spans="47:141" x14ac:dyDescent="0.2">
      <c r="AU1018" s="86"/>
      <c r="AW1018" s="86"/>
      <c r="AY1018" s="86"/>
      <c r="BA1018" s="86"/>
      <c r="BC1018" s="86"/>
      <c r="BE1018" s="86"/>
      <c r="BG1018" s="86"/>
      <c r="BI1018" s="86"/>
      <c r="BK1018" s="86"/>
      <c r="BM1018" s="86"/>
      <c r="BO1018" s="86"/>
      <c r="BQ1018" s="86"/>
      <c r="BS1018" s="86"/>
      <c r="BU1018" s="86"/>
      <c r="BW1018" s="86"/>
      <c r="BY1018" s="86"/>
      <c r="CA1018" s="86"/>
      <c r="CC1018" s="86"/>
      <c r="CE1018" s="86"/>
      <c r="CG1018" s="86"/>
      <c r="CI1018" s="86"/>
      <c r="CK1018" s="86"/>
      <c r="CM1018" s="86"/>
      <c r="CO1018" s="86"/>
      <c r="CQ1018" s="86"/>
      <c r="CS1018" s="86"/>
      <c r="CU1018" s="86"/>
      <c r="CW1018" s="86"/>
      <c r="CY1018" s="86"/>
      <c r="DA1018" s="86"/>
      <c r="DC1018" s="86"/>
      <c r="DE1018" s="86"/>
      <c r="DG1018" s="86"/>
      <c r="DI1018" s="86"/>
      <c r="DK1018" s="86"/>
      <c r="DM1018" s="86"/>
      <c r="DO1018" s="86"/>
      <c r="DQ1018" s="86"/>
      <c r="DS1018" s="86"/>
      <c r="DU1018" s="86"/>
      <c r="DV1018" s="86"/>
      <c r="DW1018" s="86"/>
      <c r="DX1018" s="86"/>
      <c r="DZ1018" s="87"/>
      <c r="EB1018" s="86"/>
      <c r="EC1018" s="87"/>
      <c r="ED1018" s="88"/>
      <c r="EE1018" s="86"/>
      <c r="EF1018" s="87"/>
      <c r="EG1018" s="86"/>
      <c r="EH1018" s="86"/>
      <c r="EI1018" s="86"/>
      <c r="EJ1018" s="86"/>
      <c r="EK1018" s="89"/>
    </row>
    <row r="1019" spans="47:141" x14ac:dyDescent="0.2">
      <c r="AU1019" s="86"/>
      <c r="AW1019" s="86"/>
      <c r="AY1019" s="86"/>
      <c r="BA1019" s="86"/>
      <c r="BC1019" s="86"/>
      <c r="BE1019" s="86"/>
      <c r="BG1019" s="86"/>
      <c r="BI1019" s="86"/>
      <c r="BK1019" s="86"/>
      <c r="BM1019" s="86"/>
      <c r="BO1019" s="86"/>
      <c r="BQ1019" s="86"/>
      <c r="BS1019" s="86"/>
      <c r="BU1019" s="86"/>
      <c r="BW1019" s="86"/>
      <c r="BY1019" s="86"/>
      <c r="CA1019" s="86"/>
      <c r="CC1019" s="86"/>
      <c r="CE1019" s="86"/>
      <c r="CG1019" s="86"/>
      <c r="CI1019" s="86"/>
      <c r="CK1019" s="86"/>
      <c r="CM1019" s="86"/>
      <c r="CO1019" s="86"/>
      <c r="CQ1019" s="86"/>
      <c r="CS1019" s="86"/>
      <c r="CU1019" s="86"/>
      <c r="CW1019" s="86"/>
      <c r="CY1019" s="86"/>
      <c r="DA1019" s="86"/>
      <c r="DC1019" s="86"/>
      <c r="DE1019" s="86"/>
      <c r="DG1019" s="86"/>
      <c r="DI1019" s="86"/>
      <c r="DK1019" s="86"/>
      <c r="DM1019" s="86"/>
      <c r="DO1019" s="86"/>
      <c r="DQ1019" s="86"/>
      <c r="DS1019" s="86"/>
      <c r="DU1019" s="86"/>
      <c r="DV1019" s="86"/>
      <c r="DW1019" s="86"/>
      <c r="DX1019" s="86"/>
      <c r="DZ1019" s="87"/>
      <c r="EB1019" s="86"/>
      <c r="EC1019" s="87"/>
      <c r="ED1019" s="88"/>
      <c r="EE1019" s="86"/>
      <c r="EF1019" s="87"/>
      <c r="EG1019" s="86"/>
      <c r="EH1019" s="86"/>
      <c r="EI1019" s="86"/>
      <c r="EJ1019" s="86"/>
      <c r="EK1019" s="89"/>
    </row>
    <row r="1020" spans="47:141" x14ac:dyDescent="0.2">
      <c r="AU1020" s="86"/>
      <c r="AW1020" s="86"/>
      <c r="AY1020" s="86"/>
      <c r="BA1020" s="86"/>
      <c r="BC1020" s="86"/>
      <c r="BE1020" s="86"/>
      <c r="BG1020" s="86"/>
      <c r="BI1020" s="86"/>
      <c r="BK1020" s="86"/>
      <c r="BM1020" s="86"/>
      <c r="BO1020" s="86"/>
      <c r="BQ1020" s="86"/>
      <c r="BS1020" s="86"/>
      <c r="BU1020" s="86"/>
      <c r="BW1020" s="86"/>
      <c r="BY1020" s="86"/>
      <c r="CA1020" s="86"/>
      <c r="CC1020" s="86"/>
      <c r="CE1020" s="86"/>
      <c r="CG1020" s="86"/>
      <c r="CI1020" s="86"/>
      <c r="CK1020" s="86"/>
      <c r="CM1020" s="86"/>
      <c r="CO1020" s="86"/>
      <c r="CQ1020" s="86"/>
      <c r="CS1020" s="86"/>
      <c r="CU1020" s="86"/>
      <c r="CW1020" s="86"/>
      <c r="CY1020" s="86"/>
      <c r="DA1020" s="86"/>
      <c r="DC1020" s="86"/>
      <c r="DE1020" s="86"/>
      <c r="DG1020" s="86"/>
      <c r="DI1020" s="86"/>
      <c r="DK1020" s="86"/>
      <c r="DM1020" s="86"/>
      <c r="DO1020" s="86"/>
      <c r="DQ1020" s="86"/>
      <c r="DS1020" s="86"/>
      <c r="DU1020" s="86"/>
      <c r="DV1020" s="86"/>
      <c r="DW1020" s="86"/>
      <c r="DX1020" s="86"/>
      <c r="DZ1020" s="87"/>
      <c r="EB1020" s="86"/>
      <c r="EC1020" s="87"/>
      <c r="ED1020" s="88"/>
      <c r="EE1020" s="86"/>
      <c r="EF1020" s="87"/>
      <c r="EG1020" s="86"/>
      <c r="EH1020" s="86"/>
      <c r="EI1020" s="86"/>
      <c r="EJ1020" s="86"/>
      <c r="EK1020" s="89"/>
    </row>
    <row r="1021" spans="47:141" x14ac:dyDescent="0.2">
      <c r="AU1021" s="86"/>
      <c r="AW1021" s="86"/>
      <c r="AY1021" s="86"/>
      <c r="BA1021" s="86"/>
      <c r="BC1021" s="86"/>
      <c r="BE1021" s="86"/>
      <c r="BG1021" s="86"/>
      <c r="BI1021" s="86"/>
      <c r="BK1021" s="86"/>
      <c r="BM1021" s="86"/>
      <c r="BO1021" s="86"/>
      <c r="BQ1021" s="86"/>
      <c r="BS1021" s="86"/>
      <c r="BU1021" s="86"/>
      <c r="BW1021" s="86"/>
      <c r="BY1021" s="86"/>
      <c r="CA1021" s="86"/>
      <c r="CC1021" s="86"/>
      <c r="CE1021" s="86"/>
      <c r="CG1021" s="86"/>
      <c r="CI1021" s="86"/>
      <c r="CK1021" s="86"/>
      <c r="CM1021" s="86"/>
      <c r="CO1021" s="86"/>
      <c r="CQ1021" s="86"/>
      <c r="CS1021" s="86"/>
      <c r="CU1021" s="86"/>
      <c r="CW1021" s="86"/>
      <c r="CY1021" s="86"/>
      <c r="DA1021" s="86"/>
      <c r="DC1021" s="86"/>
      <c r="DE1021" s="86"/>
      <c r="DG1021" s="86"/>
      <c r="DI1021" s="86"/>
      <c r="DK1021" s="86"/>
      <c r="DM1021" s="86"/>
      <c r="DO1021" s="86"/>
      <c r="DQ1021" s="86"/>
      <c r="DS1021" s="86"/>
      <c r="DU1021" s="86"/>
      <c r="DV1021" s="86"/>
      <c r="DW1021" s="86"/>
      <c r="DX1021" s="86"/>
      <c r="DZ1021" s="87"/>
      <c r="EB1021" s="86"/>
      <c r="EC1021" s="87"/>
      <c r="ED1021" s="88"/>
      <c r="EE1021" s="86"/>
      <c r="EF1021" s="87"/>
      <c r="EG1021" s="86"/>
      <c r="EH1021" s="86"/>
      <c r="EI1021" s="86"/>
      <c r="EJ1021" s="86"/>
      <c r="EK1021" s="89"/>
    </row>
    <row r="1022" spans="47:141" x14ac:dyDescent="0.2">
      <c r="AU1022" s="86"/>
      <c r="AW1022" s="86"/>
      <c r="AY1022" s="86"/>
      <c r="BA1022" s="86"/>
      <c r="BC1022" s="86"/>
      <c r="BE1022" s="86"/>
      <c r="BG1022" s="86"/>
      <c r="BI1022" s="86"/>
      <c r="BK1022" s="86"/>
      <c r="BM1022" s="86"/>
      <c r="BO1022" s="86"/>
      <c r="BQ1022" s="86"/>
      <c r="BS1022" s="86"/>
      <c r="BU1022" s="86"/>
      <c r="BW1022" s="86"/>
      <c r="BY1022" s="86"/>
      <c r="CA1022" s="86"/>
      <c r="CC1022" s="86"/>
      <c r="CE1022" s="86"/>
      <c r="CG1022" s="86"/>
      <c r="CI1022" s="86"/>
      <c r="CK1022" s="86"/>
      <c r="CM1022" s="86"/>
      <c r="CO1022" s="86"/>
      <c r="CQ1022" s="86"/>
      <c r="CS1022" s="86"/>
      <c r="CU1022" s="86"/>
      <c r="CW1022" s="86"/>
      <c r="CY1022" s="86"/>
      <c r="DA1022" s="86"/>
      <c r="DC1022" s="86"/>
      <c r="DE1022" s="86"/>
      <c r="DG1022" s="86"/>
      <c r="DI1022" s="86"/>
      <c r="DK1022" s="86"/>
      <c r="DM1022" s="86"/>
      <c r="DO1022" s="86"/>
      <c r="DQ1022" s="86"/>
      <c r="DS1022" s="86"/>
      <c r="DU1022" s="86"/>
      <c r="DV1022" s="86"/>
      <c r="DW1022" s="86"/>
      <c r="DX1022" s="86"/>
      <c r="DZ1022" s="87"/>
      <c r="EB1022" s="86"/>
      <c r="EC1022" s="87"/>
      <c r="ED1022" s="88"/>
      <c r="EE1022" s="86"/>
      <c r="EF1022" s="87"/>
      <c r="EG1022" s="86"/>
      <c r="EH1022" s="86"/>
      <c r="EI1022" s="86"/>
      <c r="EJ1022" s="86"/>
      <c r="EK1022" s="89"/>
    </row>
    <row r="1023" spans="47:141" x14ac:dyDescent="0.2">
      <c r="AU1023" s="86"/>
      <c r="AW1023" s="86"/>
      <c r="AY1023" s="86"/>
      <c r="BA1023" s="86"/>
      <c r="BC1023" s="86"/>
      <c r="BE1023" s="86"/>
      <c r="BG1023" s="86"/>
      <c r="BI1023" s="86"/>
      <c r="BK1023" s="86"/>
      <c r="BM1023" s="86"/>
      <c r="BO1023" s="86"/>
      <c r="BQ1023" s="86"/>
      <c r="BS1023" s="86"/>
      <c r="BU1023" s="86"/>
      <c r="BW1023" s="86"/>
      <c r="BY1023" s="86"/>
      <c r="CA1023" s="86"/>
      <c r="CC1023" s="86"/>
      <c r="CE1023" s="86"/>
      <c r="CG1023" s="86"/>
      <c r="CI1023" s="86"/>
      <c r="CK1023" s="86"/>
      <c r="CM1023" s="86"/>
      <c r="CO1023" s="86"/>
      <c r="CQ1023" s="86"/>
      <c r="CS1023" s="86"/>
      <c r="CU1023" s="86"/>
      <c r="CW1023" s="86"/>
      <c r="CY1023" s="86"/>
      <c r="DA1023" s="86"/>
      <c r="DC1023" s="86"/>
      <c r="DE1023" s="86"/>
      <c r="DG1023" s="86"/>
      <c r="DI1023" s="86"/>
      <c r="DK1023" s="86"/>
      <c r="DM1023" s="86"/>
      <c r="DO1023" s="86"/>
      <c r="DQ1023" s="86"/>
      <c r="DS1023" s="86"/>
      <c r="DU1023" s="86"/>
      <c r="DV1023" s="86"/>
      <c r="DW1023" s="86"/>
      <c r="DX1023" s="86"/>
      <c r="DZ1023" s="87"/>
      <c r="EB1023" s="86"/>
      <c r="EC1023" s="87"/>
      <c r="ED1023" s="88"/>
      <c r="EE1023" s="86"/>
      <c r="EF1023" s="87"/>
      <c r="EG1023" s="86"/>
      <c r="EH1023" s="86"/>
      <c r="EI1023" s="86"/>
      <c r="EJ1023" s="86"/>
      <c r="EK1023" s="89"/>
    </row>
    <row r="1024" spans="47:141" x14ac:dyDescent="0.2">
      <c r="AU1024" s="86"/>
      <c r="AW1024" s="86"/>
      <c r="AY1024" s="86"/>
      <c r="BA1024" s="86"/>
      <c r="BC1024" s="86"/>
      <c r="BE1024" s="86"/>
      <c r="BG1024" s="86"/>
      <c r="BI1024" s="86"/>
      <c r="BK1024" s="86"/>
      <c r="BM1024" s="86"/>
      <c r="BO1024" s="86"/>
      <c r="BQ1024" s="86"/>
      <c r="BS1024" s="86"/>
      <c r="BU1024" s="86"/>
      <c r="BW1024" s="86"/>
      <c r="BY1024" s="86"/>
      <c r="CA1024" s="86"/>
      <c r="CC1024" s="86"/>
      <c r="CE1024" s="86"/>
      <c r="CG1024" s="86"/>
      <c r="CI1024" s="86"/>
      <c r="CK1024" s="86"/>
      <c r="CM1024" s="86"/>
      <c r="CO1024" s="86"/>
      <c r="CQ1024" s="86"/>
      <c r="CS1024" s="86"/>
      <c r="CU1024" s="86"/>
      <c r="CW1024" s="86"/>
      <c r="CY1024" s="86"/>
      <c r="DA1024" s="86"/>
      <c r="DC1024" s="86"/>
      <c r="DE1024" s="86"/>
      <c r="DG1024" s="86"/>
      <c r="DI1024" s="86"/>
      <c r="DK1024" s="86"/>
      <c r="DM1024" s="86"/>
      <c r="DO1024" s="86"/>
      <c r="DQ1024" s="86"/>
      <c r="DS1024" s="86"/>
      <c r="DU1024" s="86"/>
      <c r="DV1024" s="86"/>
      <c r="DW1024" s="86"/>
      <c r="DX1024" s="86"/>
      <c r="DZ1024" s="87"/>
      <c r="EB1024" s="86"/>
      <c r="EC1024" s="87"/>
      <c r="ED1024" s="88"/>
      <c r="EE1024" s="86"/>
      <c r="EF1024" s="87"/>
      <c r="EG1024" s="86"/>
      <c r="EH1024" s="86"/>
      <c r="EI1024" s="86"/>
      <c r="EJ1024" s="86"/>
      <c r="EK1024" s="89"/>
    </row>
    <row r="1025" spans="47:141" x14ac:dyDescent="0.2">
      <c r="AU1025" s="86"/>
      <c r="AW1025" s="86"/>
      <c r="AY1025" s="86"/>
      <c r="BA1025" s="86"/>
      <c r="BC1025" s="86"/>
      <c r="BE1025" s="86"/>
      <c r="BG1025" s="86"/>
      <c r="BI1025" s="86"/>
      <c r="BK1025" s="86"/>
      <c r="BM1025" s="86"/>
      <c r="BO1025" s="86"/>
      <c r="BQ1025" s="86"/>
      <c r="BS1025" s="86"/>
      <c r="BU1025" s="86"/>
      <c r="BW1025" s="86"/>
      <c r="BY1025" s="86"/>
      <c r="CA1025" s="86"/>
      <c r="CC1025" s="86"/>
      <c r="CE1025" s="86"/>
      <c r="CG1025" s="86"/>
      <c r="CI1025" s="86"/>
      <c r="CK1025" s="86"/>
      <c r="CM1025" s="86"/>
      <c r="CO1025" s="86"/>
      <c r="CQ1025" s="86"/>
      <c r="CS1025" s="86"/>
      <c r="CU1025" s="86"/>
      <c r="CW1025" s="86"/>
      <c r="CY1025" s="86"/>
      <c r="DA1025" s="86"/>
      <c r="DC1025" s="86"/>
      <c r="DE1025" s="86"/>
      <c r="DG1025" s="86"/>
      <c r="DI1025" s="86"/>
      <c r="DK1025" s="86"/>
      <c r="DM1025" s="86"/>
      <c r="DO1025" s="86"/>
      <c r="DQ1025" s="86"/>
      <c r="DS1025" s="86"/>
      <c r="DU1025" s="86"/>
      <c r="DV1025" s="86"/>
      <c r="DW1025" s="86"/>
      <c r="DX1025" s="86"/>
      <c r="DZ1025" s="87"/>
      <c r="EB1025" s="86"/>
      <c r="EC1025" s="87"/>
      <c r="ED1025" s="88"/>
      <c r="EE1025" s="86"/>
      <c r="EF1025" s="87"/>
      <c r="EG1025" s="86"/>
      <c r="EH1025" s="86"/>
      <c r="EI1025" s="86"/>
      <c r="EJ1025" s="86"/>
      <c r="EK1025" s="89"/>
    </row>
    <row r="1026" spans="47:141" x14ac:dyDescent="0.2">
      <c r="AU1026" s="86"/>
      <c r="AW1026" s="86"/>
      <c r="AY1026" s="86"/>
      <c r="BA1026" s="86"/>
      <c r="BC1026" s="86"/>
      <c r="BE1026" s="86"/>
      <c r="BG1026" s="86"/>
      <c r="BI1026" s="86"/>
      <c r="BK1026" s="86"/>
      <c r="BM1026" s="86"/>
      <c r="BO1026" s="86"/>
      <c r="BQ1026" s="86"/>
      <c r="BS1026" s="86"/>
      <c r="BU1026" s="86"/>
      <c r="BW1026" s="86"/>
      <c r="BY1026" s="86"/>
      <c r="CA1026" s="86"/>
      <c r="CC1026" s="86"/>
      <c r="CE1026" s="86"/>
      <c r="CG1026" s="86"/>
      <c r="CI1026" s="86"/>
      <c r="CK1026" s="86"/>
      <c r="CM1026" s="86"/>
      <c r="CO1026" s="86"/>
      <c r="CQ1026" s="86"/>
      <c r="CS1026" s="86"/>
      <c r="CU1026" s="86"/>
      <c r="CW1026" s="86"/>
      <c r="CY1026" s="86"/>
      <c r="DA1026" s="86"/>
      <c r="DC1026" s="86"/>
      <c r="DE1026" s="86"/>
      <c r="DG1026" s="86"/>
      <c r="DI1026" s="86"/>
      <c r="DK1026" s="86"/>
      <c r="DM1026" s="86"/>
      <c r="DO1026" s="86"/>
      <c r="DQ1026" s="86"/>
      <c r="DS1026" s="86"/>
      <c r="DU1026" s="86"/>
      <c r="DV1026" s="86"/>
      <c r="DW1026" s="86"/>
      <c r="DX1026" s="86"/>
      <c r="DZ1026" s="87"/>
      <c r="EB1026" s="86"/>
      <c r="EC1026" s="87"/>
      <c r="ED1026" s="88"/>
      <c r="EE1026" s="86"/>
      <c r="EF1026" s="87"/>
      <c r="EG1026" s="86"/>
      <c r="EH1026" s="86"/>
      <c r="EI1026" s="86"/>
      <c r="EJ1026" s="86"/>
      <c r="EK1026" s="89"/>
    </row>
    <row r="1027" spans="47:141" x14ac:dyDescent="0.2">
      <c r="AU1027" s="86"/>
      <c r="AW1027" s="86"/>
      <c r="AY1027" s="86"/>
      <c r="BA1027" s="86"/>
      <c r="BC1027" s="86"/>
      <c r="BE1027" s="86"/>
      <c r="BG1027" s="86"/>
      <c r="BI1027" s="86"/>
      <c r="BK1027" s="86"/>
      <c r="BM1027" s="86"/>
      <c r="BO1027" s="86"/>
      <c r="BQ1027" s="86"/>
      <c r="BS1027" s="86"/>
      <c r="BU1027" s="86"/>
      <c r="BW1027" s="86"/>
      <c r="BY1027" s="86"/>
      <c r="CA1027" s="86"/>
      <c r="CC1027" s="86"/>
      <c r="CE1027" s="86"/>
      <c r="CG1027" s="86"/>
      <c r="CI1027" s="86"/>
      <c r="CK1027" s="86"/>
      <c r="CM1027" s="86"/>
      <c r="CO1027" s="86"/>
      <c r="CQ1027" s="86"/>
      <c r="CS1027" s="86"/>
      <c r="CU1027" s="86"/>
      <c r="CW1027" s="86"/>
      <c r="CY1027" s="86"/>
      <c r="DA1027" s="86"/>
      <c r="DC1027" s="86"/>
      <c r="DE1027" s="86"/>
      <c r="DG1027" s="86"/>
      <c r="DI1027" s="86"/>
      <c r="DK1027" s="86"/>
      <c r="DM1027" s="86"/>
      <c r="DO1027" s="86"/>
      <c r="DQ1027" s="86"/>
      <c r="DS1027" s="86"/>
      <c r="DU1027" s="86"/>
      <c r="DV1027" s="86"/>
      <c r="DW1027" s="86"/>
      <c r="DX1027" s="86"/>
      <c r="DZ1027" s="87"/>
      <c r="EB1027" s="86"/>
      <c r="EC1027" s="87"/>
      <c r="ED1027" s="88"/>
      <c r="EE1027" s="86"/>
      <c r="EF1027" s="87"/>
      <c r="EG1027" s="86"/>
      <c r="EH1027" s="86"/>
      <c r="EI1027" s="86"/>
      <c r="EJ1027" s="86"/>
      <c r="EK1027" s="89"/>
    </row>
    <row r="1028" spans="47:141" x14ac:dyDescent="0.2">
      <c r="AU1028" s="86"/>
      <c r="AW1028" s="86"/>
      <c r="AY1028" s="86"/>
      <c r="BA1028" s="86"/>
      <c r="BC1028" s="86"/>
      <c r="BE1028" s="86"/>
      <c r="BG1028" s="86"/>
      <c r="BI1028" s="86"/>
      <c r="BK1028" s="86"/>
      <c r="BM1028" s="86"/>
      <c r="BO1028" s="86"/>
      <c r="BQ1028" s="86"/>
      <c r="BS1028" s="86"/>
      <c r="BU1028" s="86"/>
      <c r="BW1028" s="86"/>
      <c r="BY1028" s="86"/>
      <c r="CA1028" s="86"/>
      <c r="CC1028" s="86"/>
      <c r="CE1028" s="86"/>
      <c r="CG1028" s="86"/>
      <c r="CI1028" s="86"/>
      <c r="CK1028" s="86"/>
      <c r="CM1028" s="86"/>
      <c r="CO1028" s="86"/>
      <c r="CQ1028" s="86"/>
      <c r="CS1028" s="86"/>
      <c r="CU1028" s="86"/>
      <c r="CW1028" s="86"/>
      <c r="CY1028" s="86"/>
      <c r="DA1028" s="86"/>
      <c r="DC1028" s="86"/>
      <c r="DE1028" s="86"/>
      <c r="DG1028" s="86"/>
      <c r="DI1028" s="86"/>
      <c r="DK1028" s="86"/>
      <c r="DM1028" s="86"/>
      <c r="DO1028" s="86"/>
      <c r="DQ1028" s="86"/>
      <c r="DS1028" s="86"/>
      <c r="DU1028" s="86"/>
      <c r="DV1028" s="86"/>
      <c r="DW1028" s="86"/>
      <c r="DX1028" s="86"/>
      <c r="DZ1028" s="87"/>
      <c r="EB1028" s="86"/>
      <c r="EC1028" s="87"/>
      <c r="ED1028" s="88"/>
      <c r="EE1028" s="86"/>
      <c r="EF1028" s="87"/>
      <c r="EG1028" s="86"/>
      <c r="EH1028" s="86"/>
      <c r="EI1028" s="86"/>
      <c r="EJ1028" s="86"/>
      <c r="EK1028" s="89"/>
    </row>
    <row r="1029" spans="47:141" x14ac:dyDescent="0.2">
      <c r="AU1029" s="86"/>
      <c r="AW1029" s="86"/>
      <c r="AY1029" s="86"/>
      <c r="BA1029" s="86"/>
      <c r="BC1029" s="86"/>
      <c r="BE1029" s="86"/>
      <c r="BG1029" s="86"/>
      <c r="BI1029" s="86"/>
      <c r="BK1029" s="86"/>
      <c r="BM1029" s="86"/>
      <c r="BO1029" s="86"/>
      <c r="BQ1029" s="86"/>
      <c r="BS1029" s="86"/>
      <c r="BU1029" s="86"/>
      <c r="BW1029" s="86"/>
      <c r="BY1029" s="86"/>
      <c r="CA1029" s="86"/>
      <c r="CC1029" s="86"/>
      <c r="CE1029" s="86"/>
      <c r="CG1029" s="86"/>
      <c r="CI1029" s="86"/>
      <c r="CK1029" s="86"/>
      <c r="CM1029" s="86"/>
      <c r="CO1029" s="86"/>
      <c r="CQ1029" s="86"/>
      <c r="CS1029" s="86"/>
      <c r="CU1029" s="86"/>
      <c r="CW1029" s="86"/>
      <c r="CY1029" s="86"/>
      <c r="DA1029" s="86"/>
      <c r="DC1029" s="86"/>
      <c r="DE1029" s="86"/>
      <c r="DG1029" s="86"/>
      <c r="DI1029" s="86"/>
      <c r="DK1029" s="86"/>
      <c r="DM1029" s="86"/>
      <c r="DO1029" s="86"/>
      <c r="DQ1029" s="86"/>
      <c r="DS1029" s="86"/>
      <c r="DU1029" s="86"/>
      <c r="DV1029" s="86"/>
      <c r="DW1029" s="86"/>
      <c r="DX1029" s="86"/>
      <c r="DZ1029" s="87"/>
      <c r="EB1029" s="86"/>
      <c r="EC1029" s="87"/>
      <c r="ED1029" s="88"/>
      <c r="EE1029" s="86"/>
      <c r="EF1029" s="87"/>
      <c r="EG1029" s="86"/>
      <c r="EH1029" s="86"/>
      <c r="EI1029" s="86"/>
      <c r="EJ1029" s="86"/>
      <c r="EK1029" s="89"/>
    </row>
    <row r="1030" spans="47:141" x14ac:dyDescent="0.2">
      <c r="AU1030" s="86"/>
      <c r="AW1030" s="86"/>
      <c r="AY1030" s="86"/>
      <c r="BA1030" s="86"/>
      <c r="BC1030" s="86"/>
      <c r="BE1030" s="86"/>
      <c r="BG1030" s="86"/>
      <c r="BI1030" s="86"/>
      <c r="BK1030" s="86"/>
      <c r="BM1030" s="86"/>
      <c r="BO1030" s="86"/>
      <c r="BQ1030" s="86"/>
      <c r="BS1030" s="86"/>
      <c r="BU1030" s="86"/>
      <c r="BW1030" s="86"/>
      <c r="BY1030" s="86"/>
      <c r="CA1030" s="86"/>
      <c r="CC1030" s="86"/>
      <c r="CE1030" s="86"/>
      <c r="CG1030" s="86"/>
      <c r="CI1030" s="86"/>
      <c r="CK1030" s="86"/>
      <c r="CM1030" s="86"/>
      <c r="CO1030" s="86"/>
      <c r="CQ1030" s="86"/>
      <c r="CS1030" s="86"/>
      <c r="CU1030" s="86"/>
      <c r="CW1030" s="86"/>
      <c r="CY1030" s="86"/>
      <c r="DA1030" s="86"/>
      <c r="DC1030" s="86"/>
      <c r="DE1030" s="86"/>
      <c r="DG1030" s="86"/>
      <c r="DI1030" s="86"/>
      <c r="DK1030" s="86"/>
      <c r="DM1030" s="86"/>
      <c r="DO1030" s="86"/>
      <c r="DQ1030" s="86"/>
      <c r="DS1030" s="86"/>
      <c r="DU1030" s="86"/>
      <c r="DV1030" s="86"/>
      <c r="DW1030" s="86"/>
      <c r="DX1030" s="86"/>
      <c r="DZ1030" s="87"/>
      <c r="EB1030" s="86"/>
      <c r="EC1030" s="87"/>
      <c r="ED1030" s="88"/>
      <c r="EE1030" s="86"/>
      <c r="EF1030" s="87"/>
      <c r="EG1030" s="86"/>
      <c r="EH1030" s="86"/>
      <c r="EI1030" s="86"/>
      <c r="EJ1030" s="86"/>
      <c r="EK1030" s="89"/>
    </row>
    <row r="1031" spans="47:141" x14ac:dyDescent="0.2">
      <c r="AU1031" s="86"/>
      <c r="AW1031" s="86"/>
      <c r="AY1031" s="86"/>
      <c r="BA1031" s="86"/>
      <c r="BC1031" s="86"/>
      <c r="BE1031" s="86"/>
      <c r="BG1031" s="86"/>
      <c r="BI1031" s="86"/>
      <c r="BK1031" s="86"/>
      <c r="BM1031" s="86"/>
      <c r="BO1031" s="86"/>
      <c r="BQ1031" s="86"/>
      <c r="BS1031" s="86"/>
      <c r="BU1031" s="86"/>
      <c r="BW1031" s="86"/>
      <c r="BY1031" s="86"/>
      <c r="CA1031" s="86"/>
      <c r="CC1031" s="86"/>
      <c r="CE1031" s="86"/>
      <c r="CG1031" s="86"/>
      <c r="CI1031" s="86"/>
      <c r="CK1031" s="86"/>
      <c r="CM1031" s="86"/>
      <c r="CO1031" s="86"/>
      <c r="CQ1031" s="86"/>
      <c r="CS1031" s="86"/>
      <c r="CU1031" s="86"/>
      <c r="CW1031" s="86"/>
      <c r="CY1031" s="86"/>
      <c r="DA1031" s="86"/>
      <c r="DC1031" s="86"/>
      <c r="DE1031" s="86"/>
      <c r="DG1031" s="86"/>
      <c r="DI1031" s="86"/>
      <c r="DK1031" s="86"/>
      <c r="DM1031" s="86"/>
      <c r="DO1031" s="86"/>
      <c r="DQ1031" s="86"/>
      <c r="DS1031" s="86"/>
      <c r="DU1031" s="86"/>
      <c r="DV1031" s="86"/>
      <c r="DW1031" s="86"/>
      <c r="DX1031" s="86"/>
      <c r="DZ1031" s="87"/>
      <c r="EB1031" s="86"/>
      <c r="EC1031" s="87"/>
      <c r="ED1031" s="88"/>
      <c r="EE1031" s="86"/>
      <c r="EF1031" s="87"/>
      <c r="EG1031" s="86"/>
      <c r="EH1031" s="86"/>
      <c r="EI1031" s="86"/>
      <c r="EJ1031" s="86"/>
      <c r="EK1031" s="89"/>
    </row>
    <row r="1032" spans="47:141" x14ac:dyDescent="0.2">
      <c r="AU1032" s="86"/>
      <c r="AW1032" s="86"/>
      <c r="AY1032" s="86"/>
      <c r="BA1032" s="86"/>
      <c r="BC1032" s="86"/>
      <c r="BE1032" s="86"/>
      <c r="BG1032" s="86"/>
      <c r="BI1032" s="86"/>
      <c r="BK1032" s="86"/>
      <c r="BM1032" s="86"/>
      <c r="BO1032" s="86"/>
      <c r="BQ1032" s="86"/>
      <c r="BS1032" s="86"/>
      <c r="BU1032" s="86"/>
      <c r="BW1032" s="86"/>
      <c r="BY1032" s="86"/>
      <c r="CA1032" s="86"/>
      <c r="CC1032" s="86"/>
      <c r="CE1032" s="86"/>
      <c r="CG1032" s="86"/>
      <c r="CI1032" s="86"/>
      <c r="CK1032" s="86"/>
      <c r="CM1032" s="86"/>
      <c r="CO1032" s="86"/>
      <c r="CQ1032" s="86"/>
      <c r="CS1032" s="86"/>
      <c r="CU1032" s="86"/>
      <c r="CW1032" s="86"/>
      <c r="CY1032" s="86"/>
      <c r="DA1032" s="86"/>
      <c r="DC1032" s="86"/>
      <c r="DE1032" s="86"/>
      <c r="DG1032" s="86"/>
      <c r="DI1032" s="86"/>
      <c r="DK1032" s="86"/>
      <c r="DM1032" s="86"/>
      <c r="DO1032" s="86"/>
      <c r="DQ1032" s="86"/>
      <c r="DS1032" s="86"/>
      <c r="DU1032" s="86"/>
      <c r="DV1032" s="86"/>
      <c r="DW1032" s="86"/>
      <c r="DX1032" s="86"/>
      <c r="DZ1032" s="87"/>
      <c r="EB1032" s="86"/>
      <c r="EC1032" s="87"/>
      <c r="ED1032" s="88"/>
      <c r="EE1032" s="86"/>
      <c r="EF1032" s="87"/>
      <c r="EG1032" s="86"/>
      <c r="EH1032" s="86"/>
      <c r="EI1032" s="86"/>
      <c r="EJ1032" s="86"/>
      <c r="EK1032" s="89"/>
    </row>
    <row r="1033" spans="47:141" x14ac:dyDescent="0.2">
      <c r="AU1033" s="86"/>
      <c r="AW1033" s="86"/>
      <c r="AY1033" s="86"/>
      <c r="BA1033" s="86"/>
      <c r="BC1033" s="86"/>
      <c r="BE1033" s="86"/>
      <c r="BG1033" s="86"/>
      <c r="BI1033" s="86"/>
      <c r="BK1033" s="86"/>
      <c r="BM1033" s="86"/>
      <c r="BO1033" s="86"/>
      <c r="BQ1033" s="86"/>
      <c r="BS1033" s="86"/>
      <c r="BU1033" s="86"/>
      <c r="BW1033" s="86"/>
      <c r="BY1033" s="86"/>
      <c r="CA1033" s="86"/>
      <c r="CC1033" s="86"/>
      <c r="CE1033" s="86"/>
      <c r="CG1033" s="86"/>
      <c r="CI1033" s="86"/>
      <c r="CK1033" s="86"/>
      <c r="CM1033" s="86"/>
      <c r="CO1033" s="86"/>
      <c r="CQ1033" s="86"/>
      <c r="CS1033" s="86"/>
      <c r="CU1033" s="86"/>
      <c r="CW1033" s="86"/>
      <c r="CY1033" s="86"/>
      <c r="DA1033" s="86"/>
      <c r="DC1033" s="86"/>
      <c r="DE1033" s="86"/>
      <c r="DG1033" s="86"/>
      <c r="DI1033" s="86"/>
      <c r="DK1033" s="86"/>
      <c r="DM1033" s="86"/>
      <c r="DO1033" s="86"/>
      <c r="DQ1033" s="86"/>
      <c r="DS1033" s="86"/>
      <c r="DU1033" s="86"/>
      <c r="DV1033" s="86"/>
      <c r="DW1033" s="86"/>
      <c r="DX1033" s="86"/>
      <c r="DZ1033" s="87"/>
      <c r="EB1033" s="86"/>
      <c r="EC1033" s="87"/>
      <c r="ED1033" s="88"/>
      <c r="EE1033" s="86"/>
      <c r="EF1033" s="87"/>
      <c r="EG1033" s="86"/>
      <c r="EH1033" s="86"/>
      <c r="EI1033" s="86"/>
      <c r="EJ1033" s="86"/>
      <c r="EK1033" s="89"/>
    </row>
    <row r="1034" spans="47:141" x14ac:dyDescent="0.2">
      <c r="AU1034" s="86"/>
      <c r="AW1034" s="86"/>
      <c r="AY1034" s="86"/>
      <c r="BA1034" s="86"/>
      <c r="BC1034" s="86"/>
      <c r="BE1034" s="86"/>
      <c r="BG1034" s="86"/>
      <c r="BI1034" s="86"/>
      <c r="BK1034" s="86"/>
      <c r="BM1034" s="86"/>
      <c r="BO1034" s="86"/>
      <c r="BQ1034" s="86"/>
      <c r="BS1034" s="86"/>
      <c r="BU1034" s="86"/>
      <c r="BW1034" s="86"/>
      <c r="BY1034" s="86"/>
      <c r="CA1034" s="86"/>
      <c r="CC1034" s="86"/>
      <c r="CE1034" s="86"/>
      <c r="CG1034" s="86"/>
      <c r="CI1034" s="86"/>
      <c r="CK1034" s="86"/>
      <c r="CM1034" s="86"/>
      <c r="CO1034" s="86"/>
      <c r="CQ1034" s="86"/>
      <c r="CS1034" s="86"/>
      <c r="CU1034" s="86"/>
      <c r="CW1034" s="86"/>
      <c r="CY1034" s="86"/>
      <c r="DA1034" s="86"/>
      <c r="DC1034" s="86"/>
      <c r="DE1034" s="86"/>
      <c r="DG1034" s="86"/>
      <c r="DI1034" s="86"/>
      <c r="DK1034" s="86"/>
      <c r="DM1034" s="86"/>
      <c r="DO1034" s="86"/>
      <c r="DQ1034" s="86"/>
      <c r="DS1034" s="86"/>
      <c r="DU1034" s="86"/>
      <c r="DV1034" s="86"/>
      <c r="DW1034" s="86"/>
      <c r="DX1034" s="86"/>
      <c r="DZ1034" s="87"/>
      <c r="EB1034" s="86"/>
      <c r="EC1034" s="87"/>
      <c r="ED1034" s="88"/>
      <c r="EE1034" s="86"/>
      <c r="EF1034" s="87"/>
      <c r="EG1034" s="86"/>
      <c r="EH1034" s="86"/>
      <c r="EI1034" s="86"/>
      <c r="EJ1034" s="86"/>
      <c r="EK1034" s="89"/>
    </row>
    <row r="1035" spans="47:141" x14ac:dyDescent="0.2">
      <c r="AU1035" s="86"/>
      <c r="AW1035" s="86"/>
      <c r="AY1035" s="86"/>
      <c r="BA1035" s="86"/>
      <c r="BC1035" s="86"/>
      <c r="BE1035" s="86"/>
      <c r="BG1035" s="86"/>
      <c r="BI1035" s="86"/>
      <c r="BK1035" s="86"/>
      <c r="BM1035" s="86"/>
      <c r="BO1035" s="86"/>
      <c r="BQ1035" s="86"/>
      <c r="BS1035" s="86"/>
      <c r="BU1035" s="86"/>
      <c r="BW1035" s="86"/>
      <c r="BY1035" s="86"/>
      <c r="CA1035" s="86"/>
      <c r="CC1035" s="86"/>
      <c r="CE1035" s="86"/>
      <c r="CG1035" s="86"/>
      <c r="CI1035" s="86"/>
      <c r="CK1035" s="86"/>
      <c r="CM1035" s="86"/>
      <c r="CO1035" s="86"/>
      <c r="CQ1035" s="86"/>
      <c r="CS1035" s="86"/>
      <c r="CU1035" s="86"/>
      <c r="CW1035" s="86"/>
      <c r="CY1035" s="86"/>
      <c r="DA1035" s="86"/>
      <c r="DC1035" s="86"/>
      <c r="DE1035" s="86"/>
      <c r="DG1035" s="86"/>
      <c r="DI1035" s="86"/>
      <c r="DK1035" s="86"/>
      <c r="DM1035" s="86"/>
      <c r="DO1035" s="86"/>
      <c r="DQ1035" s="86"/>
      <c r="DS1035" s="86"/>
      <c r="DU1035" s="86"/>
      <c r="DV1035" s="86"/>
      <c r="DW1035" s="86"/>
      <c r="DX1035" s="86"/>
      <c r="DZ1035" s="87"/>
      <c r="EB1035" s="86"/>
      <c r="EC1035" s="87"/>
      <c r="ED1035" s="88"/>
      <c r="EE1035" s="86"/>
      <c r="EF1035" s="87"/>
      <c r="EG1035" s="86"/>
      <c r="EH1035" s="86"/>
      <c r="EI1035" s="86"/>
      <c r="EJ1035" s="86"/>
      <c r="EK1035" s="89"/>
    </row>
    <row r="1036" spans="47:141" x14ac:dyDescent="0.2">
      <c r="AU1036" s="86"/>
      <c r="AW1036" s="86"/>
      <c r="AY1036" s="86"/>
      <c r="BA1036" s="86"/>
      <c r="BC1036" s="86"/>
      <c r="BE1036" s="86"/>
      <c r="BG1036" s="86"/>
      <c r="BI1036" s="86"/>
      <c r="BK1036" s="86"/>
      <c r="BM1036" s="86"/>
      <c r="BO1036" s="86"/>
      <c r="BQ1036" s="86"/>
      <c r="BS1036" s="86"/>
      <c r="BU1036" s="86"/>
      <c r="BW1036" s="86"/>
      <c r="BY1036" s="86"/>
      <c r="CA1036" s="86"/>
      <c r="CC1036" s="86"/>
      <c r="CE1036" s="86"/>
      <c r="CG1036" s="86"/>
      <c r="CI1036" s="86"/>
      <c r="CK1036" s="86"/>
      <c r="CM1036" s="86"/>
      <c r="CO1036" s="86"/>
      <c r="CQ1036" s="86"/>
      <c r="CS1036" s="86"/>
      <c r="CU1036" s="86"/>
      <c r="CW1036" s="86"/>
      <c r="CY1036" s="86"/>
      <c r="DA1036" s="86"/>
      <c r="DC1036" s="86"/>
      <c r="DE1036" s="86"/>
      <c r="DG1036" s="86"/>
      <c r="DI1036" s="86"/>
      <c r="DK1036" s="86"/>
      <c r="DM1036" s="86"/>
      <c r="DO1036" s="86"/>
      <c r="DQ1036" s="86"/>
      <c r="DS1036" s="86"/>
      <c r="DU1036" s="86"/>
      <c r="DV1036" s="86"/>
      <c r="DW1036" s="86"/>
      <c r="DX1036" s="86"/>
      <c r="DZ1036" s="87"/>
      <c r="EB1036" s="86"/>
      <c r="EC1036" s="87"/>
      <c r="ED1036" s="88"/>
      <c r="EE1036" s="86"/>
      <c r="EF1036" s="87"/>
      <c r="EG1036" s="86"/>
      <c r="EH1036" s="86"/>
      <c r="EI1036" s="86"/>
      <c r="EJ1036" s="86"/>
      <c r="EK1036" s="89"/>
    </row>
    <row r="1037" spans="47:141" x14ac:dyDescent="0.2">
      <c r="AU1037" s="86"/>
      <c r="AW1037" s="86"/>
      <c r="AY1037" s="86"/>
      <c r="BA1037" s="86"/>
      <c r="BC1037" s="86"/>
      <c r="BE1037" s="86"/>
      <c r="BG1037" s="86"/>
      <c r="BI1037" s="86"/>
      <c r="BK1037" s="86"/>
      <c r="BM1037" s="86"/>
      <c r="BO1037" s="86"/>
      <c r="BQ1037" s="86"/>
      <c r="BS1037" s="86"/>
      <c r="BU1037" s="86"/>
      <c r="BW1037" s="86"/>
      <c r="BY1037" s="86"/>
      <c r="CA1037" s="86"/>
      <c r="CC1037" s="86"/>
      <c r="CE1037" s="86"/>
      <c r="CG1037" s="86"/>
      <c r="CI1037" s="86"/>
      <c r="CK1037" s="86"/>
      <c r="CM1037" s="86"/>
      <c r="CO1037" s="86"/>
      <c r="CQ1037" s="86"/>
      <c r="CS1037" s="86"/>
      <c r="CU1037" s="86"/>
      <c r="CW1037" s="86"/>
      <c r="CY1037" s="86"/>
      <c r="DA1037" s="86"/>
      <c r="DC1037" s="86"/>
      <c r="DE1037" s="86"/>
      <c r="DG1037" s="86"/>
      <c r="DI1037" s="86"/>
      <c r="DK1037" s="86"/>
      <c r="DM1037" s="86"/>
      <c r="DO1037" s="86"/>
      <c r="DQ1037" s="86"/>
      <c r="DS1037" s="86"/>
      <c r="DU1037" s="86"/>
      <c r="DV1037" s="86"/>
      <c r="DW1037" s="86"/>
      <c r="DX1037" s="86"/>
      <c r="DZ1037" s="87"/>
      <c r="EB1037" s="86"/>
      <c r="EC1037" s="87"/>
      <c r="ED1037" s="88"/>
      <c r="EE1037" s="86"/>
      <c r="EF1037" s="87"/>
      <c r="EG1037" s="86"/>
      <c r="EH1037" s="86"/>
      <c r="EI1037" s="86"/>
      <c r="EJ1037" s="86"/>
      <c r="EK1037" s="89"/>
    </row>
    <row r="1038" spans="47:141" x14ac:dyDescent="0.2">
      <c r="AU1038" s="86"/>
      <c r="AW1038" s="86"/>
      <c r="AY1038" s="86"/>
      <c r="BA1038" s="86"/>
      <c r="BC1038" s="86"/>
      <c r="BE1038" s="86"/>
      <c r="BG1038" s="86"/>
      <c r="BI1038" s="86"/>
      <c r="BK1038" s="86"/>
      <c r="BM1038" s="86"/>
      <c r="BO1038" s="86"/>
      <c r="BQ1038" s="86"/>
      <c r="BS1038" s="86"/>
      <c r="BU1038" s="86"/>
      <c r="BW1038" s="86"/>
      <c r="BY1038" s="86"/>
      <c r="CA1038" s="86"/>
      <c r="CC1038" s="86"/>
      <c r="CE1038" s="86"/>
      <c r="CG1038" s="86"/>
      <c r="CI1038" s="86"/>
      <c r="CK1038" s="86"/>
      <c r="CM1038" s="86"/>
      <c r="CO1038" s="86"/>
      <c r="CQ1038" s="86"/>
      <c r="CS1038" s="86"/>
      <c r="CU1038" s="86"/>
      <c r="CW1038" s="86"/>
      <c r="CY1038" s="86"/>
      <c r="DA1038" s="86"/>
      <c r="DC1038" s="86"/>
      <c r="DE1038" s="86"/>
      <c r="DG1038" s="86"/>
      <c r="DI1038" s="86"/>
      <c r="DK1038" s="86"/>
      <c r="DM1038" s="86"/>
      <c r="DO1038" s="86"/>
      <c r="DQ1038" s="86"/>
      <c r="DS1038" s="86"/>
      <c r="DU1038" s="86"/>
      <c r="DV1038" s="86"/>
      <c r="DW1038" s="86"/>
      <c r="DX1038" s="86"/>
      <c r="DZ1038" s="87"/>
      <c r="EB1038" s="86"/>
      <c r="EC1038" s="87"/>
      <c r="ED1038" s="88"/>
      <c r="EE1038" s="86"/>
      <c r="EF1038" s="87"/>
      <c r="EG1038" s="86"/>
      <c r="EH1038" s="86"/>
      <c r="EI1038" s="86"/>
      <c r="EJ1038" s="86"/>
      <c r="EK1038" s="89"/>
    </row>
    <row r="1039" spans="47:141" x14ac:dyDescent="0.2">
      <c r="AU1039" s="86"/>
      <c r="AW1039" s="86"/>
      <c r="AY1039" s="86"/>
      <c r="BA1039" s="86"/>
      <c r="BC1039" s="86"/>
      <c r="BE1039" s="86"/>
      <c r="BG1039" s="86"/>
      <c r="BI1039" s="86"/>
      <c r="BK1039" s="86"/>
      <c r="BM1039" s="86"/>
      <c r="BO1039" s="86"/>
      <c r="BQ1039" s="86"/>
      <c r="BS1039" s="86"/>
      <c r="BU1039" s="86"/>
      <c r="BW1039" s="86"/>
      <c r="BY1039" s="86"/>
      <c r="CA1039" s="86"/>
      <c r="CC1039" s="86"/>
      <c r="CE1039" s="86"/>
      <c r="CG1039" s="86"/>
      <c r="CI1039" s="86"/>
      <c r="CK1039" s="86"/>
      <c r="CM1039" s="86"/>
      <c r="CO1039" s="86"/>
      <c r="CQ1039" s="86"/>
      <c r="CS1039" s="86"/>
      <c r="CU1039" s="86"/>
      <c r="CW1039" s="86"/>
      <c r="CY1039" s="86"/>
      <c r="DA1039" s="86"/>
      <c r="DC1039" s="86"/>
      <c r="DE1039" s="86"/>
      <c r="DG1039" s="86"/>
      <c r="DI1039" s="86"/>
      <c r="DK1039" s="86"/>
      <c r="DM1039" s="86"/>
      <c r="DO1039" s="86"/>
      <c r="DQ1039" s="86"/>
      <c r="DS1039" s="86"/>
      <c r="DU1039" s="86"/>
      <c r="DV1039" s="86"/>
      <c r="DW1039" s="86"/>
      <c r="DX1039" s="86"/>
      <c r="DZ1039" s="87"/>
      <c r="EB1039" s="86"/>
      <c r="EC1039" s="87"/>
      <c r="ED1039" s="88"/>
      <c r="EE1039" s="86"/>
      <c r="EF1039" s="87"/>
      <c r="EG1039" s="86"/>
      <c r="EH1039" s="86"/>
      <c r="EI1039" s="86"/>
      <c r="EJ1039" s="86"/>
      <c r="EK1039" s="89"/>
    </row>
    <row r="1040" spans="47:141" x14ac:dyDescent="0.2">
      <c r="AU1040" s="86"/>
      <c r="AW1040" s="86"/>
      <c r="AY1040" s="86"/>
      <c r="BA1040" s="86"/>
      <c r="BC1040" s="86"/>
      <c r="BE1040" s="86"/>
      <c r="BG1040" s="86"/>
      <c r="BI1040" s="86"/>
      <c r="BK1040" s="86"/>
      <c r="BM1040" s="86"/>
      <c r="BO1040" s="86"/>
      <c r="BQ1040" s="86"/>
      <c r="BS1040" s="86"/>
      <c r="BU1040" s="86"/>
      <c r="BW1040" s="86"/>
      <c r="BY1040" s="86"/>
      <c r="CA1040" s="86"/>
      <c r="CC1040" s="86"/>
      <c r="CE1040" s="86"/>
      <c r="CG1040" s="86"/>
      <c r="CI1040" s="86"/>
      <c r="CK1040" s="86"/>
      <c r="CM1040" s="86"/>
      <c r="CO1040" s="86"/>
      <c r="CQ1040" s="86"/>
      <c r="CS1040" s="86"/>
      <c r="CU1040" s="86"/>
      <c r="CW1040" s="86"/>
      <c r="CY1040" s="86"/>
      <c r="DA1040" s="86"/>
      <c r="DC1040" s="86"/>
      <c r="DE1040" s="86"/>
      <c r="DG1040" s="86"/>
      <c r="DI1040" s="86"/>
      <c r="DK1040" s="86"/>
      <c r="DM1040" s="86"/>
      <c r="DO1040" s="86"/>
      <c r="DQ1040" s="86"/>
      <c r="DS1040" s="86"/>
      <c r="DU1040" s="86"/>
      <c r="DV1040" s="86"/>
      <c r="DW1040" s="86"/>
      <c r="DX1040" s="86"/>
      <c r="DZ1040" s="87"/>
      <c r="EB1040" s="86"/>
      <c r="EC1040" s="87"/>
      <c r="ED1040" s="88"/>
      <c r="EE1040" s="86"/>
      <c r="EF1040" s="87"/>
      <c r="EG1040" s="86"/>
      <c r="EH1040" s="86"/>
      <c r="EI1040" s="86"/>
      <c r="EJ1040" s="86"/>
      <c r="EK1040" s="89"/>
    </row>
    <row r="1041" spans="47:141" x14ac:dyDescent="0.2">
      <c r="AU1041" s="86"/>
      <c r="AW1041" s="86"/>
      <c r="AY1041" s="86"/>
      <c r="BA1041" s="86"/>
      <c r="BC1041" s="86"/>
      <c r="BE1041" s="86"/>
      <c r="BG1041" s="86"/>
      <c r="BI1041" s="86"/>
      <c r="BK1041" s="86"/>
      <c r="BM1041" s="86"/>
      <c r="BO1041" s="86"/>
      <c r="BQ1041" s="86"/>
      <c r="BS1041" s="86"/>
      <c r="BU1041" s="86"/>
      <c r="BW1041" s="86"/>
      <c r="BY1041" s="86"/>
      <c r="CA1041" s="86"/>
      <c r="CC1041" s="86"/>
      <c r="CE1041" s="86"/>
      <c r="CG1041" s="86"/>
      <c r="CI1041" s="86"/>
      <c r="CK1041" s="86"/>
      <c r="CM1041" s="86"/>
      <c r="CO1041" s="86"/>
      <c r="CQ1041" s="86"/>
      <c r="CS1041" s="86"/>
      <c r="CU1041" s="86"/>
      <c r="CW1041" s="86"/>
      <c r="CY1041" s="86"/>
      <c r="DA1041" s="86"/>
      <c r="DC1041" s="86"/>
      <c r="DE1041" s="86"/>
      <c r="DG1041" s="86"/>
      <c r="DI1041" s="86"/>
      <c r="DK1041" s="86"/>
      <c r="DM1041" s="86"/>
      <c r="DO1041" s="86"/>
      <c r="DQ1041" s="86"/>
      <c r="DS1041" s="86"/>
      <c r="DU1041" s="86"/>
      <c r="DV1041" s="86"/>
      <c r="DW1041" s="86"/>
      <c r="DX1041" s="86"/>
      <c r="DZ1041" s="87"/>
      <c r="EB1041" s="86"/>
      <c r="EC1041" s="87"/>
      <c r="ED1041" s="88"/>
      <c r="EE1041" s="86"/>
      <c r="EF1041" s="87"/>
      <c r="EG1041" s="86"/>
      <c r="EH1041" s="86"/>
      <c r="EI1041" s="86"/>
      <c r="EJ1041" s="86"/>
      <c r="EK1041" s="89"/>
    </row>
    <row r="1042" spans="47:141" x14ac:dyDescent="0.2">
      <c r="AU1042" s="86"/>
      <c r="AW1042" s="86"/>
      <c r="AY1042" s="86"/>
      <c r="BA1042" s="86"/>
      <c r="BC1042" s="86"/>
      <c r="BE1042" s="86"/>
      <c r="BG1042" s="86"/>
      <c r="BI1042" s="86"/>
      <c r="BK1042" s="86"/>
      <c r="BM1042" s="86"/>
      <c r="BO1042" s="86"/>
      <c r="BQ1042" s="86"/>
      <c r="BS1042" s="86"/>
      <c r="BU1042" s="86"/>
      <c r="BW1042" s="86"/>
      <c r="BY1042" s="86"/>
      <c r="CA1042" s="86"/>
      <c r="CC1042" s="86"/>
      <c r="CE1042" s="86"/>
      <c r="CG1042" s="86"/>
      <c r="CI1042" s="86"/>
      <c r="CK1042" s="86"/>
      <c r="CM1042" s="86"/>
      <c r="CO1042" s="86"/>
      <c r="CQ1042" s="86"/>
      <c r="CS1042" s="86"/>
      <c r="CU1042" s="86"/>
      <c r="CW1042" s="86"/>
      <c r="CY1042" s="86"/>
      <c r="DA1042" s="86"/>
      <c r="DC1042" s="86"/>
      <c r="DE1042" s="86"/>
      <c r="DG1042" s="86"/>
      <c r="DI1042" s="86"/>
      <c r="DK1042" s="86"/>
      <c r="DM1042" s="86"/>
      <c r="DO1042" s="86"/>
      <c r="DQ1042" s="86"/>
      <c r="DS1042" s="86"/>
      <c r="DU1042" s="86"/>
      <c r="DV1042" s="86"/>
      <c r="DW1042" s="86"/>
      <c r="DX1042" s="86"/>
      <c r="DZ1042" s="87"/>
      <c r="EB1042" s="86"/>
      <c r="EC1042" s="87"/>
      <c r="ED1042" s="88"/>
      <c r="EE1042" s="86"/>
      <c r="EF1042" s="87"/>
      <c r="EG1042" s="86"/>
      <c r="EH1042" s="86"/>
      <c r="EI1042" s="86"/>
      <c r="EJ1042" s="86"/>
      <c r="EK1042" s="89"/>
    </row>
    <row r="1043" spans="47:141" x14ac:dyDescent="0.2">
      <c r="AU1043" s="86"/>
      <c r="AW1043" s="86"/>
      <c r="AY1043" s="86"/>
      <c r="BA1043" s="86"/>
      <c r="BC1043" s="86"/>
      <c r="BE1043" s="86"/>
      <c r="BG1043" s="86"/>
      <c r="BI1043" s="86"/>
      <c r="BK1043" s="86"/>
      <c r="BM1043" s="86"/>
      <c r="BO1043" s="86"/>
      <c r="BQ1043" s="86"/>
      <c r="BS1043" s="86"/>
      <c r="BU1043" s="86"/>
      <c r="BW1043" s="86"/>
      <c r="BY1043" s="86"/>
      <c r="CA1043" s="86"/>
      <c r="CC1043" s="86"/>
      <c r="CE1043" s="86"/>
      <c r="CG1043" s="86"/>
      <c r="CI1043" s="86"/>
      <c r="CK1043" s="86"/>
      <c r="CM1043" s="86"/>
      <c r="CO1043" s="86"/>
      <c r="CQ1043" s="86"/>
      <c r="CS1043" s="86"/>
      <c r="CU1043" s="86"/>
      <c r="CW1043" s="86"/>
      <c r="CY1043" s="86"/>
      <c r="DA1043" s="86"/>
      <c r="DC1043" s="86"/>
      <c r="DE1043" s="86"/>
      <c r="DG1043" s="86"/>
      <c r="DI1043" s="86"/>
      <c r="DK1043" s="86"/>
      <c r="DM1043" s="86"/>
      <c r="DO1043" s="86"/>
      <c r="DQ1043" s="86"/>
      <c r="DS1043" s="86"/>
      <c r="DU1043" s="86"/>
      <c r="DV1043" s="86"/>
      <c r="DW1043" s="86"/>
      <c r="DX1043" s="86"/>
      <c r="DZ1043" s="87"/>
      <c r="EB1043" s="86"/>
      <c r="EC1043" s="87"/>
      <c r="ED1043" s="88"/>
      <c r="EE1043" s="86"/>
      <c r="EF1043" s="87"/>
      <c r="EG1043" s="86"/>
      <c r="EH1043" s="86"/>
      <c r="EI1043" s="86"/>
      <c r="EJ1043" s="86"/>
      <c r="EK1043" s="89"/>
    </row>
    <row r="1044" spans="47:141" x14ac:dyDescent="0.2">
      <c r="AU1044" s="86"/>
      <c r="AW1044" s="86"/>
      <c r="AY1044" s="86"/>
      <c r="BA1044" s="86"/>
      <c r="BC1044" s="86"/>
      <c r="BE1044" s="86"/>
      <c r="BG1044" s="86"/>
      <c r="BI1044" s="86"/>
      <c r="BK1044" s="86"/>
      <c r="BM1044" s="86"/>
      <c r="BO1044" s="86"/>
      <c r="BQ1044" s="86"/>
      <c r="BS1044" s="86"/>
      <c r="BU1044" s="86"/>
      <c r="BW1044" s="86"/>
      <c r="BY1044" s="86"/>
      <c r="CA1044" s="86"/>
      <c r="CC1044" s="86"/>
      <c r="CE1044" s="86"/>
      <c r="CG1044" s="86"/>
      <c r="CI1044" s="86"/>
      <c r="CK1044" s="86"/>
      <c r="CM1044" s="86"/>
      <c r="CO1044" s="86"/>
      <c r="CQ1044" s="86"/>
      <c r="CS1044" s="86"/>
      <c r="CU1044" s="86"/>
      <c r="CW1044" s="86"/>
      <c r="CY1044" s="86"/>
      <c r="DA1044" s="86"/>
      <c r="DC1044" s="86"/>
      <c r="DE1044" s="86"/>
      <c r="DG1044" s="86"/>
      <c r="DI1044" s="86"/>
      <c r="DK1044" s="86"/>
      <c r="DM1044" s="86"/>
      <c r="DO1044" s="86"/>
      <c r="DQ1044" s="86"/>
      <c r="DS1044" s="86"/>
      <c r="DU1044" s="86"/>
      <c r="DV1044" s="86"/>
      <c r="DW1044" s="86"/>
      <c r="DX1044" s="86"/>
      <c r="DZ1044" s="87"/>
      <c r="EB1044" s="86"/>
      <c r="EC1044" s="87"/>
      <c r="ED1044" s="88"/>
      <c r="EE1044" s="86"/>
      <c r="EF1044" s="87"/>
      <c r="EG1044" s="86"/>
      <c r="EH1044" s="86"/>
      <c r="EI1044" s="86"/>
      <c r="EJ1044" s="86"/>
      <c r="EK1044" s="89"/>
    </row>
    <row r="1045" spans="47:141" x14ac:dyDescent="0.2">
      <c r="AU1045" s="86"/>
      <c r="AW1045" s="86"/>
      <c r="AY1045" s="86"/>
      <c r="BA1045" s="86"/>
      <c r="BC1045" s="86"/>
      <c r="BE1045" s="86"/>
      <c r="BG1045" s="86"/>
      <c r="BI1045" s="86"/>
      <c r="BK1045" s="86"/>
      <c r="BM1045" s="86"/>
      <c r="BO1045" s="86"/>
      <c r="BQ1045" s="86"/>
      <c r="BS1045" s="86"/>
      <c r="BU1045" s="86"/>
      <c r="BW1045" s="86"/>
      <c r="BY1045" s="86"/>
      <c r="CA1045" s="86"/>
      <c r="CC1045" s="86"/>
      <c r="CE1045" s="86"/>
      <c r="CG1045" s="86"/>
      <c r="CI1045" s="86"/>
      <c r="CK1045" s="86"/>
      <c r="CM1045" s="86"/>
      <c r="CO1045" s="86"/>
      <c r="CQ1045" s="86"/>
      <c r="CS1045" s="86"/>
      <c r="CU1045" s="86"/>
      <c r="CW1045" s="86"/>
      <c r="CY1045" s="86"/>
      <c r="DA1045" s="86"/>
      <c r="DC1045" s="86"/>
      <c r="DE1045" s="86"/>
      <c r="DG1045" s="86"/>
      <c r="DI1045" s="86"/>
      <c r="DK1045" s="86"/>
      <c r="DM1045" s="86"/>
      <c r="DO1045" s="86"/>
      <c r="DQ1045" s="86"/>
      <c r="DS1045" s="86"/>
      <c r="DU1045" s="86"/>
      <c r="DV1045" s="86"/>
      <c r="DW1045" s="86"/>
      <c r="DX1045" s="86"/>
      <c r="DZ1045" s="87"/>
      <c r="EB1045" s="86"/>
      <c r="EC1045" s="87"/>
      <c r="ED1045" s="88"/>
      <c r="EE1045" s="86"/>
      <c r="EF1045" s="87"/>
      <c r="EG1045" s="86"/>
      <c r="EH1045" s="86"/>
      <c r="EI1045" s="86"/>
      <c r="EJ1045" s="86"/>
      <c r="EK1045" s="89"/>
    </row>
    <row r="1046" spans="47:141" x14ac:dyDescent="0.2">
      <c r="AU1046" s="86"/>
      <c r="AW1046" s="86"/>
      <c r="AY1046" s="86"/>
      <c r="BA1046" s="86"/>
      <c r="BC1046" s="86"/>
      <c r="BE1046" s="86"/>
      <c r="BG1046" s="86"/>
      <c r="BI1046" s="86"/>
      <c r="BK1046" s="86"/>
      <c r="BM1046" s="86"/>
      <c r="BO1046" s="86"/>
      <c r="BQ1046" s="86"/>
      <c r="BS1046" s="86"/>
      <c r="BU1046" s="86"/>
      <c r="BW1046" s="86"/>
      <c r="BY1046" s="86"/>
      <c r="CA1046" s="86"/>
      <c r="CC1046" s="86"/>
      <c r="CE1046" s="86"/>
      <c r="CG1046" s="86"/>
      <c r="CI1046" s="86"/>
      <c r="CK1046" s="86"/>
      <c r="CM1046" s="86"/>
      <c r="CO1046" s="86"/>
      <c r="CQ1046" s="86"/>
      <c r="CS1046" s="86"/>
      <c r="CU1046" s="86"/>
      <c r="CW1046" s="86"/>
      <c r="CY1046" s="86"/>
      <c r="DA1046" s="86"/>
      <c r="DC1046" s="86"/>
      <c r="DE1046" s="86"/>
      <c r="DG1046" s="86"/>
      <c r="DI1046" s="86"/>
      <c r="DK1046" s="86"/>
      <c r="DM1046" s="86"/>
      <c r="DO1046" s="86"/>
      <c r="DQ1046" s="86"/>
      <c r="DS1046" s="86"/>
      <c r="DU1046" s="86"/>
      <c r="DV1046" s="86"/>
      <c r="DW1046" s="86"/>
      <c r="DX1046" s="86"/>
      <c r="DZ1046" s="87"/>
      <c r="EB1046" s="86"/>
      <c r="EC1046" s="87"/>
      <c r="ED1046" s="88"/>
      <c r="EE1046" s="86"/>
      <c r="EF1046" s="87"/>
      <c r="EG1046" s="86"/>
      <c r="EH1046" s="86"/>
      <c r="EI1046" s="86"/>
      <c r="EJ1046" s="86"/>
      <c r="EK1046" s="89"/>
    </row>
    <row r="1047" spans="47:141" x14ac:dyDescent="0.2">
      <c r="AU1047" s="86"/>
      <c r="AW1047" s="86"/>
      <c r="AY1047" s="86"/>
      <c r="BA1047" s="86"/>
      <c r="BC1047" s="86"/>
      <c r="BE1047" s="86"/>
      <c r="BG1047" s="86"/>
      <c r="BI1047" s="86"/>
      <c r="BK1047" s="86"/>
      <c r="BM1047" s="86"/>
      <c r="BO1047" s="86"/>
      <c r="BQ1047" s="86"/>
      <c r="BS1047" s="86"/>
      <c r="BU1047" s="86"/>
      <c r="BW1047" s="86"/>
      <c r="BY1047" s="86"/>
      <c r="CA1047" s="86"/>
      <c r="CC1047" s="86"/>
      <c r="CE1047" s="86"/>
      <c r="CG1047" s="86"/>
      <c r="CI1047" s="86"/>
      <c r="CK1047" s="86"/>
      <c r="CM1047" s="86"/>
      <c r="CO1047" s="86"/>
      <c r="CQ1047" s="86"/>
      <c r="CS1047" s="86"/>
      <c r="CU1047" s="86"/>
      <c r="CW1047" s="86"/>
      <c r="CY1047" s="86"/>
      <c r="DA1047" s="86"/>
      <c r="DC1047" s="86"/>
      <c r="DE1047" s="86"/>
      <c r="DG1047" s="86"/>
      <c r="DI1047" s="86"/>
      <c r="DK1047" s="86"/>
      <c r="DM1047" s="86"/>
      <c r="DO1047" s="86"/>
      <c r="DQ1047" s="86"/>
      <c r="DS1047" s="86"/>
      <c r="DU1047" s="86"/>
      <c r="DV1047" s="86"/>
      <c r="DW1047" s="86"/>
      <c r="DX1047" s="86"/>
      <c r="DZ1047" s="87"/>
      <c r="EB1047" s="86"/>
      <c r="EC1047" s="87"/>
      <c r="ED1047" s="88"/>
      <c r="EE1047" s="86"/>
      <c r="EF1047" s="87"/>
      <c r="EG1047" s="86"/>
      <c r="EH1047" s="86"/>
      <c r="EI1047" s="86"/>
      <c r="EJ1047" s="86"/>
      <c r="EK1047" s="89"/>
    </row>
    <row r="1048" spans="47:141" x14ac:dyDescent="0.2">
      <c r="AU1048" s="86"/>
      <c r="AW1048" s="86"/>
      <c r="AY1048" s="86"/>
      <c r="BA1048" s="86"/>
      <c r="BC1048" s="86"/>
      <c r="BE1048" s="86"/>
      <c r="BG1048" s="86"/>
      <c r="BI1048" s="86"/>
      <c r="BK1048" s="86"/>
      <c r="BM1048" s="86"/>
      <c r="BO1048" s="86"/>
      <c r="BQ1048" s="86"/>
      <c r="BS1048" s="86"/>
      <c r="BU1048" s="86"/>
      <c r="BW1048" s="86"/>
      <c r="BY1048" s="86"/>
      <c r="CA1048" s="86"/>
      <c r="CC1048" s="86"/>
      <c r="CE1048" s="86"/>
      <c r="CG1048" s="86"/>
      <c r="CI1048" s="86"/>
      <c r="CK1048" s="86"/>
      <c r="CM1048" s="86"/>
      <c r="CO1048" s="86"/>
      <c r="CQ1048" s="86"/>
      <c r="CS1048" s="86"/>
      <c r="CU1048" s="86"/>
      <c r="CW1048" s="86"/>
      <c r="CY1048" s="86"/>
      <c r="DA1048" s="86"/>
      <c r="DC1048" s="86"/>
      <c r="DE1048" s="86"/>
      <c r="DG1048" s="86"/>
      <c r="DI1048" s="86"/>
      <c r="DK1048" s="86"/>
      <c r="DM1048" s="86"/>
      <c r="DO1048" s="86"/>
      <c r="DQ1048" s="86"/>
      <c r="DS1048" s="86"/>
      <c r="DU1048" s="86"/>
      <c r="DV1048" s="86"/>
      <c r="DW1048" s="86"/>
      <c r="DX1048" s="86"/>
      <c r="DZ1048" s="87"/>
      <c r="EB1048" s="86"/>
      <c r="EC1048" s="87"/>
      <c r="ED1048" s="88"/>
      <c r="EE1048" s="86"/>
      <c r="EF1048" s="87"/>
      <c r="EG1048" s="86"/>
      <c r="EH1048" s="86"/>
      <c r="EI1048" s="86"/>
      <c r="EJ1048" s="86"/>
      <c r="EK1048" s="89"/>
    </row>
    <row r="1049" spans="47:141" x14ac:dyDescent="0.2">
      <c r="AU1049" s="86"/>
      <c r="AW1049" s="86"/>
      <c r="AY1049" s="86"/>
      <c r="BA1049" s="86"/>
      <c r="BC1049" s="86"/>
      <c r="BE1049" s="86"/>
      <c r="BG1049" s="86"/>
      <c r="BI1049" s="86"/>
      <c r="BK1049" s="86"/>
      <c r="BM1049" s="86"/>
      <c r="BO1049" s="86"/>
      <c r="BQ1049" s="86"/>
      <c r="BS1049" s="86"/>
      <c r="BU1049" s="86"/>
      <c r="BW1049" s="86"/>
      <c r="BY1049" s="86"/>
      <c r="CA1049" s="86"/>
      <c r="CC1049" s="86"/>
      <c r="CE1049" s="86"/>
      <c r="CG1049" s="86"/>
      <c r="CI1049" s="86"/>
      <c r="CK1049" s="86"/>
      <c r="CM1049" s="86"/>
      <c r="CO1049" s="86"/>
      <c r="CQ1049" s="86"/>
      <c r="CS1049" s="86"/>
      <c r="CU1049" s="86"/>
      <c r="CW1049" s="86"/>
      <c r="CY1049" s="86"/>
      <c r="DA1049" s="86"/>
      <c r="DC1049" s="86"/>
      <c r="DE1049" s="86"/>
      <c r="DG1049" s="86"/>
      <c r="DI1049" s="86"/>
      <c r="DK1049" s="86"/>
      <c r="DM1049" s="86"/>
      <c r="DO1049" s="86"/>
      <c r="DQ1049" s="86"/>
      <c r="DS1049" s="86"/>
      <c r="DU1049" s="86"/>
      <c r="DV1049" s="86"/>
      <c r="DW1049" s="86"/>
      <c r="DX1049" s="86"/>
      <c r="DZ1049" s="87"/>
      <c r="EB1049" s="86"/>
      <c r="EC1049" s="87"/>
      <c r="ED1049" s="88"/>
      <c r="EE1049" s="86"/>
      <c r="EF1049" s="87"/>
      <c r="EG1049" s="86"/>
      <c r="EH1049" s="86"/>
      <c r="EI1049" s="86"/>
      <c r="EJ1049" s="86"/>
      <c r="EK1049" s="89"/>
    </row>
    <row r="1050" spans="47:141" x14ac:dyDescent="0.2">
      <c r="AU1050" s="86"/>
      <c r="AW1050" s="86"/>
      <c r="AY1050" s="86"/>
      <c r="BA1050" s="86"/>
      <c r="BC1050" s="86"/>
      <c r="BE1050" s="86"/>
      <c r="BG1050" s="86"/>
      <c r="BI1050" s="86"/>
      <c r="BK1050" s="86"/>
      <c r="BM1050" s="86"/>
      <c r="BO1050" s="86"/>
      <c r="BQ1050" s="86"/>
      <c r="BS1050" s="86"/>
      <c r="BU1050" s="86"/>
      <c r="BW1050" s="86"/>
      <c r="BY1050" s="86"/>
      <c r="CA1050" s="86"/>
      <c r="CC1050" s="86"/>
      <c r="CE1050" s="86"/>
      <c r="CG1050" s="86"/>
      <c r="CI1050" s="86"/>
      <c r="CK1050" s="86"/>
      <c r="CM1050" s="86"/>
      <c r="CO1050" s="86"/>
      <c r="CQ1050" s="86"/>
      <c r="CS1050" s="86"/>
      <c r="CU1050" s="86"/>
      <c r="CW1050" s="86"/>
      <c r="CY1050" s="86"/>
      <c r="DA1050" s="86"/>
      <c r="DC1050" s="86"/>
      <c r="DE1050" s="86"/>
      <c r="DG1050" s="86"/>
      <c r="DI1050" s="86"/>
      <c r="DK1050" s="86"/>
      <c r="DM1050" s="86"/>
      <c r="DO1050" s="86"/>
      <c r="DQ1050" s="86"/>
      <c r="DS1050" s="86"/>
      <c r="DU1050" s="86"/>
      <c r="DV1050" s="86"/>
      <c r="DW1050" s="86"/>
      <c r="DX1050" s="86"/>
      <c r="DZ1050" s="87"/>
      <c r="EB1050" s="86"/>
      <c r="EC1050" s="87"/>
      <c r="ED1050" s="88"/>
      <c r="EE1050" s="86"/>
      <c r="EF1050" s="87"/>
      <c r="EG1050" s="86"/>
      <c r="EH1050" s="86"/>
      <c r="EI1050" s="86"/>
      <c r="EJ1050" s="86"/>
      <c r="EK1050" s="89"/>
    </row>
    <row r="1051" spans="47:141" x14ac:dyDescent="0.2">
      <c r="AU1051" s="86"/>
      <c r="AW1051" s="86"/>
      <c r="AY1051" s="86"/>
      <c r="BA1051" s="86"/>
      <c r="BC1051" s="86"/>
      <c r="BE1051" s="86"/>
      <c r="BG1051" s="86"/>
      <c r="BI1051" s="86"/>
      <c r="BK1051" s="86"/>
      <c r="BM1051" s="86"/>
      <c r="BO1051" s="86"/>
      <c r="BQ1051" s="86"/>
      <c r="BS1051" s="86"/>
      <c r="BU1051" s="86"/>
      <c r="BW1051" s="86"/>
      <c r="BY1051" s="86"/>
      <c r="CA1051" s="86"/>
      <c r="CC1051" s="86"/>
      <c r="CE1051" s="86"/>
      <c r="CG1051" s="86"/>
      <c r="CI1051" s="86"/>
      <c r="CK1051" s="86"/>
      <c r="CM1051" s="86"/>
      <c r="CO1051" s="86"/>
      <c r="CQ1051" s="86"/>
      <c r="CS1051" s="86"/>
      <c r="CU1051" s="86"/>
      <c r="CW1051" s="86"/>
      <c r="CY1051" s="86"/>
      <c r="DA1051" s="86"/>
      <c r="DC1051" s="86"/>
      <c r="DE1051" s="86"/>
      <c r="DG1051" s="86"/>
      <c r="DI1051" s="86"/>
      <c r="DK1051" s="86"/>
      <c r="DM1051" s="86"/>
      <c r="DO1051" s="86"/>
      <c r="DQ1051" s="86"/>
      <c r="DS1051" s="86"/>
      <c r="DU1051" s="86"/>
      <c r="DV1051" s="86"/>
      <c r="DW1051" s="86"/>
      <c r="DX1051" s="86"/>
      <c r="DZ1051" s="87"/>
      <c r="EB1051" s="86"/>
      <c r="EC1051" s="87"/>
      <c r="ED1051" s="88"/>
      <c r="EE1051" s="86"/>
      <c r="EF1051" s="87"/>
      <c r="EG1051" s="86"/>
      <c r="EH1051" s="86"/>
      <c r="EI1051" s="86"/>
      <c r="EJ1051" s="86"/>
      <c r="EK1051" s="89"/>
    </row>
    <row r="1052" spans="47:141" x14ac:dyDescent="0.2">
      <c r="AU1052" s="86"/>
      <c r="AW1052" s="86"/>
      <c r="AY1052" s="86"/>
      <c r="BA1052" s="86"/>
      <c r="BC1052" s="86"/>
      <c r="BE1052" s="86"/>
      <c r="BG1052" s="86"/>
      <c r="BI1052" s="86"/>
      <c r="BK1052" s="86"/>
      <c r="BM1052" s="86"/>
      <c r="BO1052" s="86"/>
      <c r="BQ1052" s="86"/>
      <c r="BS1052" s="86"/>
      <c r="BU1052" s="86"/>
      <c r="BW1052" s="86"/>
      <c r="BY1052" s="86"/>
      <c r="CA1052" s="86"/>
      <c r="CC1052" s="86"/>
      <c r="CE1052" s="86"/>
      <c r="CG1052" s="86"/>
      <c r="CI1052" s="86"/>
      <c r="CK1052" s="86"/>
      <c r="CM1052" s="86"/>
      <c r="CO1052" s="86"/>
      <c r="CQ1052" s="86"/>
      <c r="CS1052" s="86"/>
      <c r="CU1052" s="86"/>
      <c r="CW1052" s="86"/>
      <c r="CY1052" s="86"/>
      <c r="DA1052" s="86"/>
      <c r="DC1052" s="86"/>
      <c r="DE1052" s="86"/>
      <c r="DG1052" s="86"/>
      <c r="DI1052" s="86"/>
      <c r="DK1052" s="86"/>
      <c r="DM1052" s="86"/>
      <c r="DO1052" s="86"/>
      <c r="DQ1052" s="86"/>
      <c r="DS1052" s="86"/>
      <c r="DU1052" s="86"/>
      <c r="DV1052" s="86"/>
      <c r="DW1052" s="86"/>
      <c r="DX1052" s="86"/>
      <c r="DZ1052" s="87"/>
      <c r="EB1052" s="86"/>
      <c r="EC1052" s="87"/>
      <c r="ED1052" s="88"/>
      <c r="EE1052" s="86"/>
      <c r="EF1052" s="87"/>
      <c r="EG1052" s="86"/>
      <c r="EH1052" s="86"/>
      <c r="EI1052" s="86"/>
      <c r="EJ1052" s="86"/>
      <c r="EK1052" s="89"/>
    </row>
    <row r="1053" spans="47:141" x14ac:dyDescent="0.2">
      <c r="AU1053" s="86"/>
      <c r="AW1053" s="86"/>
      <c r="AY1053" s="86"/>
      <c r="BA1053" s="86"/>
      <c r="BC1053" s="86"/>
      <c r="BE1053" s="86"/>
      <c r="BG1053" s="86"/>
      <c r="BI1053" s="86"/>
      <c r="BK1053" s="86"/>
      <c r="BM1053" s="86"/>
      <c r="BO1053" s="86"/>
      <c r="BQ1053" s="86"/>
      <c r="BS1053" s="86"/>
      <c r="BU1053" s="86"/>
      <c r="BW1053" s="86"/>
      <c r="BY1053" s="86"/>
      <c r="CA1053" s="86"/>
      <c r="CC1053" s="86"/>
      <c r="CE1053" s="86"/>
      <c r="CG1053" s="86"/>
      <c r="CI1053" s="86"/>
      <c r="CK1053" s="86"/>
      <c r="CM1053" s="86"/>
      <c r="CO1053" s="86"/>
      <c r="CQ1053" s="86"/>
      <c r="CS1053" s="86"/>
      <c r="CU1053" s="86"/>
      <c r="CW1053" s="86"/>
      <c r="CY1053" s="86"/>
      <c r="DA1053" s="86"/>
      <c r="DC1053" s="86"/>
      <c r="DE1053" s="86"/>
      <c r="DG1053" s="86"/>
      <c r="DI1053" s="86"/>
      <c r="DK1053" s="86"/>
      <c r="DM1053" s="86"/>
      <c r="DO1053" s="86"/>
      <c r="DQ1053" s="86"/>
      <c r="DS1053" s="86"/>
      <c r="DU1053" s="86"/>
      <c r="DV1053" s="86"/>
      <c r="DW1053" s="86"/>
      <c r="DX1053" s="86"/>
      <c r="DZ1053" s="87"/>
      <c r="EB1053" s="86"/>
      <c r="EC1053" s="87"/>
      <c r="ED1053" s="88"/>
      <c r="EE1053" s="86"/>
      <c r="EF1053" s="87"/>
      <c r="EG1053" s="86"/>
      <c r="EH1053" s="86"/>
      <c r="EI1053" s="86"/>
      <c r="EJ1053" s="86"/>
      <c r="EK1053" s="89"/>
    </row>
    <row r="1054" spans="47:141" x14ac:dyDescent="0.2">
      <c r="AU1054" s="86"/>
      <c r="AW1054" s="86"/>
      <c r="AY1054" s="86"/>
      <c r="BA1054" s="86"/>
      <c r="BC1054" s="86"/>
      <c r="BE1054" s="86"/>
      <c r="BG1054" s="86"/>
      <c r="BI1054" s="86"/>
      <c r="BK1054" s="86"/>
      <c r="BM1054" s="86"/>
      <c r="BO1054" s="86"/>
      <c r="BQ1054" s="86"/>
      <c r="BS1054" s="86"/>
      <c r="BU1054" s="86"/>
      <c r="BW1054" s="86"/>
      <c r="BY1054" s="86"/>
      <c r="CA1054" s="86"/>
      <c r="CC1054" s="86"/>
      <c r="CE1054" s="86"/>
      <c r="CG1054" s="86"/>
      <c r="CI1054" s="86"/>
      <c r="CK1054" s="86"/>
      <c r="CM1054" s="86"/>
      <c r="CO1054" s="86"/>
      <c r="CQ1054" s="86"/>
      <c r="CS1054" s="86"/>
      <c r="CU1054" s="86"/>
      <c r="CW1054" s="86"/>
      <c r="CY1054" s="86"/>
      <c r="DA1054" s="86"/>
      <c r="DC1054" s="86"/>
      <c r="DE1054" s="86"/>
      <c r="DG1054" s="86"/>
      <c r="DI1054" s="86"/>
      <c r="DK1054" s="86"/>
      <c r="DM1054" s="86"/>
      <c r="DO1054" s="86"/>
      <c r="DQ1054" s="86"/>
      <c r="DS1054" s="86"/>
      <c r="DU1054" s="86"/>
      <c r="DV1054" s="86"/>
      <c r="DW1054" s="86"/>
      <c r="DX1054" s="86"/>
      <c r="DZ1054" s="87"/>
      <c r="EB1054" s="86"/>
      <c r="EC1054" s="87"/>
      <c r="ED1054" s="88"/>
      <c r="EE1054" s="86"/>
      <c r="EF1054" s="87"/>
      <c r="EG1054" s="86"/>
      <c r="EH1054" s="86"/>
      <c r="EI1054" s="86"/>
      <c r="EJ1054" s="86"/>
      <c r="EK1054" s="89"/>
    </row>
    <row r="1055" spans="47:141" x14ac:dyDescent="0.2">
      <c r="AU1055" s="86"/>
      <c r="AW1055" s="86"/>
      <c r="AY1055" s="86"/>
      <c r="BA1055" s="86"/>
      <c r="BC1055" s="86"/>
      <c r="BE1055" s="86"/>
      <c r="BG1055" s="86"/>
      <c r="BI1055" s="86"/>
      <c r="BK1055" s="86"/>
      <c r="BM1055" s="86"/>
      <c r="BO1055" s="86"/>
      <c r="BQ1055" s="86"/>
      <c r="BS1055" s="86"/>
      <c r="BU1055" s="86"/>
      <c r="BW1055" s="86"/>
      <c r="BY1055" s="86"/>
      <c r="CA1055" s="86"/>
      <c r="CC1055" s="86"/>
      <c r="CE1055" s="86"/>
      <c r="CG1055" s="86"/>
      <c r="CI1055" s="86"/>
      <c r="CK1055" s="86"/>
      <c r="CM1055" s="86"/>
      <c r="CO1055" s="86"/>
      <c r="CQ1055" s="86"/>
      <c r="CS1055" s="86"/>
      <c r="CU1055" s="86"/>
      <c r="CW1055" s="86"/>
      <c r="CY1055" s="86"/>
      <c r="DA1055" s="86"/>
      <c r="DC1055" s="86"/>
      <c r="DE1055" s="86"/>
      <c r="DG1055" s="86"/>
      <c r="DI1055" s="86"/>
      <c r="DK1055" s="86"/>
      <c r="DM1055" s="86"/>
      <c r="DO1055" s="86"/>
      <c r="DQ1055" s="86"/>
      <c r="DS1055" s="86"/>
      <c r="DU1055" s="86"/>
      <c r="DV1055" s="86"/>
      <c r="DW1055" s="86"/>
      <c r="DX1055" s="86"/>
      <c r="DZ1055" s="87"/>
      <c r="EB1055" s="86"/>
      <c r="EC1055" s="87"/>
      <c r="ED1055" s="88"/>
      <c r="EE1055" s="86"/>
      <c r="EF1055" s="87"/>
      <c r="EG1055" s="86"/>
      <c r="EH1055" s="86"/>
      <c r="EI1055" s="86"/>
      <c r="EJ1055" s="86"/>
      <c r="EK1055" s="89"/>
    </row>
    <row r="1056" spans="47:141" x14ac:dyDescent="0.2">
      <c r="AU1056" s="86"/>
      <c r="AW1056" s="86"/>
      <c r="AY1056" s="86"/>
      <c r="BA1056" s="86"/>
      <c r="BC1056" s="86"/>
      <c r="BE1056" s="86"/>
      <c r="BG1056" s="86"/>
      <c r="BI1056" s="86"/>
      <c r="BK1056" s="86"/>
      <c r="BM1056" s="86"/>
      <c r="BO1056" s="86"/>
      <c r="BQ1056" s="86"/>
      <c r="BS1056" s="86"/>
      <c r="BU1056" s="86"/>
      <c r="BW1056" s="86"/>
      <c r="BY1056" s="86"/>
      <c r="CA1056" s="86"/>
      <c r="CC1056" s="86"/>
      <c r="CE1056" s="86"/>
      <c r="CG1056" s="86"/>
      <c r="CI1056" s="86"/>
      <c r="CK1056" s="86"/>
      <c r="CM1056" s="86"/>
      <c r="CO1056" s="86"/>
      <c r="CQ1056" s="86"/>
      <c r="CS1056" s="86"/>
      <c r="CU1056" s="86"/>
      <c r="CW1056" s="86"/>
      <c r="CY1056" s="86"/>
      <c r="DA1056" s="86"/>
      <c r="DC1056" s="86"/>
      <c r="DE1056" s="86"/>
      <c r="DG1056" s="86"/>
      <c r="DI1056" s="86"/>
      <c r="DK1056" s="86"/>
      <c r="DM1056" s="86"/>
      <c r="DO1056" s="86"/>
      <c r="DQ1056" s="86"/>
      <c r="DS1056" s="86"/>
      <c r="DU1056" s="86"/>
      <c r="DV1056" s="86"/>
      <c r="DW1056" s="86"/>
      <c r="DX1056" s="86"/>
      <c r="DZ1056" s="87"/>
      <c r="EB1056" s="86"/>
      <c r="EC1056" s="87"/>
      <c r="ED1056" s="88"/>
      <c r="EE1056" s="86"/>
      <c r="EF1056" s="87"/>
      <c r="EG1056" s="86"/>
      <c r="EH1056" s="86"/>
      <c r="EI1056" s="86"/>
      <c r="EJ1056" s="86"/>
      <c r="EK1056" s="89"/>
    </row>
    <row r="1057" spans="47:141" x14ac:dyDescent="0.2">
      <c r="AU1057" s="86"/>
      <c r="AW1057" s="86"/>
      <c r="AY1057" s="86"/>
      <c r="BA1057" s="86"/>
      <c r="BC1057" s="86"/>
      <c r="BE1057" s="86"/>
      <c r="BG1057" s="86"/>
      <c r="BI1057" s="86"/>
      <c r="BK1057" s="86"/>
      <c r="BM1057" s="86"/>
      <c r="BO1057" s="86"/>
      <c r="BQ1057" s="86"/>
      <c r="BS1057" s="86"/>
      <c r="BU1057" s="86"/>
      <c r="BW1057" s="86"/>
      <c r="BY1057" s="86"/>
      <c r="CA1057" s="86"/>
      <c r="CC1057" s="86"/>
      <c r="CE1057" s="86"/>
      <c r="CG1057" s="86"/>
      <c r="CI1057" s="86"/>
      <c r="CK1057" s="86"/>
      <c r="CM1057" s="86"/>
      <c r="CO1057" s="86"/>
      <c r="CQ1057" s="86"/>
      <c r="CS1057" s="86"/>
      <c r="CU1057" s="86"/>
      <c r="CW1057" s="86"/>
      <c r="CY1057" s="86"/>
      <c r="DA1057" s="86"/>
      <c r="DC1057" s="86"/>
      <c r="DE1057" s="86"/>
      <c r="DG1057" s="86"/>
      <c r="DI1057" s="86"/>
      <c r="DK1057" s="86"/>
      <c r="DM1057" s="86"/>
      <c r="DO1057" s="86"/>
      <c r="DQ1057" s="86"/>
      <c r="DS1057" s="86"/>
      <c r="DU1057" s="86"/>
      <c r="DV1057" s="86"/>
      <c r="DW1057" s="86"/>
      <c r="DX1057" s="86"/>
      <c r="DZ1057" s="87"/>
      <c r="EB1057" s="86"/>
      <c r="EC1057" s="87"/>
      <c r="ED1057" s="88"/>
      <c r="EE1057" s="86"/>
      <c r="EF1057" s="87"/>
      <c r="EG1057" s="86"/>
      <c r="EH1057" s="86"/>
      <c r="EI1057" s="86"/>
      <c r="EJ1057" s="86"/>
      <c r="EK1057" s="89"/>
    </row>
    <row r="1058" spans="47:141" x14ac:dyDescent="0.2">
      <c r="AU1058" s="86"/>
      <c r="AW1058" s="86"/>
      <c r="AY1058" s="86"/>
      <c r="BA1058" s="86"/>
      <c r="BC1058" s="86"/>
      <c r="BE1058" s="86"/>
      <c r="BG1058" s="86"/>
      <c r="BI1058" s="86"/>
      <c r="BK1058" s="86"/>
      <c r="BM1058" s="86"/>
      <c r="BO1058" s="86"/>
      <c r="BQ1058" s="86"/>
      <c r="BS1058" s="86"/>
      <c r="BU1058" s="86"/>
      <c r="BW1058" s="86"/>
      <c r="BY1058" s="86"/>
      <c r="CA1058" s="86"/>
      <c r="CC1058" s="86"/>
      <c r="CE1058" s="86"/>
      <c r="CG1058" s="86"/>
      <c r="CI1058" s="86"/>
      <c r="CK1058" s="86"/>
      <c r="CM1058" s="86"/>
      <c r="CO1058" s="86"/>
      <c r="CQ1058" s="86"/>
      <c r="CS1058" s="86"/>
      <c r="CU1058" s="86"/>
      <c r="CW1058" s="86"/>
      <c r="CY1058" s="86"/>
      <c r="DA1058" s="86"/>
      <c r="DC1058" s="86"/>
      <c r="DE1058" s="86"/>
      <c r="DG1058" s="86"/>
      <c r="DI1058" s="86"/>
      <c r="DK1058" s="86"/>
      <c r="DM1058" s="86"/>
      <c r="DO1058" s="86"/>
      <c r="DQ1058" s="86"/>
      <c r="DS1058" s="86"/>
      <c r="DU1058" s="86"/>
      <c r="DV1058" s="86"/>
      <c r="DW1058" s="86"/>
      <c r="DX1058" s="86"/>
      <c r="DZ1058" s="87"/>
      <c r="EB1058" s="86"/>
      <c r="EC1058" s="87"/>
      <c r="ED1058" s="88"/>
      <c r="EE1058" s="86"/>
      <c r="EF1058" s="87"/>
      <c r="EG1058" s="86"/>
      <c r="EH1058" s="86"/>
      <c r="EI1058" s="86"/>
      <c r="EJ1058" s="86"/>
      <c r="EK1058" s="89"/>
    </row>
    <row r="1059" spans="47:141" x14ac:dyDescent="0.2">
      <c r="AU1059" s="86"/>
      <c r="AW1059" s="86"/>
      <c r="AY1059" s="86"/>
      <c r="BA1059" s="86"/>
      <c r="BC1059" s="86"/>
      <c r="BE1059" s="86"/>
      <c r="BG1059" s="86"/>
      <c r="BI1059" s="86"/>
      <c r="BK1059" s="86"/>
      <c r="BM1059" s="86"/>
      <c r="BO1059" s="86"/>
      <c r="BQ1059" s="86"/>
      <c r="BS1059" s="86"/>
      <c r="BU1059" s="86"/>
      <c r="BW1059" s="86"/>
      <c r="BY1059" s="86"/>
      <c r="CA1059" s="86"/>
      <c r="CC1059" s="86"/>
      <c r="CE1059" s="86"/>
      <c r="CG1059" s="86"/>
      <c r="CI1059" s="86"/>
      <c r="CK1059" s="86"/>
      <c r="CM1059" s="86"/>
      <c r="CO1059" s="86"/>
      <c r="CQ1059" s="86"/>
      <c r="CS1059" s="86"/>
      <c r="CU1059" s="86"/>
      <c r="CW1059" s="86"/>
      <c r="CY1059" s="86"/>
      <c r="DA1059" s="86"/>
      <c r="DC1059" s="86"/>
      <c r="DE1059" s="86"/>
      <c r="DG1059" s="86"/>
      <c r="DI1059" s="86"/>
      <c r="DK1059" s="86"/>
      <c r="DM1059" s="86"/>
      <c r="DO1059" s="86"/>
      <c r="DQ1059" s="86"/>
      <c r="DS1059" s="86"/>
      <c r="DU1059" s="86"/>
      <c r="DV1059" s="86"/>
      <c r="DW1059" s="86"/>
      <c r="DX1059" s="86"/>
      <c r="DZ1059" s="87"/>
      <c r="EB1059" s="86"/>
      <c r="EC1059" s="87"/>
      <c r="ED1059" s="88"/>
      <c r="EE1059" s="86"/>
      <c r="EF1059" s="87"/>
      <c r="EG1059" s="86"/>
      <c r="EH1059" s="86"/>
      <c r="EI1059" s="86"/>
      <c r="EJ1059" s="86"/>
      <c r="EK1059" s="89"/>
    </row>
    <row r="1060" spans="47:141" x14ac:dyDescent="0.2">
      <c r="AU1060" s="86"/>
      <c r="AW1060" s="86"/>
      <c r="AY1060" s="86"/>
      <c r="BA1060" s="86"/>
      <c r="BC1060" s="86"/>
      <c r="BE1060" s="86"/>
      <c r="BG1060" s="86"/>
      <c r="BI1060" s="86"/>
      <c r="BK1060" s="86"/>
      <c r="BM1060" s="86"/>
      <c r="BO1060" s="86"/>
      <c r="BQ1060" s="86"/>
      <c r="BS1060" s="86"/>
      <c r="BU1060" s="86"/>
      <c r="BW1060" s="86"/>
      <c r="BY1060" s="86"/>
      <c r="CA1060" s="86"/>
      <c r="CC1060" s="86"/>
      <c r="CE1060" s="86"/>
      <c r="CG1060" s="86"/>
      <c r="CI1060" s="86"/>
      <c r="CK1060" s="86"/>
      <c r="CM1060" s="86"/>
      <c r="CO1060" s="86"/>
      <c r="CQ1060" s="86"/>
      <c r="CS1060" s="86"/>
      <c r="CU1060" s="86"/>
      <c r="CW1060" s="86"/>
      <c r="CY1060" s="86"/>
      <c r="DA1060" s="86"/>
      <c r="DC1060" s="86"/>
      <c r="DE1060" s="86"/>
      <c r="DG1060" s="86"/>
      <c r="DI1060" s="86"/>
      <c r="DK1060" s="86"/>
      <c r="DM1060" s="86"/>
      <c r="DO1060" s="86"/>
      <c r="DQ1060" s="86"/>
      <c r="DS1060" s="86"/>
      <c r="DU1060" s="86"/>
      <c r="DV1060" s="86"/>
      <c r="DW1060" s="86"/>
      <c r="DX1060" s="86"/>
      <c r="DZ1060" s="87"/>
      <c r="EB1060" s="86"/>
      <c r="EC1060" s="87"/>
      <c r="ED1060" s="88"/>
      <c r="EE1060" s="86"/>
      <c r="EF1060" s="87"/>
      <c r="EG1060" s="86"/>
      <c r="EH1060" s="86"/>
      <c r="EI1060" s="86"/>
      <c r="EJ1060" s="86"/>
      <c r="EK1060" s="89"/>
    </row>
    <row r="1061" spans="47:141" x14ac:dyDescent="0.2">
      <c r="AU1061" s="86"/>
      <c r="AW1061" s="86"/>
      <c r="AY1061" s="86"/>
      <c r="BA1061" s="86"/>
      <c r="BC1061" s="86"/>
      <c r="BE1061" s="86"/>
      <c r="BG1061" s="86"/>
      <c r="BI1061" s="86"/>
      <c r="BK1061" s="86"/>
      <c r="BM1061" s="86"/>
      <c r="BO1061" s="86"/>
      <c r="BQ1061" s="86"/>
      <c r="BS1061" s="86"/>
      <c r="BU1061" s="86"/>
      <c r="BW1061" s="86"/>
      <c r="BY1061" s="86"/>
      <c r="CA1061" s="86"/>
      <c r="CC1061" s="86"/>
      <c r="CE1061" s="86"/>
      <c r="CG1061" s="86"/>
      <c r="CI1061" s="86"/>
      <c r="CK1061" s="86"/>
      <c r="CM1061" s="86"/>
      <c r="CO1061" s="86"/>
      <c r="CQ1061" s="86"/>
      <c r="CS1061" s="86"/>
      <c r="CU1061" s="86"/>
      <c r="CW1061" s="86"/>
      <c r="CY1061" s="86"/>
      <c r="DA1061" s="86"/>
      <c r="DC1061" s="86"/>
      <c r="DE1061" s="86"/>
      <c r="DG1061" s="86"/>
      <c r="DI1061" s="86"/>
      <c r="DK1061" s="86"/>
      <c r="DM1061" s="86"/>
      <c r="DO1061" s="86"/>
      <c r="DQ1061" s="86"/>
      <c r="DS1061" s="86"/>
      <c r="DU1061" s="86"/>
      <c r="DV1061" s="86"/>
      <c r="DW1061" s="86"/>
      <c r="DX1061" s="86"/>
      <c r="DZ1061" s="87"/>
      <c r="EB1061" s="86"/>
      <c r="EC1061" s="87"/>
      <c r="ED1061" s="88"/>
      <c r="EE1061" s="86"/>
      <c r="EF1061" s="87"/>
      <c r="EG1061" s="86"/>
      <c r="EH1061" s="86"/>
      <c r="EI1061" s="86"/>
      <c r="EJ1061" s="86"/>
      <c r="EK1061" s="89"/>
    </row>
    <row r="1062" spans="47:141" x14ac:dyDescent="0.2">
      <c r="AU1062" s="86"/>
      <c r="AW1062" s="86"/>
      <c r="AY1062" s="86"/>
      <c r="BA1062" s="86"/>
      <c r="BC1062" s="86"/>
      <c r="BE1062" s="86"/>
      <c r="BG1062" s="86"/>
      <c r="BI1062" s="86"/>
      <c r="BK1062" s="86"/>
      <c r="BM1062" s="86"/>
      <c r="BO1062" s="86"/>
      <c r="BQ1062" s="86"/>
      <c r="BS1062" s="86"/>
      <c r="BU1062" s="86"/>
      <c r="BW1062" s="86"/>
      <c r="BY1062" s="86"/>
      <c r="CA1062" s="86"/>
      <c r="CC1062" s="86"/>
      <c r="CE1062" s="86"/>
      <c r="CG1062" s="86"/>
      <c r="CI1062" s="86"/>
      <c r="CK1062" s="86"/>
      <c r="CM1062" s="86"/>
      <c r="CO1062" s="86"/>
      <c r="CQ1062" s="86"/>
      <c r="CS1062" s="86"/>
      <c r="CU1062" s="86"/>
      <c r="CW1062" s="86"/>
      <c r="CY1062" s="86"/>
      <c r="DA1062" s="86"/>
      <c r="DC1062" s="86"/>
      <c r="DE1062" s="86"/>
      <c r="DG1062" s="86"/>
      <c r="DI1062" s="86"/>
      <c r="DK1062" s="86"/>
      <c r="DM1062" s="86"/>
      <c r="DO1062" s="86"/>
      <c r="DQ1062" s="86"/>
      <c r="DS1062" s="86"/>
      <c r="DU1062" s="86"/>
      <c r="DV1062" s="86"/>
      <c r="DW1062" s="86"/>
      <c r="DX1062" s="86"/>
      <c r="DZ1062" s="87"/>
      <c r="EB1062" s="86"/>
      <c r="EC1062" s="87"/>
      <c r="ED1062" s="88"/>
      <c r="EE1062" s="86"/>
      <c r="EF1062" s="87"/>
      <c r="EG1062" s="86"/>
      <c r="EH1062" s="86"/>
      <c r="EI1062" s="86"/>
      <c r="EJ1062" s="86"/>
      <c r="EK1062" s="89"/>
    </row>
    <row r="1063" spans="47:141" x14ac:dyDescent="0.2">
      <c r="AU1063" s="86"/>
      <c r="AW1063" s="86"/>
      <c r="AY1063" s="86"/>
      <c r="BA1063" s="86"/>
      <c r="BC1063" s="86"/>
      <c r="BE1063" s="86"/>
      <c r="BG1063" s="86"/>
      <c r="BI1063" s="86"/>
      <c r="BK1063" s="86"/>
      <c r="BM1063" s="86"/>
      <c r="BO1063" s="86"/>
      <c r="BQ1063" s="86"/>
      <c r="BS1063" s="86"/>
      <c r="BU1063" s="86"/>
      <c r="BW1063" s="86"/>
      <c r="BY1063" s="86"/>
      <c r="CA1063" s="86"/>
      <c r="CC1063" s="86"/>
      <c r="CE1063" s="86"/>
      <c r="CG1063" s="86"/>
      <c r="CI1063" s="86"/>
      <c r="CK1063" s="86"/>
      <c r="CM1063" s="86"/>
      <c r="CO1063" s="86"/>
      <c r="CQ1063" s="86"/>
      <c r="CS1063" s="86"/>
      <c r="CU1063" s="86"/>
      <c r="CW1063" s="86"/>
      <c r="CY1063" s="86"/>
      <c r="DA1063" s="86"/>
      <c r="DC1063" s="86"/>
      <c r="DE1063" s="86"/>
      <c r="DG1063" s="86"/>
      <c r="DI1063" s="86"/>
      <c r="DK1063" s="86"/>
      <c r="DM1063" s="86"/>
      <c r="DO1063" s="86"/>
      <c r="DQ1063" s="86"/>
      <c r="DS1063" s="86"/>
      <c r="DU1063" s="86"/>
      <c r="DV1063" s="86"/>
      <c r="DW1063" s="86"/>
      <c r="DX1063" s="86"/>
      <c r="DZ1063" s="87"/>
      <c r="EB1063" s="86"/>
      <c r="EC1063" s="87"/>
      <c r="ED1063" s="88"/>
      <c r="EE1063" s="86"/>
      <c r="EF1063" s="87"/>
      <c r="EG1063" s="86"/>
      <c r="EH1063" s="86"/>
      <c r="EI1063" s="86"/>
      <c r="EJ1063" s="86"/>
      <c r="EK1063" s="89"/>
    </row>
    <row r="1064" spans="47:141" x14ac:dyDescent="0.2">
      <c r="AU1064" s="86"/>
      <c r="AW1064" s="86"/>
      <c r="AY1064" s="86"/>
      <c r="BA1064" s="86"/>
      <c r="BC1064" s="86"/>
      <c r="BE1064" s="86"/>
      <c r="BG1064" s="86"/>
      <c r="BI1064" s="86"/>
      <c r="BK1064" s="86"/>
      <c r="BM1064" s="86"/>
      <c r="BO1064" s="86"/>
      <c r="BQ1064" s="86"/>
      <c r="BS1064" s="86"/>
      <c r="BU1064" s="86"/>
      <c r="BW1064" s="86"/>
      <c r="BY1064" s="86"/>
      <c r="CA1064" s="86"/>
      <c r="CC1064" s="86"/>
      <c r="CE1064" s="86"/>
      <c r="CG1064" s="86"/>
      <c r="CI1064" s="86"/>
      <c r="CK1064" s="86"/>
      <c r="CM1064" s="86"/>
      <c r="CO1064" s="86"/>
      <c r="CQ1064" s="86"/>
      <c r="CS1064" s="86"/>
      <c r="CU1064" s="86"/>
      <c r="CW1064" s="86"/>
      <c r="CY1064" s="86"/>
      <c r="DA1064" s="86"/>
      <c r="DC1064" s="86"/>
      <c r="DE1064" s="86"/>
      <c r="DG1064" s="86"/>
      <c r="DI1064" s="86"/>
      <c r="DK1064" s="86"/>
      <c r="DM1064" s="86"/>
      <c r="DO1064" s="86"/>
      <c r="DQ1064" s="86"/>
      <c r="DS1064" s="86"/>
      <c r="DU1064" s="86"/>
      <c r="DV1064" s="86"/>
      <c r="DW1064" s="86"/>
      <c r="DX1064" s="86"/>
      <c r="DZ1064" s="87"/>
      <c r="EB1064" s="86"/>
      <c r="EC1064" s="87"/>
      <c r="ED1064" s="88"/>
      <c r="EE1064" s="86"/>
      <c r="EF1064" s="87"/>
      <c r="EG1064" s="86"/>
      <c r="EH1064" s="86"/>
      <c r="EI1064" s="86"/>
      <c r="EJ1064" s="86"/>
      <c r="EK1064" s="89"/>
    </row>
    <row r="1065" spans="47:141" x14ac:dyDescent="0.2">
      <c r="AU1065" s="86"/>
      <c r="AW1065" s="86"/>
      <c r="AY1065" s="86"/>
      <c r="BA1065" s="86"/>
      <c r="BC1065" s="86"/>
      <c r="BE1065" s="86"/>
      <c r="BG1065" s="86"/>
      <c r="BI1065" s="86"/>
      <c r="BK1065" s="86"/>
      <c r="BM1065" s="86"/>
      <c r="BO1065" s="86"/>
      <c r="BQ1065" s="86"/>
      <c r="BS1065" s="86"/>
      <c r="BU1065" s="86"/>
      <c r="BW1065" s="86"/>
      <c r="BY1065" s="86"/>
      <c r="CA1065" s="86"/>
      <c r="CC1065" s="86"/>
      <c r="CE1065" s="86"/>
      <c r="CG1065" s="86"/>
      <c r="CI1065" s="86"/>
      <c r="CK1065" s="86"/>
      <c r="CM1065" s="86"/>
      <c r="CO1065" s="86"/>
      <c r="CQ1065" s="86"/>
      <c r="CS1065" s="86"/>
      <c r="CU1065" s="86"/>
      <c r="CW1065" s="86"/>
      <c r="CY1065" s="86"/>
      <c r="DA1065" s="86"/>
      <c r="DC1065" s="86"/>
      <c r="DE1065" s="86"/>
      <c r="DG1065" s="86"/>
      <c r="DI1065" s="86"/>
      <c r="DK1065" s="86"/>
      <c r="DM1065" s="86"/>
      <c r="DO1065" s="86"/>
      <c r="DQ1065" s="86"/>
      <c r="DS1065" s="86"/>
      <c r="DU1065" s="86"/>
      <c r="DV1065" s="86"/>
      <c r="DW1065" s="86"/>
      <c r="DX1065" s="86"/>
      <c r="DZ1065" s="87"/>
      <c r="EB1065" s="86"/>
      <c r="EC1065" s="87"/>
      <c r="ED1065" s="88"/>
      <c r="EE1065" s="86"/>
      <c r="EF1065" s="87"/>
      <c r="EG1065" s="86"/>
      <c r="EH1065" s="86"/>
      <c r="EI1065" s="86"/>
      <c r="EJ1065" s="86"/>
      <c r="EK1065" s="89"/>
    </row>
    <row r="1066" spans="47:141" x14ac:dyDescent="0.2">
      <c r="AU1066" s="86"/>
      <c r="AW1066" s="86"/>
      <c r="AY1066" s="86"/>
      <c r="BA1066" s="86"/>
      <c r="BC1066" s="86"/>
      <c r="BE1066" s="86"/>
      <c r="BG1066" s="86"/>
      <c r="BI1066" s="86"/>
      <c r="BK1066" s="86"/>
      <c r="BM1066" s="86"/>
      <c r="BO1066" s="86"/>
      <c r="BQ1066" s="86"/>
      <c r="BS1066" s="86"/>
      <c r="BU1066" s="86"/>
      <c r="BW1066" s="86"/>
      <c r="BY1066" s="86"/>
      <c r="CA1066" s="86"/>
      <c r="CC1066" s="86"/>
      <c r="CE1066" s="86"/>
      <c r="CG1066" s="86"/>
      <c r="CI1066" s="86"/>
      <c r="CK1066" s="86"/>
      <c r="CM1066" s="86"/>
      <c r="CO1066" s="86"/>
      <c r="CQ1066" s="86"/>
      <c r="CS1066" s="86"/>
      <c r="CU1066" s="86"/>
      <c r="CW1066" s="86"/>
      <c r="CY1066" s="86"/>
      <c r="DA1066" s="86"/>
      <c r="DC1066" s="86"/>
      <c r="DE1066" s="86"/>
      <c r="DG1066" s="86"/>
      <c r="DI1066" s="86"/>
      <c r="DK1066" s="86"/>
      <c r="DM1066" s="86"/>
      <c r="DO1066" s="86"/>
      <c r="DQ1066" s="86"/>
      <c r="DS1066" s="86"/>
      <c r="DU1066" s="86"/>
      <c r="DV1066" s="86"/>
      <c r="DW1066" s="86"/>
      <c r="DX1066" s="86"/>
      <c r="DZ1066" s="87"/>
      <c r="EB1066" s="86"/>
      <c r="EC1066" s="87"/>
      <c r="ED1066" s="88"/>
      <c r="EE1066" s="86"/>
      <c r="EF1066" s="87"/>
      <c r="EG1066" s="86"/>
      <c r="EH1066" s="86"/>
      <c r="EI1066" s="86"/>
      <c r="EJ1066" s="86"/>
      <c r="EK1066" s="89"/>
    </row>
    <row r="1067" spans="47:141" x14ac:dyDescent="0.2">
      <c r="AU1067" s="86"/>
      <c r="AW1067" s="86"/>
      <c r="AY1067" s="86"/>
      <c r="BA1067" s="86"/>
      <c r="BC1067" s="86"/>
      <c r="BE1067" s="86"/>
      <c r="BG1067" s="86"/>
      <c r="BI1067" s="86"/>
      <c r="BK1067" s="86"/>
      <c r="BM1067" s="86"/>
      <c r="BO1067" s="86"/>
      <c r="BQ1067" s="86"/>
      <c r="BS1067" s="86"/>
      <c r="BU1067" s="86"/>
      <c r="BW1067" s="86"/>
      <c r="BY1067" s="86"/>
      <c r="CA1067" s="86"/>
      <c r="CC1067" s="86"/>
      <c r="CE1067" s="86"/>
      <c r="CG1067" s="86"/>
      <c r="CI1067" s="86"/>
      <c r="CK1067" s="86"/>
      <c r="CM1067" s="86"/>
      <c r="CO1067" s="86"/>
      <c r="CQ1067" s="86"/>
      <c r="CS1067" s="86"/>
      <c r="CU1067" s="86"/>
      <c r="CW1067" s="86"/>
      <c r="CY1067" s="86"/>
      <c r="DA1067" s="86"/>
      <c r="DC1067" s="86"/>
      <c r="DE1067" s="86"/>
      <c r="DG1067" s="86"/>
      <c r="DI1067" s="86"/>
      <c r="DK1067" s="86"/>
      <c r="DM1067" s="86"/>
      <c r="DO1067" s="86"/>
      <c r="DQ1067" s="86"/>
      <c r="DS1067" s="86"/>
      <c r="DU1067" s="86"/>
      <c r="DV1067" s="86"/>
      <c r="DW1067" s="86"/>
      <c r="DX1067" s="86"/>
      <c r="DZ1067" s="87"/>
      <c r="EB1067" s="86"/>
      <c r="EC1067" s="87"/>
      <c r="ED1067" s="88"/>
      <c r="EE1067" s="86"/>
      <c r="EF1067" s="87"/>
      <c r="EG1067" s="86"/>
      <c r="EH1067" s="86"/>
      <c r="EI1067" s="86"/>
      <c r="EJ1067" s="86"/>
      <c r="EK1067" s="89"/>
    </row>
    <row r="1068" spans="47:141" x14ac:dyDescent="0.2">
      <c r="AU1068" s="86"/>
      <c r="AW1068" s="86"/>
      <c r="AY1068" s="86"/>
      <c r="BA1068" s="86"/>
      <c r="BC1068" s="86"/>
      <c r="BE1068" s="86"/>
      <c r="BG1068" s="86"/>
      <c r="BI1068" s="86"/>
      <c r="BK1068" s="86"/>
      <c r="BM1068" s="86"/>
      <c r="BO1068" s="86"/>
      <c r="BQ1068" s="86"/>
      <c r="BS1068" s="86"/>
      <c r="BU1068" s="86"/>
      <c r="BW1068" s="86"/>
      <c r="BY1068" s="86"/>
      <c r="CA1068" s="86"/>
      <c r="CC1068" s="86"/>
      <c r="CE1068" s="86"/>
      <c r="CG1068" s="86"/>
      <c r="CI1068" s="86"/>
      <c r="CK1068" s="86"/>
      <c r="CM1068" s="86"/>
      <c r="CO1068" s="86"/>
      <c r="CQ1068" s="86"/>
      <c r="CS1068" s="86"/>
      <c r="CU1068" s="86"/>
      <c r="CW1068" s="86"/>
      <c r="CY1068" s="86"/>
      <c r="DA1068" s="86"/>
      <c r="DC1068" s="86"/>
      <c r="DE1068" s="86"/>
      <c r="DG1068" s="86"/>
      <c r="DI1068" s="86"/>
      <c r="DK1068" s="86"/>
      <c r="DM1068" s="86"/>
      <c r="DO1068" s="86"/>
      <c r="DQ1068" s="86"/>
      <c r="DS1068" s="86"/>
      <c r="DU1068" s="86"/>
      <c r="DV1068" s="86"/>
      <c r="DW1068" s="86"/>
      <c r="DX1068" s="86"/>
      <c r="DZ1068" s="87"/>
      <c r="EB1068" s="86"/>
      <c r="EC1068" s="87"/>
      <c r="ED1068" s="88"/>
      <c r="EE1068" s="86"/>
      <c r="EF1068" s="87"/>
      <c r="EG1068" s="86"/>
      <c r="EH1068" s="86"/>
      <c r="EI1068" s="86"/>
      <c r="EJ1068" s="86"/>
      <c r="EK1068" s="89"/>
    </row>
    <row r="1069" spans="47:141" x14ac:dyDescent="0.2">
      <c r="AU1069" s="86"/>
      <c r="AW1069" s="86"/>
      <c r="AY1069" s="86"/>
      <c r="BA1069" s="86"/>
      <c r="BC1069" s="86"/>
      <c r="BE1069" s="86"/>
      <c r="BG1069" s="86"/>
      <c r="BI1069" s="86"/>
      <c r="BK1069" s="86"/>
      <c r="BM1069" s="86"/>
      <c r="BO1069" s="86"/>
      <c r="BQ1069" s="86"/>
      <c r="BS1069" s="86"/>
      <c r="BU1069" s="86"/>
      <c r="BW1069" s="86"/>
      <c r="BY1069" s="86"/>
      <c r="CA1069" s="86"/>
      <c r="CC1069" s="86"/>
      <c r="CE1069" s="86"/>
      <c r="CG1069" s="86"/>
      <c r="CI1069" s="86"/>
      <c r="CK1069" s="86"/>
      <c r="CM1069" s="86"/>
      <c r="CO1069" s="86"/>
      <c r="CQ1069" s="86"/>
      <c r="CS1069" s="86"/>
      <c r="CU1069" s="86"/>
      <c r="CW1069" s="86"/>
      <c r="CY1069" s="86"/>
      <c r="DA1069" s="86"/>
      <c r="DC1069" s="86"/>
      <c r="DE1069" s="86"/>
      <c r="DG1069" s="86"/>
      <c r="DI1069" s="86"/>
      <c r="DK1069" s="86"/>
      <c r="DM1069" s="86"/>
      <c r="DO1069" s="86"/>
      <c r="DQ1069" s="86"/>
      <c r="DS1069" s="86"/>
      <c r="DU1069" s="86"/>
      <c r="DV1069" s="86"/>
      <c r="DW1069" s="86"/>
      <c r="DX1069" s="86"/>
      <c r="DZ1069" s="87"/>
      <c r="EB1069" s="86"/>
      <c r="EC1069" s="87"/>
      <c r="ED1069" s="88"/>
      <c r="EE1069" s="86"/>
      <c r="EF1069" s="87"/>
      <c r="EG1069" s="86"/>
      <c r="EH1069" s="86"/>
      <c r="EI1069" s="86"/>
      <c r="EJ1069" s="86"/>
      <c r="EK1069" s="89"/>
    </row>
    <row r="1070" spans="47:141" x14ac:dyDescent="0.2">
      <c r="AU1070" s="86"/>
      <c r="AW1070" s="86"/>
      <c r="AY1070" s="86"/>
      <c r="BA1070" s="86"/>
      <c r="BC1070" s="86"/>
      <c r="BE1070" s="86"/>
      <c r="BG1070" s="86"/>
      <c r="BI1070" s="86"/>
      <c r="BK1070" s="86"/>
      <c r="BM1070" s="86"/>
      <c r="BO1070" s="86"/>
      <c r="BQ1070" s="86"/>
      <c r="BS1070" s="86"/>
      <c r="BU1070" s="86"/>
      <c r="BW1070" s="86"/>
      <c r="BY1070" s="86"/>
      <c r="CA1070" s="86"/>
      <c r="CC1070" s="86"/>
      <c r="CE1070" s="86"/>
      <c r="CG1070" s="86"/>
      <c r="CI1070" s="86"/>
      <c r="CK1070" s="86"/>
      <c r="CM1070" s="86"/>
      <c r="CO1070" s="86"/>
      <c r="CQ1070" s="86"/>
      <c r="CS1070" s="86"/>
      <c r="CU1070" s="86"/>
      <c r="CW1070" s="86"/>
      <c r="CY1070" s="86"/>
      <c r="DA1070" s="86"/>
      <c r="DC1070" s="86"/>
      <c r="DE1070" s="86"/>
      <c r="DG1070" s="86"/>
      <c r="DI1070" s="86"/>
      <c r="DK1070" s="86"/>
      <c r="DM1070" s="86"/>
      <c r="DO1070" s="86"/>
      <c r="DQ1070" s="86"/>
      <c r="DS1070" s="86"/>
      <c r="DU1070" s="86"/>
      <c r="DV1070" s="86"/>
      <c r="DW1070" s="86"/>
      <c r="DX1070" s="86"/>
      <c r="DZ1070" s="87"/>
      <c r="EB1070" s="86"/>
      <c r="EC1070" s="87"/>
      <c r="ED1070" s="88"/>
      <c r="EE1070" s="86"/>
      <c r="EF1070" s="87"/>
      <c r="EG1070" s="86"/>
      <c r="EH1070" s="86"/>
      <c r="EI1070" s="86"/>
      <c r="EJ1070" s="86"/>
      <c r="EK1070" s="89"/>
    </row>
    <row r="1071" spans="47:141" x14ac:dyDescent="0.2">
      <c r="AU1071" s="86"/>
      <c r="AW1071" s="86"/>
      <c r="AY1071" s="86"/>
      <c r="BA1071" s="86"/>
      <c r="BC1071" s="86"/>
      <c r="BE1071" s="86"/>
      <c r="BG1071" s="86"/>
      <c r="BI1071" s="86"/>
      <c r="BK1071" s="86"/>
      <c r="BM1071" s="86"/>
      <c r="BO1071" s="86"/>
      <c r="BQ1071" s="86"/>
      <c r="BS1071" s="86"/>
      <c r="BU1071" s="86"/>
      <c r="BW1071" s="86"/>
      <c r="BY1071" s="86"/>
      <c r="CA1071" s="86"/>
      <c r="CC1071" s="86"/>
      <c r="CE1071" s="86"/>
      <c r="CG1071" s="86"/>
      <c r="CI1071" s="86"/>
      <c r="CK1071" s="86"/>
      <c r="CM1071" s="86"/>
      <c r="CO1071" s="86"/>
      <c r="CQ1071" s="86"/>
      <c r="CS1071" s="86"/>
      <c r="CU1071" s="86"/>
      <c r="CW1071" s="86"/>
      <c r="CY1071" s="86"/>
      <c r="DA1071" s="86"/>
      <c r="DC1071" s="86"/>
      <c r="DE1071" s="86"/>
      <c r="DG1071" s="86"/>
      <c r="DI1071" s="86"/>
      <c r="DK1071" s="86"/>
      <c r="DM1071" s="86"/>
      <c r="DO1071" s="86"/>
      <c r="DQ1071" s="86"/>
      <c r="DS1071" s="86"/>
      <c r="DU1071" s="86"/>
      <c r="DV1071" s="86"/>
      <c r="DW1071" s="86"/>
      <c r="DX1071" s="86"/>
      <c r="DZ1071" s="87"/>
      <c r="EB1071" s="86"/>
      <c r="EC1071" s="87"/>
      <c r="ED1071" s="88"/>
      <c r="EE1071" s="86"/>
      <c r="EF1071" s="87"/>
      <c r="EG1071" s="86"/>
      <c r="EH1071" s="86"/>
      <c r="EI1071" s="86"/>
      <c r="EJ1071" s="86"/>
      <c r="EK1071" s="89"/>
    </row>
    <row r="1072" spans="47:141" x14ac:dyDescent="0.2">
      <c r="AU1072" s="86"/>
      <c r="AW1072" s="86"/>
      <c r="AY1072" s="86"/>
      <c r="BA1072" s="86"/>
      <c r="BC1072" s="86"/>
      <c r="BE1072" s="86"/>
      <c r="BG1072" s="86"/>
      <c r="BI1072" s="86"/>
      <c r="BK1072" s="86"/>
      <c r="BM1072" s="86"/>
      <c r="BO1072" s="86"/>
      <c r="BQ1072" s="86"/>
      <c r="BS1072" s="86"/>
      <c r="BU1072" s="86"/>
      <c r="BW1072" s="86"/>
      <c r="BY1072" s="86"/>
      <c r="CA1072" s="86"/>
      <c r="CC1072" s="86"/>
      <c r="CE1072" s="86"/>
      <c r="CG1072" s="86"/>
      <c r="CI1072" s="86"/>
      <c r="CK1072" s="86"/>
      <c r="CM1072" s="86"/>
      <c r="CO1072" s="86"/>
      <c r="CQ1072" s="86"/>
      <c r="CS1072" s="86"/>
      <c r="CU1072" s="86"/>
      <c r="CW1072" s="86"/>
      <c r="CY1072" s="86"/>
      <c r="DA1072" s="86"/>
      <c r="DC1072" s="86"/>
      <c r="DE1072" s="86"/>
      <c r="DG1072" s="86"/>
      <c r="DI1072" s="86"/>
      <c r="DK1072" s="86"/>
      <c r="DM1072" s="86"/>
      <c r="DO1072" s="86"/>
      <c r="DQ1072" s="86"/>
      <c r="DS1072" s="86"/>
      <c r="DU1072" s="86"/>
      <c r="DV1072" s="86"/>
      <c r="DW1072" s="86"/>
      <c r="DX1072" s="86"/>
      <c r="DZ1072" s="87"/>
      <c r="EB1072" s="86"/>
      <c r="EC1072" s="87"/>
      <c r="ED1072" s="88"/>
      <c r="EE1072" s="86"/>
      <c r="EF1072" s="87"/>
      <c r="EG1072" s="86"/>
      <c r="EH1072" s="86"/>
      <c r="EI1072" s="86"/>
      <c r="EJ1072" s="86"/>
      <c r="EK1072" s="89"/>
    </row>
    <row r="1073" spans="47:141" x14ac:dyDescent="0.2">
      <c r="AU1073" s="86"/>
      <c r="AW1073" s="86"/>
      <c r="AY1073" s="86"/>
      <c r="BA1073" s="86"/>
      <c r="BC1073" s="86"/>
      <c r="BE1073" s="86"/>
      <c r="BG1073" s="86"/>
      <c r="BI1073" s="86"/>
      <c r="BK1073" s="86"/>
      <c r="BM1073" s="86"/>
      <c r="BO1073" s="86"/>
      <c r="BQ1073" s="86"/>
      <c r="BS1073" s="86"/>
      <c r="BU1073" s="86"/>
      <c r="BW1073" s="86"/>
      <c r="BY1073" s="86"/>
      <c r="CA1073" s="86"/>
      <c r="CC1073" s="86"/>
      <c r="CE1073" s="86"/>
      <c r="CG1073" s="86"/>
      <c r="CI1073" s="86"/>
      <c r="CK1073" s="86"/>
      <c r="CM1073" s="86"/>
      <c r="CO1073" s="86"/>
      <c r="CQ1073" s="86"/>
      <c r="CS1073" s="86"/>
      <c r="CU1073" s="86"/>
      <c r="CW1073" s="86"/>
      <c r="CY1073" s="86"/>
      <c r="DA1073" s="86"/>
      <c r="DC1073" s="86"/>
      <c r="DE1073" s="86"/>
      <c r="DG1073" s="86"/>
      <c r="DI1073" s="86"/>
      <c r="DK1073" s="86"/>
      <c r="DM1073" s="86"/>
      <c r="DO1073" s="86"/>
      <c r="DQ1073" s="86"/>
      <c r="DS1073" s="86"/>
      <c r="DU1073" s="86"/>
      <c r="DV1073" s="86"/>
      <c r="DW1073" s="86"/>
      <c r="DX1073" s="86"/>
      <c r="DZ1073" s="87"/>
      <c r="EB1073" s="86"/>
      <c r="EC1073" s="87"/>
      <c r="ED1073" s="88"/>
      <c r="EE1073" s="86"/>
      <c r="EF1073" s="87"/>
      <c r="EG1073" s="86"/>
      <c r="EH1073" s="86"/>
      <c r="EI1073" s="86"/>
      <c r="EJ1073" s="86"/>
      <c r="EK1073" s="89"/>
    </row>
    <row r="1074" spans="47:141" x14ac:dyDescent="0.2">
      <c r="AU1074" s="86"/>
      <c r="AW1074" s="86"/>
      <c r="AY1074" s="86"/>
      <c r="BA1074" s="86"/>
      <c r="BC1074" s="86"/>
      <c r="BE1074" s="86"/>
      <c r="BG1074" s="86"/>
      <c r="BI1074" s="86"/>
      <c r="BK1074" s="86"/>
      <c r="BM1074" s="86"/>
      <c r="BO1074" s="86"/>
      <c r="BQ1074" s="86"/>
      <c r="BS1074" s="86"/>
      <c r="BU1074" s="86"/>
      <c r="BW1074" s="86"/>
      <c r="BY1074" s="86"/>
      <c r="CA1074" s="86"/>
      <c r="CC1074" s="86"/>
      <c r="CE1074" s="86"/>
      <c r="CG1074" s="86"/>
      <c r="CI1074" s="86"/>
      <c r="CK1074" s="86"/>
      <c r="CM1074" s="86"/>
      <c r="CO1074" s="86"/>
      <c r="CQ1074" s="86"/>
      <c r="CS1074" s="86"/>
      <c r="CU1074" s="86"/>
      <c r="CW1074" s="86"/>
      <c r="CY1074" s="86"/>
      <c r="DA1074" s="86"/>
      <c r="DC1074" s="86"/>
      <c r="DE1074" s="86"/>
      <c r="DG1074" s="86"/>
      <c r="DI1074" s="86"/>
      <c r="DK1074" s="86"/>
      <c r="DM1074" s="86"/>
      <c r="DO1074" s="86"/>
      <c r="DQ1074" s="86"/>
      <c r="DS1074" s="86"/>
      <c r="DU1074" s="86"/>
      <c r="DV1074" s="86"/>
      <c r="DW1074" s="86"/>
      <c r="DX1074" s="86"/>
      <c r="DZ1074" s="87"/>
      <c r="EB1074" s="86"/>
      <c r="EC1074" s="87"/>
      <c r="ED1074" s="88"/>
      <c r="EE1074" s="86"/>
      <c r="EF1074" s="87"/>
      <c r="EG1074" s="86"/>
      <c r="EH1074" s="86"/>
      <c r="EI1074" s="86"/>
      <c r="EJ1074" s="86"/>
      <c r="EK1074" s="89"/>
    </row>
    <row r="1075" spans="47:141" x14ac:dyDescent="0.2">
      <c r="AU1075" s="86"/>
      <c r="AW1075" s="86"/>
      <c r="AY1075" s="86"/>
      <c r="BA1075" s="86"/>
      <c r="BC1075" s="86"/>
      <c r="BE1075" s="86"/>
      <c r="BG1075" s="86"/>
      <c r="BI1075" s="86"/>
      <c r="BK1075" s="86"/>
      <c r="BM1075" s="86"/>
      <c r="BO1075" s="86"/>
      <c r="BQ1075" s="86"/>
      <c r="BS1075" s="86"/>
      <c r="BU1075" s="86"/>
      <c r="BW1075" s="86"/>
      <c r="BY1075" s="86"/>
      <c r="CA1075" s="86"/>
      <c r="CC1075" s="86"/>
      <c r="CE1075" s="86"/>
      <c r="CG1075" s="86"/>
      <c r="CI1075" s="86"/>
      <c r="CK1075" s="86"/>
      <c r="CM1075" s="86"/>
      <c r="CO1075" s="86"/>
      <c r="CQ1075" s="86"/>
      <c r="CS1075" s="86"/>
      <c r="CU1075" s="86"/>
      <c r="CW1075" s="86"/>
      <c r="CY1075" s="86"/>
      <c r="DA1075" s="86"/>
      <c r="DC1075" s="86"/>
      <c r="DE1075" s="86"/>
      <c r="DG1075" s="86"/>
      <c r="DI1075" s="86"/>
      <c r="DK1075" s="86"/>
      <c r="DM1075" s="86"/>
      <c r="DO1075" s="86"/>
      <c r="DQ1075" s="86"/>
      <c r="DS1075" s="86"/>
      <c r="DU1075" s="86"/>
      <c r="DV1075" s="86"/>
      <c r="DW1075" s="86"/>
      <c r="DX1075" s="86"/>
      <c r="DZ1075" s="87"/>
      <c r="EB1075" s="86"/>
      <c r="EC1075" s="87"/>
      <c r="ED1075" s="88"/>
      <c r="EE1075" s="86"/>
      <c r="EF1075" s="87"/>
      <c r="EG1075" s="86"/>
      <c r="EH1075" s="86"/>
      <c r="EI1075" s="86"/>
      <c r="EJ1075" s="86"/>
      <c r="EK1075" s="89"/>
    </row>
    <row r="1076" spans="47:141" x14ac:dyDescent="0.2">
      <c r="AU1076" s="86"/>
      <c r="AW1076" s="86"/>
      <c r="AY1076" s="86"/>
      <c r="BA1076" s="86"/>
      <c r="BC1076" s="86"/>
      <c r="BE1076" s="86"/>
      <c r="BG1076" s="86"/>
      <c r="BI1076" s="86"/>
      <c r="BK1076" s="86"/>
      <c r="BM1076" s="86"/>
      <c r="BO1076" s="86"/>
      <c r="BQ1076" s="86"/>
      <c r="BS1076" s="86"/>
      <c r="BU1076" s="86"/>
      <c r="BW1076" s="86"/>
      <c r="BY1076" s="86"/>
      <c r="CA1076" s="86"/>
      <c r="CC1076" s="86"/>
      <c r="CE1076" s="86"/>
      <c r="CG1076" s="86"/>
      <c r="CI1076" s="86"/>
      <c r="CK1076" s="86"/>
      <c r="CM1076" s="86"/>
      <c r="CO1076" s="86"/>
      <c r="CQ1076" s="86"/>
      <c r="CS1076" s="86"/>
      <c r="CU1076" s="86"/>
      <c r="CW1076" s="86"/>
      <c r="CY1076" s="86"/>
      <c r="DA1076" s="86"/>
      <c r="DC1076" s="86"/>
      <c r="DE1076" s="86"/>
      <c r="DG1076" s="86"/>
      <c r="DI1076" s="86"/>
      <c r="DK1076" s="86"/>
      <c r="DM1076" s="86"/>
      <c r="DO1076" s="86"/>
      <c r="DQ1076" s="86"/>
      <c r="DS1076" s="86"/>
      <c r="DU1076" s="86"/>
      <c r="DV1076" s="86"/>
      <c r="DW1076" s="86"/>
      <c r="DX1076" s="86"/>
      <c r="DZ1076" s="87"/>
      <c r="EB1076" s="86"/>
      <c r="EC1076" s="87"/>
      <c r="ED1076" s="88"/>
      <c r="EE1076" s="86"/>
      <c r="EF1076" s="87"/>
      <c r="EG1076" s="86"/>
      <c r="EH1076" s="86"/>
      <c r="EI1076" s="86"/>
      <c r="EJ1076" s="86"/>
      <c r="EK1076" s="89"/>
    </row>
    <row r="1077" spans="47:141" x14ac:dyDescent="0.2">
      <c r="AU1077" s="86"/>
      <c r="AW1077" s="86"/>
      <c r="AY1077" s="86"/>
      <c r="BA1077" s="86"/>
      <c r="BC1077" s="86"/>
      <c r="BE1077" s="86"/>
      <c r="BG1077" s="86"/>
      <c r="BI1077" s="86"/>
      <c r="BK1077" s="86"/>
      <c r="BM1077" s="86"/>
      <c r="BO1077" s="86"/>
      <c r="BQ1077" s="86"/>
      <c r="BS1077" s="86"/>
      <c r="BU1077" s="86"/>
      <c r="BW1077" s="86"/>
      <c r="BY1077" s="86"/>
      <c r="CA1077" s="86"/>
      <c r="CC1077" s="86"/>
      <c r="CE1077" s="86"/>
      <c r="CG1077" s="86"/>
      <c r="CI1077" s="86"/>
      <c r="CK1077" s="86"/>
      <c r="CM1077" s="86"/>
      <c r="CO1077" s="86"/>
      <c r="CQ1077" s="86"/>
      <c r="CS1077" s="86"/>
      <c r="CU1077" s="86"/>
      <c r="CW1077" s="86"/>
      <c r="CY1077" s="86"/>
      <c r="DA1077" s="86"/>
      <c r="DC1077" s="86"/>
      <c r="DE1077" s="86"/>
      <c r="DG1077" s="86"/>
      <c r="DI1077" s="86"/>
      <c r="DK1077" s="86"/>
      <c r="DM1077" s="86"/>
      <c r="DO1077" s="86"/>
      <c r="DQ1077" s="86"/>
      <c r="DS1077" s="86"/>
      <c r="DU1077" s="86"/>
      <c r="DV1077" s="86"/>
      <c r="DW1077" s="86"/>
      <c r="DX1077" s="86"/>
      <c r="DZ1077" s="87"/>
      <c r="EB1077" s="86"/>
      <c r="EC1077" s="87"/>
      <c r="ED1077" s="88"/>
      <c r="EE1077" s="86"/>
      <c r="EF1077" s="87"/>
      <c r="EG1077" s="86"/>
      <c r="EH1077" s="86"/>
      <c r="EI1077" s="86"/>
      <c r="EJ1077" s="86"/>
      <c r="EK1077" s="89"/>
    </row>
    <row r="1078" spans="47:141" x14ac:dyDescent="0.2">
      <c r="AU1078" s="86"/>
      <c r="AW1078" s="86"/>
      <c r="AY1078" s="86"/>
      <c r="BA1078" s="86"/>
      <c r="BC1078" s="86"/>
      <c r="BE1078" s="86"/>
      <c r="BG1078" s="86"/>
      <c r="BI1078" s="86"/>
      <c r="BK1078" s="86"/>
      <c r="BM1078" s="86"/>
      <c r="BO1078" s="86"/>
      <c r="BQ1078" s="86"/>
      <c r="BS1078" s="86"/>
      <c r="BU1078" s="86"/>
      <c r="BW1078" s="86"/>
      <c r="BY1078" s="86"/>
      <c r="CA1078" s="86"/>
      <c r="CC1078" s="86"/>
      <c r="CE1078" s="86"/>
      <c r="CG1078" s="86"/>
      <c r="CI1078" s="86"/>
      <c r="CK1078" s="86"/>
      <c r="CM1078" s="86"/>
      <c r="CO1078" s="86"/>
      <c r="CQ1078" s="86"/>
      <c r="CS1078" s="86"/>
      <c r="CU1078" s="86"/>
      <c r="CW1078" s="86"/>
      <c r="CY1078" s="86"/>
      <c r="DA1078" s="86"/>
      <c r="DC1078" s="86"/>
      <c r="DE1078" s="86"/>
      <c r="DG1078" s="86"/>
      <c r="DI1078" s="86"/>
      <c r="DK1078" s="86"/>
      <c r="DM1078" s="86"/>
      <c r="DO1078" s="86"/>
      <c r="DQ1078" s="86"/>
      <c r="DS1078" s="86"/>
      <c r="DU1078" s="86"/>
      <c r="DV1078" s="86"/>
      <c r="DW1078" s="86"/>
      <c r="DX1078" s="86"/>
      <c r="DZ1078" s="87"/>
      <c r="EB1078" s="86"/>
      <c r="EC1078" s="87"/>
      <c r="ED1078" s="88"/>
      <c r="EE1078" s="86"/>
      <c r="EF1078" s="87"/>
      <c r="EG1078" s="86"/>
      <c r="EH1078" s="86"/>
      <c r="EI1078" s="86"/>
      <c r="EJ1078" s="86"/>
      <c r="EK1078" s="89"/>
    </row>
    <row r="1079" spans="47:141" x14ac:dyDescent="0.2">
      <c r="AU1079" s="86"/>
      <c r="AW1079" s="86"/>
      <c r="AY1079" s="86"/>
      <c r="BA1079" s="86"/>
      <c r="BC1079" s="86"/>
      <c r="BE1079" s="86"/>
      <c r="BG1079" s="86"/>
      <c r="BI1079" s="86"/>
      <c r="BK1079" s="86"/>
      <c r="BM1079" s="86"/>
      <c r="BO1079" s="86"/>
      <c r="BQ1079" s="86"/>
      <c r="BS1079" s="86"/>
      <c r="BU1079" s="86"/>
      <c r="BW1079" s="86"/>
      <c r="BY1079" s="86"/>
      <c r="CA1079" s="86"/>
      <c r="CC1079" s="86"/>
      <c r="CE1079" s="86"/>
      <c r="CG1079" s="86"/>
      <c r="CI1079" s="86"/>
      <c r="CK1079" s="86"/>
      <c r="CM1079" s="86"/>
      <c r="CO1079" s="86"/>
      <c r="CQ1079" s="86"/>
      <c r="CS1079" s="86"/>
      <c r="CU1079" s="86"/>
      <c r="CW1079" s="86"/>
      <c r="CY1079" s="86"/>
      <c r="DA1079" s="86"/>
      <c r="DC1079" s="86"/>
      <c r="DE1079" s="86"/>
      <c r="DG1079" s="86"/>
      <c r="DI1079" s="86"/>
      <c r="DK1079" s="86"/>
      <c r="DM1079" s="86"/>
      <c r="DO1079" s="86"/>
      <c r="DQ1079" s="86"/>
      <c r="DS1079" s="86"/>
      <c r="DU1079" s="86"/>
      <c r="DV1079" s="86"/>
      <c r="DW1079" s="86"/>
      <c r="DX1079" s="86"/>
      <c r="DZ1079" s="87"/>
      <c r="EB1079" s="86"/>
      <c r="EC1079" s="87"/>
      <c r="ED1079" s="88"/>
      <c r="EE1079" s="86"/>
      <c r="EF1079" s="87"/>
      <c r="EG1079" s="86"/>
      <c r="EH1079" s="86"/>
      <c r="EI1079" s="86"/>
      <c r="EJ1079" s="86"/>
      <c r="EK1079" s="89"/>
    </row>
    <row r="1080" spans="47:141" x14ac:dyDescent="0.2">
      <c r="AU1080" s="86"/>
      <c r="AW1080" s="86"/>
      <c r="AY1080" s="86"/>
      <c r="BA1080" s="86"/>
      <c r="BC1080" s="86"/>
      <c r="BE1080" s="86"/>
      <c r="BG1080" s="86"/>
      <c r="BI1080" s="86"/>
      <c r="BK1080" s="86"/>
      <c r="BM1080" s="86"/>
      <c r="BO1080" s="86"/>
      <c r="BQ1080" s="86"/>
      <c r="BS1080" s="86"/>
      <c r="BU1080" s="86"/>
      <c r="BW1080" s="86"/>
      <c r="BY1080" s="86"/>
      <c r="CA1080" s="86"/>
      <c r="CC1080" s="86"/>
      <c r="CE1080" s="86"/>
      <c r="CG1080" s="86"/>
      <c r="CI1080" s="86"/>
      <c r="CK1080" s="86"/>
      <c r="CM1080" s="86"/>
      <c r="CO1080" s="86"/>
      <c r="CQ1080" s="86"/>
      <c r="CS1080" s="86"/>
      <c r="CU1080" s="86"/>
      <c r="CW1080" s="86"/>
      <c r="CY1080" s="86"/>
      <c r="DA1080" s="86"/>
      <c r="DC1080" s="86"/>
      <c r="DE1080" s="86"/>
      <c r="DG1080" s="86"/>
      <c r="DI1080" s="86"/>
      <c r="DK1080" s="86"/>
      <c r="DM1080" s="86"/>
      <c r="DO1080" s="86"/>
      <c r="DQ1080" s="86"/>
      <c r="DS1080" s="86"/>
      <c r="DU1080" s="86"/>
      <c r="DV1080" s="86"/>
      <c r="DW1080" s="86"/>
      <c r="DX1080" s="86"/>
      <c r="DZ1080" s="87"/>
      <c r="EB1080" s="86"/>
      <c r="EC1080" s="87"/>
      <c r="ED1080" s="88"/>
      <c r="EE1080" s="86"/>
      <c r="EF1080" s="87"/>
      <c r="EG1080" s="86"/>
      <c r="EH1080" s="86"/>
      <c r="EI1080" s="86"/>
      <c r="EJ1080" s="86"/>
      <c r="EK1080" s="89"/>
    </row>
    <row r="1081" spans="47:141" x14ac:dyDescent="0.2">
      <c r="AU1081" s="86"/>
      <c r="AW1081" s="86"/>
      <c r="AY1081" s="86"/>
      <c r="BA1081" s="86"/>
      <c r="BC1081" s="86"/>
      <c r="BE1081" s="86"/>
      <c r="BG1081" s="86"/>
      <c r="BI1081" s="86"/>
      <c r="BK1081" s="86"/>
      <c r="BM1081" s="86"/>
      <c r="BO1081" s="86"/>
      <c r="BQ1081" s="86"/>
      <c r="BS1081" s="86"/>
      <c r="BU1081" s="86"/>
      <c r="BW1081" s="86"/>
      <c r="BY1081" s="86"/>
      <c r="CA1081" s="86"/>
      <c r="CC1081" s="86"/>
      <c r="CE1081" s="86"/>
      <c r="CG1081" s="86"/>
      <c r="CI1081" s="86"/>
      <c r="CK1081" s="86"/>
      <c r="CM1081" s="86"/>
      <c r="CO1081" s="86"/>
      <c r="CQ1081" s="86"/>
      <c r="CS1081" s="86"/>
      <c r="CU1081" s="86"/>
      <c r="CW1081" s="86"/>
      <c r="CY1081" s="86"/>
      <c r="DA1081" s="86"/>
      <c r="DC1081" s="86"/>
      <c r="DE1081" s="86"/>
      <c r="DG1081" s="86"/>
      <c r="DI1081" s="86"/>
      <c r="DK1081" s="86"/>
      <c r="DM1081" s="86"/>
      <c r="DO1081" s="86"/>
      <c r="DQ1081" s="86"/>
      <c r="DS1081" s="86"/>
      <c r="DU1081" s="86"/>
      <c r="DV1081" s="86"/>
      <c r="DW1081" s="86"/>
      <c r="DX1081" s="86"/>
      <c r="DZ1081" s="87"/>
      <c r="EB1081" s="86"/>
      <c r="EC1081" s="87"/>
      <c r="ED1081" s="88"/>
      <c r="EE1081" s="86"/>
      <c r="EF1081" s="87"/>
      <c r="EG1081" s="86"/>
      <c r="EH1081" s="86"/>
      <c r="EI1081" s="86"/>
      <c r="EJ1081" s="86"/>
      <c r="EK1081" s="89"/>
    </row>
    <row r="1082" spans="47:141" x14ac:dyDescent="0.2">
      <c r="AU1082" s="86"/>
      <c r="AW1082" s="86"/>
      <c r="AY1082" s="86"/>
      <c r="BA1082" s="86"/>
      <c r="BC1082" s="86"/>
      <c r="BE1082" s="86"/>
      <c r="BG1082" s="86"/>
      <c r="BI1082" s="86"/>
      <c r="BK1082" s="86"/>
      <c r="BM1082" s="86"/>
      <c r="BO1082" s="86"/>
      <c r="BQ1082" s="86"/>
      <c r="BS1082" s="86"/>
      <c r="BU1082" s="86"/>
      <c r="BW1082" s="86"/>
      <c r="BY1082" s="86"/>
      <c r="CA1082" s="86"/>
      <c r="CC1082" s="86"/>
      <c r="CE1082" s="86"/>
      <c r="CG1082" s="86"/>
      <c r="CI1082" s="86"/>
      <c r="CK1082" s="86"/>
      <c r="CM1082" s="86"/>
      <c r="CO1082" s="86"/>
      <c r="CQ1082" s="86"/>
      <c r="CS1082" s="86"/>
      <c r="CU1082" s="86"/>
      <c r="CW1082" s="86"/>
      <c r="CY1082" s="86"/>
      <c r="DA1082" s="86"/>
      <c r="DC1082" s="86"/>
      <c r="DE1082" s="86"/>
      <c r="DG1082" s="86"/>
      <c r="DI1082" s="86"/>
      <c r="DK1082" s="86"/>
      <c r="DM1082" s="86"/>
      <c r="DO1082" s="86"/>
      <c r="DQ1082" s="86"/>
      <c r="DS1082" s="86"/>
      <c r="DU1082" s="86"/>
      <c r="DV1082" s="86"/>
      <c r="DW1082" s="86"/>
      <c r="DX1082" s="86"/>
      <c r="DZ1082" s="87"/>
      <c r="EB1082" s="86"/>
      <c r="EC1082" s="87"/>
      <c r="ED1082" s="88"/>
      <c r="EE1082" s="86"/>
      <c r="EF1082" s="87"/>
      <c r="EG1082" s="86"/>
      <c r="EH1082" s="86"/>
      <c r="EI1082" s="86"/>
      <c r="EJ1082" s="86"/>
      <c r="EK1082" s="89"/>
    </row>
    <row r="1083" spans="47:141" x14ac:dyDescent="0.2">
      <c r="AU1083" s="86"/>
      <c r="AW1083" s="86"/>
      <c r="AY1083" s="86"/>
      <c r="BA1083" s="86"/>
      <c r="BC1083" s="86"/>
      <c r="BE1083" s="86"/>
      <c r="BG1083" s="86"/>
      <c r="BI1083" s="86"/>
      <c r="BK1083" s="86"/>
      <c r="BM1083" s="86"/>
      <c r="BO1083" s="86"/>
      <c r="BQ1083" s="86"/>
      <c r="BS1083" s="86"/>
      <c r="BU1083" s="86"/>
      <c r="BW1083" s="86"/>
      <c r="BY1083" s="86"/>
      <c r="CA1083" s="86"/>
      <c r="CC1083" s="86"/>
      <c r="CE1083" s="86"/>
      <c r="CG1083" s="86"/>
      <c r="CI1083" s="86"/>
      <c r="CK1083" s="86"/>
      <c r="CM1083" s="86"/>
      <c r="CO1083" s="86"/>
      <c r="CQ1083" s="86"/>
      <c r="CS1083" s="86"/>
      <c r="CU1083" s="86"/>
      <c r="CW1083" s="86"/>
      <c r="CY1083" s="86"/>
      <c r="DA1083" s="86"/>
      <c r="DC1083" s="86"/>
      <c r="DE1083" s="86"/>
      <c r="DG1083" s="86"/>
      <c r="DI1083" s="86"/>
      <c r="DK1083" s="86"/>
      <c r="DM1083" s="86"/>
      <c r="DO1083" s="86"/>
      <c r="DQ1083" s="86"/>
      <c r="DS1083" s="86"/>
      <c r="DU1083" s="86"/>
      <c r="DV1083" s="86"/>
      <c r="DW1083" s="86"/>
      <c r="DX1083" s="86"/>
      <c r="DZ1083" s="87"/>
      <c r="EB1083" s="86"/>
      <c r="EC1083" s="87"/>
      <c r="ED1083" s="88"/>
      <c r="EE1083" s="86"/>
      <c r="EF1083" s="87"/>
      <c r="EG1083" s="86"/>
      <c r="EH1083" s="86"/>
      <c r="EI1083" s="86"/>
      <c r="EJ1083" s="86"/>
      <c r="EK1083" s="89"/>
    </row>
    <row r="1084" spans="47:141" x14ac:dyDescent="0.2">
      <c r="AU1084" s="86"/>
      <c r="AW1084" s="86"/>
      <c r="AY1084" s="86"/>
      <c r="BA1084" s="86"/>
      <c r="BC1084" s="86"/>
      <c r="BE1084" s="86"/>
      <c r="BG1084" s="86"/>
      <c r="BI1084" s="86"/>
      <c r="BK1084" s="86"/>
      <c r="BM1084" s="86"/>
      <c r="BO1084" s="86"/>
      <c r="BQ1084" s="86"/>
      <c r="BS1084" s="86"/>
      <c r="BU1084" s="86"/>
      <c r="BW1084" s="86"/>
      <c r="BY1084" s="86"/>
      <c r="CA1084" s="86"/>
      <c r="CC1084" s="86"/>
      <c r="CE1084" s="86"/>
      <c r="CG1084" s="86"/>
      <c r="CI1084" s="86"/>
      <c r="CK1084" s="86"/>
      <c r="CM1084" s="86"/>
      <c r="CO1084" s="86"/>
      <c r="CQ1084" s="86"/>
      <c r="CS1084" s="86"/>
      <c r="CU1084" s="86"/>
      <c r="CW1084" s="86"/>
      <c r="CY1084" s="86"/>
      <c r="DA1084" s="86"/>
      <c r="DC1084" s="86"/>
      <c r="DE1084" s="86"/>
      <c r="DG1084" s="86"/>
      <c r="DI1084" s="86"/>
      <c r="DK1084" s="86"/>
      <c r="DM1084" s="86"/>
      <c r="DO1084" s="86"/>
      <c r="DQ1084" s="86"/>
      <c r="DS1084" s="86"/>
      <c r="DU1084" s="86"/>
      <c r="DV1084" s="86"/>
      <c r="DW1084" s="86"/>
      <c r="DX1084" s="86"/>
      <c r="DZ1084" s="87"/>
      <c r="EB1084" s="86"/>
      <c r="EC1084" s="87"/>
      <c r="ED1084" s="88"/>
      <c r="EE1084" s="86"/>
      <c r="EF1084" s="87"/>
      <c r="EG1084" s="86"/>
      <c r="EH1084" s="86"/>
      <c r="EI1084" s="86"/>
      <c r="EJ1084" s="86"/>
      <c r="EK1084" s="89"/>
    </row>
    <row r="1085" spans="47:141" x14ac:dyDescent="0.2">
      <c r="AU1085" s="86"/>
      <c r="AW1085" s="86"/>
      <c r="AY1085" s="86"/>
      <c r="BA1085" s="86"/>
      <c r="BC1085" s="86"/>
      <c r="BE1085" s="86"/>
      <c r="BG1085" s="86"/>
      <c r="BI1085" s="86"/>
      <c r="BK1085" s="86"/>
      <c r="BM1085" s="86"/>
      <c r="BO1085" s="86"/>
      <c r="BQ1085" s="86"/>
      <c r="BS1085" s="86"/>
      <c r="BU1085" s="86"/>
      <c r="BW1085" s="86"/>
      <c r="BY1085" s="86"/>
      <c r="CA1085" s="86"/>
      <c r="CC1085" s="86"/>
      <c r="CE1085" s="86"/>
      <c r="CG1085" s="86"/>
      <c r="CI1085" s="86"/>
      <c r="CK1085" s="86"/>
      <c r="CM1085" s="86"/>
      <c r="CO1085" s="86"/>
      <c r="CQ1085" s="86"/>
      <c r="CS1085" s="86"/>
      <c r="CU1085" s="86"/>
      <c r="CW1085" s="86"/>
      <c r="CY1085" s="86"/>
      <c r="DA1085" s="86"/>
      <c r="DC1085" s="86"/>
      <c r="DE1085" s="86"/>
      <c r="DG1085" s="86"/>
      <c r="DI1085" s="86"/>
      <c r="DK1085" s="86"/>
      <c r="DM1085" s="86"/>
      <c r="DO1085" s="86"/>
      <c r="DQ1085" s="86"/>
      <c r="DS1085" s="86"/>
      <c r="DU1085" s="86"/>
      <c r="DV1085" s="86"/>
      <c r="DW1085" s="86"/>
      <c r="DX1085" s="86"/>
      <c r="DZ1085" s="87"/>
      <c r="EB1085" s="86"/>
      <c r="EC1085" s="87"/>
      <c r="ED1085" s="88"/>
      <c r="EE1085" s="86"/>
      <c r="EF1085" s="87"/>
      <c r="EG1085" s="86"/>
      <c r="EH1085" s="86"/>
      <c r="EI1085" s="86"/>
      <c r="EJ1085" s="86"/>
      <c r="EK1085" s="89"/>
    </row>
    <row r="1086" spans="47:141" x14ac:dyDescent="0.2">
      <c r="AU1086" s="86"/>
      <c r="AW1086" s="86"/>
      <c r="AY1086" s="86"/>
      <c r="BA1086" s="86"/>
      <c r="BC1086" s="86"/>
      <c r="BE1086" s="86"/>
      <c r="BG1086" s="86"/>
      <c r="BI1086" s="86"/>
      <c r="BK1086" s="86"/>
      <c r="BM1086" s="86"/>
      <c r="BO1086" s="86"/>
      <c r="BQ1086" s="86"/>
      <c r="BS1086" s="86"/>
      <c r="BU1086" s="86"/>
      <c r="BW1086" s="86"/>
      <c r="BY1086" s="86"/>
      <c r="CA1086" s="86"/>
      <c r="CC1086" s="86"/>
      <c r="CE1086" s="86"/>
      <c r="CG1086" s="86"/>
      <c r="CI1086" s="86"/>
      <c r="CK1086" s="86"/>
      <c r="CM1086" s="86"/>
      <c r="CO1086" s="86"/>
      <c r="CQ1086" s="86"/>
      <c r="CS1086" s="86"/>
      <c r="CU1086" s="86"/>
      <c r="CW1086" s="86"/>
      <c r="CY1086" s="86"/>
      <c r="DA1086" s="86"/>
      <c r="DC1086" s="86"/>
      <c r="DE1086" s="86"/>
      <c r="DG1086" s="86"/>
      <c r="DI1086" s="86"/>
      <c r="DK1086" s="86"/>
      <c r="DM1086" s="86"/>
      <c r="DO1086" s="86"/>
      <c r="DQ1086" s="86"/>
      <c r="DS1086" s="86"/>
      <c r="DU1086" s="86"/>
      <c r="DV1086" s="86"/>
      <c r="DW1086" s="86"/>
      <c r="DX1086" s="86"/>
      <c r="DZ1086" s="87"/>
      <c r="EB1086" s="86"/>
      <c r="EC1086" s="87"/>
      <c r="ED1086" s="88"/>
      <c r="EE1086" s="86"/>
      <c r="EF1086" s="87"/>
      <c r="EG1086" s="86"/>
      <c r="EH1086" s="86"/>
      <c r="EI1086" s="86"/>
      <c r="EJ1086" s="86"/>
      <c r="EK1086" s="89"/>
    </row>
    <row r="1087" spans="47:141" x14ac:dyDescent="0.2">
      <c r="AU1087" s="86"/>
      <c r="AW1087" s="86"/>
      <c r="AY1087" s="86"/>
      <c r="BA1087" s="86"/>
      <c r="BC1087" s="86"/>
      <c r="BE1087" s="86"/>
      <c r="BG1087" s="86"/>
      <c r="BI1087" s="86"/>
      <c r="BK1087" s="86"/>
      <c r="BM1087" s="86"/>
      <c r="BO1087" s="86"/>
      <c r="BQ1087" s="86"/>
      <c r="BS1087" s="86"/>
      <c r="BU1087" s="86"/>
      <c r="BW1087" s="86"/>
      <c r="BY1087" s="86"/>
      <c r="CA1087" s="86"/>
      <c r="CC1087" s="86"/>
      <c r="CE1087" s="86"/>
      <c r="CG1087" s="86"/>
      <c r="CI1087" s="86"/>
      <c r="CK1087" s="86"/>
      <c r="CM1087" s="86"/>
      <c r="CO1087" s="86"/>
      <c r="CQ1087" s="86"/>
      <c r="CS1087" s="86"/>
      <c r="CU1087" s="86"/>
      <c r="CW1087" s="86"/>
      <c r="CY1087" s="86"/>
      <c r="DA1087" s="86"/>
      <c r="DC1087" s="86"/>
      <c r="DE1087" s="86"/>
      <c r="DG1087" s="86"/>
      <c r="DI1087" s="86"/>
      <c r="DK1087" s="86"/>
      <c r="DM1087" s="86"/>
      <c r="DO1087" s="86"/>
      <c r="DQ1087" s="86"/>
      <c r="DS1087" s="86"/>
      <c r="DU1087" s="86"/>
      <c r="DV1087" s="86"/>
      <c r="DW1087" s="86"/>
      <c r="DX1087" s="86"/>
      <c r="DZ1087" s="87"/>
      <c r="EB1087" s="86"/>
      <c r="EC1087" s="87"/>
      <c r="ED1087" s="88"/>
      <c r="EE1087" s="86"/>
      <c r="EF1087" s="87"/>
      <c r="EG1087" s="86"/>
      <c r="EH1087" s="86"/>
      <c r="EI1087" s="86"/>
      <c r="EJ1087" s="86"/>
      <c r="EK1087" s="89"/>
    </row>
    <row r="1088" spans="47:141" x14ac:dyDescent="0.2">
      <c r="AU1088" s="86"/>
      <c r="AW1088" s="86"/>
      <c r="AY1088" s="86"/>
      <c r="BA1088" s="86"/>
      <c r="BC1088" s="86"/>
      <c r="BE1088" s="86"/>
      <c r="BG1088" s="86"/>
      <c r="BI1088" s="86"/>
      <c r="BK1088" s="86"/>
      <c r="BM1088" s="86"/>
      <c r="BO1088" s="86"/>
      <c r="BQ1088" s="86"/>
      <c r="BS1088" s="86"/>
      <c r="BU1088" s="86"/>
      <c r="BW1088" s="86"/>
      <c r="BY1088" s="86"/>
      <c r="CA1088" s="86"/>
      <c r="CC1088" s="86"/>
      <c r="CE1088" s="86"/>
      <c r="CG1088" s="86"/>
      <c r="CI1088" s="86"/>
      <c r="CK1088" s="86"/>
      <c r="CM1088" s="86"/>
      <c r="CO1088" s="86"/>
      <c r="CQ1088" s="86"/>
      <c r="CS1088" s="86"/>
      <c r="CU1088" s="86"/>
      <c r="CW1088" s="86"/>
      <c r="CY1088" s="86"/>
      <c r="DA1088" s="86"/>
      <c r="DC1088" s="86"/>
      <c r="DE1088" s="86"/>
      <c r="DG1088" s="86"/>
      <c r="DI1088" s="86"/>
      <c r="DK1088" s="86"/>
      <c r="DM1088" s="86"/>
      <c r="DO1088" s="86"/>
      <c r="DQ1088" s="86"/>
      <c r="DS1088" s="86"/>
      <c r="DU1088" s="86"/>
      <c r="DV1088" s="86"/>
      <c r="DW1088" s="86"/>
      <c r="DX1088" s="86"/>
      <c r="DZ1088" s="87"/>
      <c r="EB1088" s="86"/>
      <c r="EC1088" s="87"/>
      <c r="ED1088" s="88"/>
      <c r="EE1088" s="86"/>
      <c r="EF1088" s="87"/>
      <c r="EG1088" s="86"/>
      <c r="EH1088" s="86"/>
      <c r="EI1088" s="86"/>
      <c r="EJ1088" s="86"/>
      <c r="EK1088" s="89"/>
    </row>
    <row r="1089" spans="47:141" x14ac:dyDescent="0.2">
      <c r="AU1089" s="86"/>
      <c r="AW1089" s="86"/>
      <c r="AY1089" s="86"/>
      <c r="BA1089" s="86"/>
      <c r="BC1089" s="86"/>
      <c r="BE1089" s="86"/>
      <c r="BG1089" s="86"/>
      <c r="BI1089" s="86"/>
      <c r="BK1089" s="86"/>
      <c r="BM1089" s="86"/>
      <c r="BO1089" s="86"/>
      <c r="BQ1089" s="86"/>
      <c r="BS1089" s="86"/>
      <c r="BU1089" s="86"/>
      <c r="BW1089" s="86"/>
      <c r="BY1089" s="86"/>
      <c r="CA1089" s="86"/>
      <c r="CC1089" s="86"/>
      <c r="CE1089" s="86"/>
      <c r="CG1089" s="86"/>
      <c r="CI1089" s="86"/>
      <c r="CK1089" s="86"/>
      <c r="CM1089" s="86"/>
      <c r="CO1089" s="86"/>
      <c r="CQ1089" s="86"/>
      <c r="CS1089" s="86"/>
      <c r="CU1089" s="86"/>
      <c r="CW1089" s="86"/>
      <c r="CY1089" s="86"/>
      <c r="DA1089" s="86"/>
      <c r="DC1089" s="86"/>
      <c r="DE1089" s="86"/>
      <c r="DG1089" s="86"/>
      <c r="DI1089" s="86"/>
      <c r="DK1089" s="86"/>
      <c r="DM1089" s="86"/>
      <c r="DO1089" s="86"/>
      <c r="DQ1089" s="86"/>
      <c r="DS1089" s="86"/>
      <c r="DU1089" s="86"/>
      <c r="DV1089" s="86"/>
      <c r="DW1089" s="86"/>
      <c r="DX1089" s="86"/>
      <c r="DZ1089" s="87"/>
      <c r="EB1089" s="86"/>
      <c r="EC1089" s="87"/>
      <c r="ED1089" s="88"/>
      <c r="EE1089" s="86"/>
      <c r="EF1089" s="87"/>
      <c r="EG1089" s="86"/>
      <c r="EH1089" s="86"/>
      <c r="EI1089" s="86"/>
      <c r="EJ1089" s="86"/>
      <c r="EK1089" s="89"/>
    </row>
    <row r="1090" spans="47:141" x14ac:dyDescent="0.2">
      <c r="AU1090" s="86"/>
      <c r="AW1090" s="86"/>
      <c r="AY1090" s="86"/>
      <c r="BA1090" s="86"/>
      <c r="BC1090" s="86"/>
      <c r="BE1090" s="86"/>
      <c r="BG1090" s="86"/>
      <c r="BI1090" s="86"/>
      <c r="BK1090" s="86"/>
      <c r="BM1090" s="86"/>
      <c r="BO1090" s="86"/>
      <c r="BQ1090" s="86"/>
      <c r="BS1090" s="86"/>
      <c r="BU1090" s="86"/>
      <c r="BW1090" s="86"/>
      <c r="BY1090" s="86"/>
      <c r="CA1090" s="86"/>
      <c r="CC1090" s="86"/>
      <c r="CE1090" s="86"/>
      <c r="CG1090" s="86"/>
      <c r="CI1090" s="86"/>
      <c r="CK1090" s="86"/>
      <c r="CM1090" s="86"/>
      <c r="CO1090" s="86"/>
      <c r="CQ1090" s="86"/>
      <c r="CS1090" s="86"/>
      <c r="CU1090" s="86"/>
      <c r="CW1090" s="86"/>
      <c r="CY1090" s="86"/>
      <c r="DA1090" s="86"/>
      <c r="DC1090" s="86"/>
      <c r="DE1090" s="86"/>
      <c r="DG1090" s="86"/>
      <c r="DI1090" s="86"/>
      <c r="DK1090" s="86"/>
      <c r="DM1090" s="86"/>
      <c r="DO1090" s="86"/>
      <c r="DQ1090" s="86"/>
      <c r="DS1090" s="86"/>
      <c r="DU1090" s="86"/>
      <c r="DV1090" s="86"/>
      <c r="DW1090" s="86"/>
      <c r="DX1090" s="86"/>
      <c r="DZ1090" s="87"/>
      <c r="EB1090" s="86"/>
      <c r="EC1090" s="87"/>
      <c r="ED1090" s="88"/>
      <c r="EE1090" s="86"/>
      <c r="EF1090" s="87"/>
      <c r="EG1090" s="86"/>
      <c r="EH1090" s="86"/>
      <c r="EI1090" s="86"/>
      <c r="EJ1090" s="86"/>
      <c r="EK1090" s="89"/>
    </row>
    <row r="1091" spans="47:141" x14ac:dyDescent="0.2">
      <c r="AU1091" s="86"/>
      <c r="AW1091" s="86"/>
      <c r="AY1091" s="86"/>
      <c r="BA1091" s="86"/>
      <c r="BC1091" s="86"/>
      <c r="BE1091" s="86"/>
      <c r="BG1091" s="86"/>
      <c r="BI1091" s="86"/>
      <c r="BK1091" s="86"/>
      <c r="BM1091" s="86"/>
      <c r="BO1091" s="86"/>
      <c r="BQ1091" s="86"/>
      <c r="BS1091" s="86"/>
      <c r="BU1091" s="86"/>
      <c r="BW1091" s="86"/>
      <c r="BY1091" s="86"/>
      <c r="CA1091" s="86"/>
      <c r="CC1091" s="86"/>
      <c r="CE1091" s="86"/>
      <c r="CG1091" s="86"/>
      <c r="CI1091" s="86"/>
      <c r="CK1091" s="86"/>
      <c r="CM1091" s="86"/>
      <c r="CO1091" s="86"/>
      <c r="CQ1091" s="86"/>
      <c r="CS1091" s="86"/>
      <c r="CU1091" s="86"/>
      <c r="CW1091" s="86"/>
      <c r="CY1091" s="86"/>
      <c r="DA1091" s="86"/>
      <c r="DC1091" s="86"/>
      <c r="DE1091" s="86"/>
      <c r="DG1091" s="86"/>
      <c r="DI1091" s="86"/>
      <c r="DK1091" s="86"/>
      <c r="DM1091" s="86"/>
      <c r="DO1091" s="86"/>
      <c r="DQ1091" s="86"/>
      <c r="DS1091" s="86"/>
      <c r="DU1091" s="86"/>
      <c r="DV1091" s="86"/>
      <c r="DW1091" s="86"/>
      <c r="DX1091" s="86"/>
      <c r="DZ1091" s="87"/>
      <c r="EB1091" s="86"/>
      <c r="EC1091" s="87"/>
      <c r="ED1091" s="88"/>
      <c r="EE1091" s="86"/>
      <c r="EF1091" s="87"/>
      <c r="EG1091" s="86"/>
      <c r="EH1091" s="86"/>
      <c r="EI1091" s="86"/>
      <c r="EJ1091" s="86"/>
      <c r="EK1091" s="89"/>
    </row>
    <row r="1092" spans="47:141" x14ac:dyDescent="0.2">
      <c r="AU1092" s="86"/>
      <c r="AW1092" s="86"/>
      <c r="AY1092" s="86"/>
      <c r="BA1092" s="86"/>
      <c r="BC1092" s="86"/>
      <c r="BE1092" s="86"/>
      <c r="BG1092" s="86"/>
      <c r="BI1092" s="86"/>
      <c r="BK1092" s="86"/>
      <c r="BM1092" s="86"/>
      <c r="BO1092" s="86"/>
      <c r="BQ1092" s="86"/>
      <c r="BS1092" s="86"/>
      <c r="BU1092" s="86"/>
      <c r="BW1092" s="86"/>
      <c r="BY1092" s="86"/>
      <c r="CA1092" s="86"/>
      <c r="CC1092" s="86"/>
      <c r="CE1092" s="86"/>
      <c r="CG1092" s="86"/>
      <c r="CI1092" s="86"/>
      <c r="CK1092" s="86"/>
      <c r="CM1092" s="86"/>
      <c r="CO1092" s="86"/>
      <c r="CQ1092" s="86"/>
      <c r="CS1092" s="86"/>
      <c r="CU1092" s="86"/>
      <c r="CW1092" s="86"/>
      <c r="CY1092" s="86"/>
      <c r="DA1092" s="86"/>
      <c r="DC1092" s="86"/>
      <c r="DE1092" s="86"/>
      <c r="DG1092" s="86"/>
      <c r="DI1092" s="86"/>
      <c r="DK1092" s="86"/>
      <c r="DM1092" s="86"/>
      <c r="DO1092" s="86"/>
      <c r="DQ1092" s="86"/>
      <c r="DS1092" s="86"/>
      <c r="DU1092" s="86"/>
      <c r="DV1092" s="86"/>
      <c r="DW1092" s="86"/>
      <c r="DX1092" s="86"/>
      <c r="DZ1092" s="87"/>
      <c r="EB1092" s="86"/>
      <c r="EC1092" s="87"/>
      <c r="ED1092" s="88"/>
      <c r="EE1092" s="86"/>
      <c r="EF1092" s="87"/>
      <c r="EG1092" s="86"/>
      <c r="EH1092" s="86"/>
      <c r="EI1092" s="86"/>
      <c r="EJ1092" s="86"/>
      <c r="EK1092" s="89"/>
    </row>
    <row r="1093" spans="47:141" x14ac:dyDescent="0.2">
      <c r="AU1093" s="86"/>
      <c r="AW1093" s="86"/>
      <c r="AY1093" s="86"/>
      <c r="BA1093" s="86"/>
      <c r="BC1093" s="86"/>
      <c r="BE1093" s="86"/>
      <c r="BG1093" s="86"/>
      <c r="BI1093" s="86"/>
      <c r="BK1093" s="86"/>
      <c r="BM1093" s="86"/>
      <c r="BO1093" s="86"/>
      <c r="BQ1093" s="86"/>
      <c r="BS1093" s="86"/>
      <c r="BU1093" s="86"/>
      <c r="BW1093" s="86"/>
      <c r="BY1093" s="86"/>
      <c r="CA1093" s="86"/>
      <c r="CC1093" s="86"/>
      <c r="CE1093" s="86"/>
      <c r="CG1093" s="86"/>
      <c r="CI1093" s="86"/>
      <c r="CK1093" s="86"/>
      <c r="CM1093" s="86"/>
      <c r="CO1093" s="86"/>
      <c r="CQ1093" s="86"/>
      <c r="CS1093" s="86"/>
      <c r="CU1093" s="86"/>
      <c r="CW1093" s="86"/>
      <c r="CY1093" s="86"/>
      <c r="DA1093" s="86"/>
      <c r="DC1093" s="86"/>
      <c r="DE1093" s="86"/>
      <c r="DG1093" s="86"/>
      <c r="DI1093" s="86"/>
      <c r="DK1093" s="86"/>
      <c r="DM1093" s="86"/>
      <c r="DO1093" s="86"/>
      <c r="DQ1093" s="86"/>
      <c r="DS1093" s="86"/>
      <c r="DU1093" s="86"/>
      <c r="DV1093" s="86"/>
      <c r="DW1093" s="86"/>
      <c r="DX1093" s="86"/>
      <c r="DZ1093" s="87"/>
      <c r="EB1093" s="86"/>
      <c r="EC1093" s="87"/>
      <c r="ED1093" s="88"/>
      <c r="EE1093" s="86"/>
      <c r="EF1093" s="87"/>
      <c r="EG1093" s="86"/>
      <c r="EH1093" s="86"/>
      <c r="EI1093" s="86"/>
      <c r="EJ1093" s="86"/>
      <c r="EK1093" s="89"/>
    </row>
    <row r="1094" spans="47:141" x14ac:dyDescent="0.2">
      <c r="AU1094" s="86"/>
      <c r="AW1094" s="86"/>
      <c r="AY1094" s="86"/>
      <c r="BA1094" s="86"/>
      <c r="BC1094" s="86"/>
      <c r="BE1094" s="86"/>
      <c r="BG1094" s="86"/>
      <c r="BI1094" s="86"/>
      <c r="BK1094" s="86"/>
      <c r="BM1094" s="86"/>
      <c r="BO1094" s="86"/>
      <c r="BQ1094" s="86"/>
      <c r="BS1094" s="86"/>
      <c r="BU1094" s="86"/>
      <c r="BW1094" s="86"/>
      <c r="BY1094" s="86"/>
      <c r="CA1094" s="86"/>
      <c r="CC1094" s="86"/>
      <c r="CE1094" s="86"/>
      <c r="CG1094" s="86"/>
      <c r="CI1094" s="86"/>
      <c r="CK1094" s="86"/>
      <c r="CM1094" s="86"/>
      <c r="CO1094" s="86"/>
      <c r="CQ1094" s="86"/>
      <c r="CS1094" s="86"/>
      <c r="CU1094" s="86"/>
      <c r="CW1094" s="86"/>
      <c r="CY1094" s="86"/>
      <c r="DA1094" s="86"/>
      <c r="DC1094" s="86"/>
      <c r="DE1094" s="86"/>
      <c r="DG1094" s="86"/>
      <c r="DI1094" s="86"/>
      <c r="DK1094" s="86"/>
      <c r="DM1094" s="86"/>
      <c r="DO1094" s="86"/>
      <c r="DQ1094" s="86"/>
      <c r="DS1094" s="86"/>
      <c r="DU1094" s="86"/>
      <c r="DV1094" s="86"/>
      <c r="DW1094" s="86"/>
      <c r="DX1094" s="86"/>
      <c r="DZ1094" s="87"/>
      <c r="EB1094" s="86"/>
      <c r="EC1094" s="87"/>
      <c r="ED1094" s="88"/>
      <c r="EE1094" s="86"/>
      <c r="EF1094" s="87"/>
      <c r="EG1094" s="86"/>
      <c r="EH1094" s="86"/>
      <c r="EI1094" s="86"/>
      <c r="EJ1094" s="86"/>
      <c r="EK1094" s="89"/>
    </row>
    <row r="1095" spans="47:141" x14ac:dyDescent="0.2">
      <c r="AU1095" s="86"/>
      <c r="AW1095" s="86"/>
      <c r="AY1095" s="86"/>
      <c r="BA1095" s="86"/>
      <c r="BC1095" s="86"/>
      <c r="BE1095" s="86"/>
      <c r="BG1095" s="86"/>
      <c r="BI1095" s="86"/>
      <c r="BK1095" s="86"/>
      <c r="BM1095" s="86"/>
      <c r="BO1095" s="86"/>
      <c r="BQ1095" s="86"/>
      <c r="BS1095" s="86"/>
      <c r="BU1095" s="86"/>
      <c r="BW1095" s="86"/>
      <c r="BY1095" s="86"/>
      <c r="CA1095" s="86"/>
      <c r="CC1095" s="86"/>
      <c r="CE1095" s="86"/>
      <c r="CG1095" s="86"/>
      <c r="CI1095" s="86"/>
      <c r="CK1095" s="86"/>
      <c r="CM1095" s="86"/>
      <c r="CO1095" s="86"/>
      <c r="CQ1095" s="86"/>
      <c r="CS1095" s="86"/>
      <c r="CU1095" s="86"/>
      <c r="CW1095" s="86"/>
      <c r="CY1095" s="86"/>
      <c r="DA1095" s="86"/>
      <c r="DC1095" s="86"/>
      <c r="DE1095" s="86"/>
      <c r="DG1095" s="86"/>
      <c r="DI1095" s="86"/>
      <c r="DK1095" s="86"/>
      <c r="DM1095" s="86"/>
      <c r="DO1095" s="86"/>
      <c r="DQ1095" s="86"/>
      <c r="DS1095" s="86"/>
      <c r="DU1095" s="86"/>
      <c r="DV1095" s="86"/>
      <c r="DW1095" s="86"/>
      <c r="DX1095" s="86"/>
      <c r="DZ1095" s="87"/>
      <c r="EB1095" s="86"/>
      <c r="EC1095" s="87"/>
      <c r="ED1095" s="88"/>
      <c r="EE1095" s="86"/>
      <c r="EF1095" s="87"/>
      <c r="EG1095" s="86"/>
      <c r="EH1095" s="86"/>
      <c r="EI1095" s="86"/>
      <c r="EJ1095" s="86"/>
      <c r="EK1095" s="89"/>
    </row>
    <row r="1096" spans="47:141" x14ac:dyDescent="0.2">
      <c r="AU1096" s="86"/>
      <c r="AW1096" s="86"/>
      <c r="AY1096" s="86"/>
      <c r="BA1096" s="86"/>
      <c r="BC1096" s="86"/>
      <c r="BE1096" s="86"/>
      <c r="BG1096" s="86"/>
      <c r="BI1096" s="86"/>
      <c r="BK1096" s="86"/>
      <c r="BM1096" s="86"/>
      <c r="BO1096" s="86"/>
      <c r="BQ1096" s="86"/>
      <c r="BS1096" s="86"/>
      <c r="BU1096" s="86"/>
      <c r="BW1096" s="86"/>
      <c r="BY1096" s="86"/>
      <c r="CA1096" s="86"/>
      <c r="CC1096" s="86"/>
      <c r="CE1096" s="86"/>
      <c r="CG1096" s="86"/>
      <c r="CI1096" s="86"/>
      <c r="CK1096" s="86"/>
      <c r="CM1096" s="86"/>
      <c r="CO1096" s="86"/>
      <c r="CQ1096" s="86"/>
      <c r="CS1096" s="86"/>
      <c r="CU1096" s="86"/>
      <c r="CW1096" s="86"/>
      <c r="CY1096" s="86"/>
      <c r="DA1096" s="86"/>
      <c r="DC1096" s="86"/>
      <c r="DE1096" s="86"/>
      <c r="DG1096" s="86"/>
      <c r="DI1096" s="86"/>
      <c r="DK1096" s="86"/>
      <c r="DM1096" s="86"/>
      <c r="DO1096" s="86"/>
      <c r="DQ1096" s="86"/>
      <c r="DS1096" s="86"/>
      <c r="DU1096" s="86"/>
      <c r="DV1096" s="86"/>
      <c r="DW1096" s="86"/>
      <c r="DX1096" s="86"/>
      <c r="DZ1096" s="87"/>
      <c r="EB1096" s="86"/>
      <c r="EC1096" s="87"/>
      <c r="ED1096" s="88"/>
      <c r="EE1096" s="86"/>
      <c r="EF1096" s="87"/>
      <c r="EG1096" s="86"/>
      <c r="EH1096" s="86"/>
      <c r="EI1096" s="86"/>
      <c r="EJ1096" s="86"/>
      <c r="EK1096" s="89"/>
    </row>
    <row r="1097" spans="47:141" x14ac:dyDescent="0.2">
      <c r="AU1097" s="86"/>
      <c r="AW1097" s="86"/>
      <c r="AY1097" s="86"/>
      <c r="BA1097" s="86"/>
      <c r="BC1097" s="86"/>
      <c r="BE1097" s="86"/>
      <c r="BG1097" s="86"/>
      <c r="BI1097" s="86"/>
      <c r="BK1097" s="86"/>
      <c r="BM1097" s="86"/>
      <c r="BO1097" s="86"/>
      <c r="BQ1097" s="86"/>
      <c r="BS1097" s="86"/>
      <c r="BU1097" s="86"/>
      <c r="BW1097" s="86"/>
      <c r="BY1097" s="86"/>
      <c r="CA1097" s="86"/>
      <c r="CC1097" s="86"/>
      <c r="CE1097" s="86"/>
      <c r="CG1097" s="86"/>
      <c r="CI1097" s="86"/>
      <c r="CK1097" s="86"/>
      <c r="CM1097" s="86"/>
      <c r="CO1097" s="86"/>
      <c r="CQ1097" s="86"/>
      <c r="CS1097" s="86"/>
      <c r="CU1097" s="86"/>
      <c r="CW1097" s="86"/>
      <c r="CY1097" s="86"/>
      <c r="DA1097" s="86"/>
      <c r="DC1097" s="86"/>
      <c r="DE1097" s="86"/>
      <c r="DG1097" s="86"/>
      <c r="DI1097" s="86"/>
      <c r="DK1097" s="86"/>
      <c r="DM1097" s="86"/>
      <c r="DO1097" s="86"/>
      <c r="DQ1097" s="86"/>
      <c r="DS1097" s="86"/>
      <c r="DU1097" s="86"/>
      <c r="DV1097" s="86"/>
      <c r="DW1097" s="86"/>
      <c r="DX1097" s="86"/>
      <c r="DZ1097" s="87"/>
      <c r="EB1097" s="86"/>
      <c r="EC1097" s="87"/>
      <c r="ED1097" s="88"/>
      <c r="EE1097" s="86"/>
      <c r="EF1097" s="87"/>
      <c r="EG1097" s="86"/>
      <c r="EH1097" s="86"/>
      <c r="EI1097" s="86"/>
      <c r="EJ1097" s="86"/>
      <c r="EK1097" s="89"/>
    </row>
    <row r="1098" spans="47:141" x14ac:dyDescent="0.2">
      <c r="AU1098" s="86"/>
      <c r="AW1098" s="86"/>
      <c r="AY1098" s="86"/>
      <c r="BA1098" s="86"/>
      <c r="BC1098" s="86"/>
      <c r="BE1098" s="86"/>
      <c r="BG1098" s="86"/>
      <c r="BI1098" s="86"/>
      <c r="BK1098" s="86"/>
      <c r="BM1098" s="86"/>
      <c r="BO1098" s="86"/>
      <c r="BQ1098" s="86"/>
      <c r="BS1098" s="86"/>
      <c r="BU1098" s="86"/>
      <c r="BW1098" s="86"/>
      <c r="BY1098" s="86"/>
      <c r="CA1098" s="86"/>
      <c r="CC1098" s="86"/>
      <c r="CE1098" s="86"/>
      <c r="CG1098" s="86"/>
      <c r="CI1098" s="86"/>
      <c r="CK1098" s="86"/>
      <c r="CM1098" s="86"/>
      <c r="CO1098" s="86"/>
      <c r="CQ1098" s="86"/>
      <c r="CS1098" s="86"/>
      <c r="CU1098" s="86"/>
      <c r="CW1098" s="86"/>
      <c r="CY1098" s="86"/>
      <c r="DA1098" s="86"/>
      <c r="DC1098" s="86"/>
      <c r="DE1098" s="86"/>
      <c r="DG1098" s="86"/>
      <c r="DI1098" s="86"/>
      <c r="DK1098" s="86"/>
      <c r="DM1098" s="86"/>
      <c r="DO1098" s="86"/>
      <c r="DQ1098" s="86"/>
      <c r="DS1098" s="86"/>
      <c r="DU1098" s="86"/>
      <c r="DV1098" s="86"/>
      <c r="DW1098" s="86"/>
      <c r="DX1098" s="86"/>
      <c r="DZ1098" s="87"/>
      <c r="EB1098" s="86"/>
      <c r="EC1098" s="87"/>
      <c r="ED1098" s="88"/>
      <c r="EE1098" s="86"/>
      <c r="EF1098" s="87"/>
      <c r="EG1098" s="86"/>
      <c r="EH1098" s="86"/>
      <c r="EI1098" s="86"/>
      <c r="EJ1098" s="86"/>
      <c r="EK1098" s="89"/>
    </row>
    <row r="1099" spans="47:141" x14ac:dyDescent="0.2">
      <c r="AU1099" s="86"/>
      <c r="AW1099" s="86"/>
      <c r="AY1099" s="86"/>
      <c r="BA1099" s="86"/>
      <c r="BC1099" s="86"/>
      <c r="BE1099" s="86"/>
      <c r="BG1099" s="86"/>
      <c r="BI1099" s="86"/>
      <c r="BK1099" s="86"/>
      <c r="BM1099" s="86"/>
      <c r="BO1099" s="86"/>
      <c r="BQ1099" s="86"/>
      <c r="BS1099" s="86"/>
      <c r="BU1099" s="86"/>
      <c r="BW1099" s="86"/>
      <c r="BY1099" s="86"/>
      <c r="CA1099" s="86"/>
      <c r="CC1099" s="86"/>
      <c r="CE1099" s="86"/>
      <c r="CG1099" s="86"/>
      <c r="CI1099" s="86"/>
      <c r="CK1099" s="86"/>
      <c r="CM1099" s="86"/>
      <c r="CO1099" s="86"/>
      <c r="CQ1099" s="86"/>
      <c r="CS1099" s="86"/>
      <c r="CU1099" s="86"/>
      <c r="CW1099" s="86"/>
      <c r="CY1099" s="86"/>
      <c r="DA1099" s="86"/>
      <c r="DC1099" s="86"/>
      <c r="DE1099" s="86"/>
      <c r="DG1099" s="86"/>
      <c r="DI1099" s="86"/>
      <c r="DK1099" s="86"/>
      <c r="DM1099" s="86"/>
      <c r="DO1099" s="86"/>
      <c r="DQ1099" s="86"/>
      <c r="DS1099" s="86"/>
      <c r="DU1099" s="86"/>
      <c r="DV1099" s="86"/>
      <c r="DW1099" s="86"/>
      <c r="DX1099" s="86"/>
      <c r="DZ1099" s="87"/>
      <c r="EB1099" s="86"/>
      <c r="EC1099" s="87"/>
      <c r="ED1099" s="88"/>
      <c r="EE1099" s="86"/>
      <c r="EF1099" s="87"/>
      <c r="EG1099" s="86"/>
      <c r="EH1099" s="86"/>
      <c r="EI1099" s="86"/>
      <c r="EJ1099" s="86"/>
      <c r="EK1099" s="89"/>
    </row>
    <row r="1100" spans="47:141" x14ac:dyDescent="0.2">
      <c r="AU1100" s="86"/>
      <c r="AW1100" s="86"/>
      <c r="AY1100" s="86"/>
      <c r="BA1100" s="86"/>
      <c r="BC1100" s="86"/>
      <c r="BE1100" s="86"/>
      <c r="BG1100" s="86"/>
      <c r="BI1100" s="86"/>
      <c r="BK1100" s="86"/>
      <c r="BM1100" s="86"/>
      <c r="BO1100" s="86"/>
      <c r="BQ1100" s="86"/>
      <c r="BS1100" s="86"/>
      <c r="BU1100" s="86"/>
      <c r="BW1100" s="86"/>
      <c r="BY1100" s="86"/>
      <c r="CA1100" s="86"/>
      <c r="CC1100" s="86"/>
      <c r="CE1100" s="86"/>
      <c r="CG1100" s="86"/>
      <c r="CI1100" s="86"/>
      <c r="CK1100" s="86"/>
      <c r="CM1100" s="86"/>
      <c r="CO1100" s="86"/>
      <c r="CQ1100" s="86"/>
      <c r="CS1100" s="86"/>
      <c r="CU1100" s="86"/>
      <c r="CW1100" s="86"/>
      <c r="CY1100" s="86"/>
      <c r="DA1100" s="86"/>
      <c r="DC1100" s="86"/>
      <c r="DE1100" s="86"/>
      <c r="DG1100" s="86"/>
      <c r="DI1100" s="86"/>
      <c r="DK1100" s="86"/>
      <c r="DM1100" s="86"/>
      <c r="DO1100" s="86"/>
      <c r="DQ1100" s="86"/>
      <c r="DS1100" s="86"/>
      <c r="DU1100" s="86"/>
      <c r="DV1100" s="86"/>
      <c r="DW1100" s="86"/>
      <c r="DX1100" s="86"/>
      <c r="DZ1100" s="87"/>
      <c r="EB1100" s="86"/>
      <c r="EC1100" s="87"/>
      <c r="ED1100" s="88"/>
      <c r="EE1100" s="86"/>
      <c r="EF1100" s="87"/>
      <c r="EG1100" s="86"/>
      <c r="EH1100" s="86"/>
      <c r="EI1100" s="86"/>
      <c r="EJ1100" s="86"/>
      <c r="EK1100" s="89"/>
    </row>
    <row r="1101" spans="47:141" x14ac:dyDescent="0.2">
      <c r="AU1101" s="86"/>
      <c r="AW1101" s="86"/>
      <c r="AY1101" s="86"/>
      <c r="BA1101" s="86"/>
      <c r="BC1101" s="86"/>
      <c r="BE1101" s="86"/>
      <c r="BG1101" s="86"/>
      <c r="BI1101" s="86"/>
      <c r="BK1101" s="86"/>
      <c r="BM1101" s="86"/>
      <c r="BO1101" s="86"/>
      <c r="BQ1101" s="86"/>
      <c r="BS1101" s="86"/>
      <c r="BU1101" s="86"/>
      <c r="BW1101" s="86"/>
      <c r="BY1101" s="86"/>
      <c r="CA1101" s="86"/>
      <c r="CC1101" s="86"/>
      <c r="CE1101" s="86"/>
      <c r="CG1101" s="86"/>
      <c r="CI1101" s="86"/>
      <c r="CK1101" s="86"/>
      <c r="CM1101" s="86"/>
      <c r="CO1101" s="86"/>
      <c r="CQ1101" s="86"/>
      <c r="CS1101" s="86"/>
      <c r="CU1101" s="86"/>
      <c r="CW1101" s="86"/>
      <c r="CY1101" s="86"/>
      <c r="DA1101" s="86"/>
      <c r="DC1101" s="86"/>
      <c r="DE1101" s="86"/>
      <c r="DG1101" s="86"/>
      <c r="DI1101" s="86"/>
      <c r="DK1101" s="86"/>
      <c r="DM1101" s="86"/>
      <c r="DO1101" s="86"/>
      <c r="DQ1101" s="86"/>
      <c r="DS1101" s="86"/>
      <c r="DU1101" s="86"/>
      <c r="DV1101" s="86"/>
      <c r="DW1101" s="86"/>
      <c r="DX1101" s="86"/>
      <c r="DZ1101" s="87"/>
      <c r="EB1101" s="86"/>
      <c r="EC1101" s="87"/>
      <c r="ED1101" s="88"/>
      <c r="EE1101" s="86"/>
      <c r="EF1101" s="87"/>
      <c r="EG1101" s="86"/>
      <c r="EH1101" s="86"/>
      <c r="EI1101" s="86"/>
      <c r="EJ1101" s="86"/>
      <c r="EK1101" s="89"/>
    </row>
    <row r="1102" spans="47:141" x14ac:dyDescent="0.2">
      <c r="AU1102" s="86"/>
      <c r="AW1102" s="86"/>
      <c r="AY1102" s="86"/>
      <c r="BA1102" s="86"/>
      <c r="BC1102" s="86"/>
      <c r="BE1102" s="86"/>
      <c r="BG1102" s="86"/>
      <c r="BI1102" s="86"/>
      <c r="BK1102" s="86"/>
      <c r="BM1102" s="86"/>
      <c r="BO1102" s="86"/>
      <c r="BQ1102" s="86"/>
      <c r="BS1102" s="86"/>
      <c r="BU1102" s="86"/>
      <c r="BW1102" s="86"/>
      <c r="BY1102" s="86"/>
      <c r="CA1102" s="86"/>
      <c r="CC1102" s="86"/>
      <c r="CE1102" s="86"/>
      <c r="CG1102" s="86"/>
      <c r="CI1102" s="86"/>
      <c r="CK1102" s="86"/>
      <c r="CM1102" s="86"/>
      <c r="CO1102" s="86"/>
      <c r="CQ1102" s="86"/>
      <c r="CS1102" s="86"/>
      <c r="CU1102" s="86"/>
      <c r="CW1102" s="86"/>
      <c r="CY1102" s="86"/>
      <c r="DA1102" s="86"/>
      <c r="DC1102" s="86"/>
      <c r="DE1102" s="86"/>
      <c r="DG1102" s="86"/>
      <c r="DI1102" s="86"/>
      <c r="DK1102" s="86"/>
      <c r="DM1102" s="86"/>
      <c r="DO1102" s="86"/>
      <c r="DQ1102" s="86"/>
      <c r="DS1102" s="86"/>
      <c r="DU1102" s="86"/>
      <c r="DV1102" s="86"/>
      <c r="DW1102" s="86"/>
      <c r="DX1102" s="86"/>
      <c r="DZ1102" s="87"/>
      <c r="EB1102" s="86"/>
      <c r="EC1102" s="87"/>
      <c r="ED1102" s="88"/>
      <c r="EE1102" s="86"/>
      <c r="EF1102" s="87"/>
      <c r="EG1102" s="86"/>
      <c r="EH1102" s="86"/>
      <c r="EI1102" s="86"/>
      <c r="EJ1102" s="86"/>
      <c r="EK1102" s="89"/>
    </row>
    <row r="1103" spans="47:141" x14ac:dyDescent="0.2">
      <c r="AU1103" s="86"/>
      <c r="AW1103" s="86"/>
      <c r="AY1103" s="86"/>
      <c r="BA1103" s="86"/>
      <c r="BC1103" s="86"/>
      <c r="BE1103" s="86"/>
      <c r="BG1103" s="86"/>
      <c r="BI1103" s="86"/>
      <c r="BK1103" s="86"/>
      <c r="BM1103" s="86"/>
      <c r="BO1103" s="86"/>
      <c r="BQ1103" s="86"/>
      <c r="BS1103" s="86"/>
      <c r="BU1103" s="86"/>
      <c r="BW1103" s="86"/>
      <c r="BY1103" s="86"/>
      <c r="CA1103" s="86"/>
      <c r="CC1103" s="86"/>
      <c r="CE1103" s="86"/>
      <c r="CG1103" s="86"/>
      <c r="CI1103" s="86"/>
      <c r="CK1103" s="86"/>
      <c r="CM1103" s="86"/>
      <c r="CO1103" s="86"/>
      <c r="CQ1103" s="86"/>
      <c r="CS1103" s="86"/>
      <c r="CU1103" s="86"/>
      <c r="CW1103" s="86"/>
      <c r="CY1103" s="86"/>
      <c r="DA1103" s="86"/>
      <c r="DC1103" s="86"/>
      <c r="DE1103" s="86"/>
      <c r="DG1103" s="86"/>
      <c r="DI1103" s="86"/>
      <c r="DK1103" s="86"/>
      <c r="DM1103" s="86"/>
      <c r="DO1103" s="86"/>
      <c r="DQ1103" s="86"/>
      <c r="DS1103" s="86"/>
      <c r="DU1103" s="86"/>
      <c r="DV1103" s="86"/>
      <c r="DW1103" s="86"/>
      <c r="DX1103" s="86"/>
      <c r="DZ1103" s="87"/>
      <c r="EB1103" s="86"/>
      <c r="EC1103" s="87"/>
      <c r="ED1103" s="88"/>
      <c r="EE1103" s="86"/>
      <c r="EF1103" s="87"/>
      <c r="EG1103" s="86"/>
      <c r="EH1103" s="86"/>
      <c r="EI1103" s="86"/>
      <c r="EJ1103" s="86"/>
      <c r="EK1103" s="89"/>
    </row>
    <row r="1104" spans="47:141" x14ac:dyDescent="0.2">
      <c r="AU1104" s="86"/>
      <c r="AW1104" s="86"/>
      <c r="AY1104" s="86"/>
      <c r="BA1104" s="86"/>
      <c r="BC1104" s="86"/>
      <c r="BE1104" s="86"/>
      <c r="BG1104" s="86"/>
      <c r="BI1104" s="86"/>
      <c r="BK1104" s="86"/>
      <c r="BM1104" s="86"/>
      <c r="BO1104" s="86"/>
      <c r="BQ1104" s="86"/>
      <c r="BS1104" s="86"/>
      <c r="BU1104" s="86"/>
      <c r="BW1104" s="86"/>
      <c r="BY1104" s="86"/>
      <c r="CA1104" s="86"/>
      <c r="CC1104" s="86"/>
      <c r="CE1104" s="86"/>
      <c r="CG1104" s="86"/>
      <c r="CI1104" s="86"/>
      <c r="CK1104" s="86"/>
      <c r="CM1104" s="86"/>
      <c r="CO1104" s="86"/>
      <c r="CQ1104" s="86"/>
      <c r="CS1104" s="86"/>
      <c r="CU1104" s="86"/>
      <c r="CW1104" s="86"/>
      <c r="CY1104" s="86"/>
      <c r="DA1104" s="86"/>
      <c r="DC1104" s="86"/>
      <c r="DE1104" s="86"/>
      <c r="DG1104" s="86"/>
      <c r="DI1104" s="86"/>
      <c r="DK1104" s="86"/>
      <c r="DM1104" s="86"/>
      <c r="DO1104" s="86"/>
      <c r="DQ1104" s="86"/>
      <c r="DS1104" s="86"/>
      <c r="DU1104" s="86"/>
      <c r="DV1104" s="86"/>
      <c r="DW1104" s="86"/>
      <c r="DX1104" s="86"/>
      <c r="DZ1104" s="87"/>
      <c r="EB1104" s="86"/>
      <c r="EC1104" s="87"/>
      <c r="ED1104" s="88"/>
      <c r="EE1104" s="86"/>
      <c r="EF1104" s="87"/>
      <c r="EG1104" s="86"/>
      <c r="EH1104" s="86"/>
      <c r="EI1104" s="86"/>
      <c r="EJ1104" s="86"/>
      <c r="EK1104" s="89"/>
    </row>
    <row r="1105" spans="47:141" x14ac:dyDescent="0.2">
      <c r="AU1105" s="86"/>
      <c r="AW1105" s="86"/>
      <c r="AY1105" s="86"/>
      <c r="BA1105" s="86"/>
      <c r="BC1105" s="86"/>
      <c r="BE1105" s="86"/>
      <c r="BG1105" s="86"/>
      <c r="BI1105" s="86"/>
      <c r="BK1105" s="86"/>
      <c r="BM1105" s="86"/>
      <c r="BO1105" s="86"/>
      <c r="BQ1105" s="86"/>
      <c r="BS1105" s="86"/>
      <c r="BU1105" s="86"/>
      <c r="BW1105" s="86"/>
      <c r="BY1105" s="86"/>
      <c r="CA1105" s="86"/>
      <c r="CC1105" s="86"/>
      <c r="CE1105" s="86"/>
      <c r="CG1105" s="86"/>
      <c r="CI1105" s="86"/>
      <c r="CK1105" s="86"/>
      <c r="CM1105" s="86"/>
      <c r="CO1105" s="86"/>
      <c r="CQ1105" s="86"/>
      <c r="CS1105" s="86"/>
      <c r="CU1105" s="86"/>
      <c r="CW1105" s="86"/>
      <c r="CY1105" s="86"/>
      <c r="DA1105" s="86"/>
      <c r="DC1105" s="86"/>
      <c r="DE1105" s="86"/>
      <c r="DG1105" s="86"/>
      <c r="DI1105" s="86"/>
      <c r="DK1105" s="86"/>
      <c r="DM1105" s="86"/>
      <c r="DO1105" s="86"/>
      <c r="DQ1105" s="86"/>
      <c r="DS1105" s="86"/>
      <c r="DU1105" s="86"/>
      <c r="DV1105" s="86"/>
      <c r="DW1105" s="86"/>
      <c r="DX1105" s="86"/>
      <c r="DZ1105" s="87"/>
      <c r="EB1105" s="86"/>
      <c r="EC1105" s="87"/>
      <c r="ED1105" s="88"/>
      <c r="EE1105" s="86"/>
      <c r="EF1105" s="87"/>
      <c r="EG1105" s="86"/>
      <c r="EH1105" s="86"/>
      <c r="EI1105" s="86"/>
      <c r="EJ1105" s="86"/>
      <c r="EK1105" s="89"/>
    </row>
    <row r="1106" spans="47:141" x14ac:dyDescent="0.2">
      <c r="AU1106" s="86"/>
      <c r="AW1106" s="86"/>
      <c r="AY1106" s="86"/>
      <c r="BA1106" s="86"/>
      <c r="BC1106" s="86"/>
      <c r="BE1106" s="86"/>
      <c r="BG1106" s="86"/>
      <c r="BI1106" s="86"/>
      <c r="BK1106" s="86"/>
      <c r="BM1106" s="86"/>
      <c r="BO1106" s="86"/>
      <c r="BQ1106" s="86"/>
      <c r="BS1106" s="86"/>
      <c r="BU1106" s="86"/>
      <c r="BW1106" s="86"/>
      <c r="BY1106" s="86"/>
      <c r="CA1106" s="86"/>
      <c r="CC1106" s="86"/>
      <c r="CE1106" s="86"/>
      <c r="CG1106" s="86"/>
      <c r="CI1106" s="86"/>
      <c r="CK1106" s="86"/>
      <c r="CM1106" s="86"/>
      <c r="CO1106" s="86"/>
      <c r="CQ1106" s="86"/>
      <c r="CS1106" s="86"/>
      <c r="CU1106" s="86"/>
      <c r="CW1106" s="86"/>
      <c r="CY1106" s="86"/>
      <c r="DA1106" s="86"/>
      <c r="DC1106" s="86"/>
      <c r="DE1106" s="86"/>
      <c r="DG1106" s="86"/>
      <c r="DI1106" s="86"/>
      <c r="DK1106" s="86"/>
      <c r="DM1106" s="86"/>
      <c r="DO1106" s="86"/>
      <c r="DQ1106" s="86"/>
      <c r="DS1106" s="86"/>
      <c r="DU1106" s="86"/>
      <c r="DV1106" s="86"/>
      <c r="DW1106" s="86"/>
      <c r="DX1106" s="86"/>
      <c r="DZ1106" s="87"/>
      <c r="EB1106" s="86"/>
      <c r="EC1106" s="87"/>
      <c r="ED1106" s="88"/>
      <c r="EE1106" s="86"/>
      <c r="EF1106" s="87"/>
      <c r="EG1106" s="86"/>
      <c r="EH1106" s="86"/>
      <c r="EI1106" s="86"/>
      <c r="EJ1106" s="86"/>
      <c r="EK1106" s="89"/>
    </row>
    <row r="1107" spans="47:141" x14ac:dyDescent="0.2">
      <c r="AU1107" s="86"/>
      <c r="AW1107" s="86"/>
      <c r="AY1107" s="86"/>
      <c r="BA1107" s="86"/>
      <c r="BC1107" s="86"/>
      <c r="BE1107" s="86"/>
      <c r="BG1107" s="86"/>
      <c r="BI1107" s="86"/>
      <c r="BK1107" s="86"/>
      <c r="BM1107" s="86"/>
      <c r="BO1107" s="86"/>
      <c r="BQ1107" s="86"/>
      <c r="BS1107" s="86"/>
      <c r="BU1107" s="86"/>
      <c r="BW1107" s="86"/>
      <c r="BY1107" s="86"/>
      <c r="CA1107" s="86"/>
      <c r="CC1107" s="86"/>
      <c r="CE1107" s="86"/>
      <c r="CG1107" s="86"/>
      <c r="CI1107" s="86"/>
      <c r="CK1107" s="86"/>
      <c r="CM1107" s="86"/>
      <c r="CO1107" s="86"/>
      <c r="CQ1107" s="86"/>
      <c r="CS1107" s="86"/>
      <c r="CU1107" s="86"/>
      <c r="CW1107" s="86"/>
      <c r="CY1107" s="86"/>
      <c r="DA1107" s="86"/>
      <c r="DC1107" s="86"/>
      <c r="DE1107" s="86"/>
      <c r="DG1107" s="86"/>
      <c r="DI1107" s="86"/>
      <c r="DK1107" s="86"/>
      <c r="DM1107" s="86"/>
      <c r="DO1107" s="86"/>
      <c r="DQ1107" s="86"/>
      <c r="DS1107" s="86"/>
      <c r="DU1107" s="86"/>
      <c r="DV1107" s="86"/>
      <c r="DW1107" s="86"/>
      <c r="DX1107" s="86"/>
      <c r="DZ1107" s="87"/>
      <c r="EB1107" s="86"/>
      <c r="EC1107" s="87"/>
      <c r="ED1107" s="88"/>
      <c r="EE1107" s="86"/>
      <c r="EF1107" s="87"/>
      <c r="EG1107" s="86"/>
      <c r="EH1107" s="86"/>
      <c r="EI1107" s="86"/>
      <c r="EJ1107" s="86"/>
      <c r="EK1107" s="89"/>
    </row>
    <row r="1108" spans="47:141" x14ac:dyDescent="0.2">
      <c r="AU1108" s="86"/>
      <c r="AW1108" s="86"/>
      <c r="AY1108" s="86"/>
      <c r="BA1108" s="86"/>
      <c r="BC1108" s="86"/>
      <c r="BE1108" s="86"/>
      <c r="BG1108" s="86"/>
      <c r="BI1108" s="86"/>
      <c r="BK1108" s="86"/>
      <c r="BM1108" s="86"/>
      <c r="BO1108" s="86"/>
      <c r="BQ1108" s="86"/>
      <c r="BS1108" s="86"/>
      <c r="BU1108" s="86"/>
      <c r="BW1108" s="86"/>
      <c r="BY1108" s="86"/>
      <c r="CA1108" s="86"/>
      <c r="CC1108" s="86"/>
      <c r="CE1108" s="86"/>
      <c r="CG1108" s="86"/>
      <c r="CI1108" s="86"/>
      <c r="CK1108" s="86"/>
      <c r="CM1108" s="86"/>
      <c r="CO1108" s="86"/>
      <c r="CQ1108" s="86"/>
      <c r="CS1108" s="86"/>
      <c r="CU1108" s="86"/>
      <c r="CW1108" s="86"/>
      <c r="CY1108" s="86"/>
      <c r="DA1108" s="86"/>
      <c r="DC1108" s="86"/>
      <c r="DE1108" s="86"/>
      <c r="DG1108" s="86"/>
      <c r="DI1108" s="86"/>
      <c r="DK1108" s="86"/>
      <c r="DM1108" s="86"/>
      <c r="DO1108" s="86"/>
      <c r="DQ1108" s="86"/>
      <c r="DS1108" s="86"/>
      <c r="DU1108" s="86"/>
      <c r="DV1108" s="86"/>
      <c r="DW1108" s="86"/>
      <c r="DX1108" s="86"/>
      <c r="DZ1108" s="87"/>
      <c r="EB1108" s="86"/>
      <c r="EC1108" s="87"/>
      <c r="ED1108" s="88"/>
      <c r="EE1108" s="86"/>
      <c r="EF1108" s="87"/>
      <c r="EG1108" s="86"/>
      <c r="EH1108" s="86"/>
      <c r="EI1108" s="86"/>
      <c r="EJ1108" s="86"/>
      <c r="EK1108" s="89"/>
    </row>
    <row r="1109" spans="47:141" x14ac:dyDescent="0.2">
      <c r="AU1109" s="86"/>
      <c r="AW1109" s="86"/>
      <c r="AY1109" s="86"/>
      <c r="BA1109" s="86"/>
      <c r="BC1109" s="86"/>
      <c r="BE1109" s="86"/>
      <c r="BG1109" s="86"/>
      <c r="BI1109" s="86"/>
      <c r="BK1109" s="86"/>
      <c r="BM1109" s="86"/>
      <c r="BO1109" s="86"/>
      <c r="BQ1109" s="86"/>
      <c r="BS1109" s="86"/>
      <c r="BU1109" s="86"/>
      <c r="BW1109" s="86"/>
      <c r="BY1109" s="86"/>
      <c r="CA1109" s="86"/>
      <c r="CC1109" s="86"/>
      <c r="CE1109" s="86"/>
      <c r="CG1109" s="86"/>
      <c r="CI1109" s="86"/>
      <c r="CK1109" s="86"/>
      <c r="CM1109" s="86"/>
      <c r="CO1109" s="86"/>
      <c r="CQ1109" s="86"/>
      <c r="CS1109" s="86"/>
      <c r="CU1109" s="86"/>
      <c r="CW1109" s="86"/>
      <c r="CY1109" s="86"/>
      <c r="DA1109" s="86"/>
      <c r="DC1109" s="86"/>
      <c r="DE1109" s="86"/>
      <c r="DG1109" s="86"/>
      <c r="DI1109" s="86"/>
      <c r="DK1109" s="86"/>
      <c r="DM1109" s="86"/>
      <c r="DO1109" s="86"/>
      <c r="DQ1109" s="86"/>
      <c r="DS1109" s="86"/>
      <c r="DU1109" s="86"/>
      <c r="DV1109" s="86"/>
      <c r="DW1109" s="86"/>
      <c r="DX1109" s="86"/>
      <c r="DZ1109" s="87"/>
      <c r="EB1109" s="86"/>
      <c r="EC1109" s="87"/>
      <c r="ED1109" s="88"/>
      <c r="EE1109" s="86"/>
      <c r="EF1109" s="87"/>
      <c r="EG1109" s="86"/>
      <c r="EH1109" s="86"/>
      <c r="EI1109" s="86"/>
      <c r="EJ1109" s="86"/>
      <c r="EK1109" s="89"/>
    </row>
    <row r="1110" spans="47:141" x14ac:dyDescent="0.2">
      <c r="AU1110" s="86"/>
      <c r="AW1110" s="86"/>
      <c r="AY1110" s="86"/>
      <c r="BA1110" s="86"/>
      <c r="BC1110" s="86"/>
      <c r="BE1110" s="86"/>
      <c r="BG1110" s="86"/>
      <c r="BI1110" s="86"/>
      <c r="BK1110" s="86"/>
      <c r="BM1110" s="86"/>
      <c r="BO1110" s="86"/>
      <c r="BQ1110" s="86"/>
      <c r="BS1110" s="86"/>
      <c r="BU1110" s="86"/>
      <c r="BW1110" s="86"/>
      <c r="BY1110" s="86"/>
      <c r="CA1110" s="86"/>
      <c r="CC1110" s="86"/>
      <c r="CE1110" s="86"/>
      <c r="CG1110" s="86"/>
      <c r="CI1110" s="86"/>
      <c r="CK1110" s="86"/>
      <c r="CM1110" s="86"/>
      <c r="CO1110" s="86"/>
      <c r="CQ1110" s="86"/>
      <c r="CS1110" s="86"/>
      <c r="CU1110" s="86"/>
      <c r="CW1110" s="86"/>
      <c r="CY1110" s="86"/>
      <c r="DA1110" s="86"/>
      <c r="DC1110" s="86"/>
      <c r="DE1110" s="86"/>
      <c r="DG1110" s="86"/>
      <c r="DI1110" s="86"/>
      <c r="DK1110" s="86"/>
      <c r="DM1110" s="86"/>
      <c r="DO1110" s="86"/>
      <c r="DQ1110" s="86"/>
      <c r="DS1110" s="86"/>
      <c r="DU1110" s="86"/>
      <c r="DV1110" s="86"/>
      <c r="DW1110" s="86"/>
      <c r="DX1110" s="86"/>
      <c r="DZ1110" s="87"/>
      <c r="EB1110" s="86"/>
      <c r="EC1110" s="87"/>
      <c r="ED1110" s="88"/>
      <c r="EE1110" s="86"/>
      <c r="EF1110" s="87"/>
      <c r="EG1110" s="86"/>
      <c r="EH1110" s="86"/>
      <c r="EI1110" s="86"/>
      <c r="EJ1110" s="86"/>
      <c r="EK1110" s="89"/>
    </row>
    <row r="1111" spans="47:141" x14ac:dyDescent="0.2">
      <c r="AU1111" s="86"/>
      <c r="AW1111" s="86"/>
      <c r="AY1111" s="86"/>
      <c r="BA1111" s="86"/>
      <c r="BC1111" s="86"/>
      <c r="BE1111" s="86"/>
      <c r="BG1111" s="86"/>
      <c r="BI1111" s="86"/>
      <c r="BK1111" s="86"/>
      <c r="BM1111" s="86"/>
      <c r="BO1111" s="86"/>
      <c r="BQ1111" s="86"/>
      <c r="BS1111" s="86"/>
      <c r="BU1111" s="86"/>
      <c r="BW1111" s="86"/>
      <c r="BY1111" s="86"/>
      <c r="CA1111" s="86"/>
      <c r="CC1111" s="86"/>
      <c r="CE1111" s="86"/>
      <c r="CG1111" s="86"/>
      <c r="CI1111" s="86"/>
      <c r="CK1111" s="86"/>
      <c r="CM1111" s="86"/>
      <c r="CO1111" s="86"/>
      <c r="CQ1111" s="86"/>
      <c r="CS1111" s="86"/>
      <c r="CU1111" s="86"/>
      <c r="CW1111" s="86"/>
      <c r="CY1111" s="86"/>
      <c r="DA1111" s="86"/>
      <c r="DC1111" s="86"/>
      <c r="DE1111" s="86"/>
      <c r="DG1111" s="86"/>
      <c r="DI1111" s="86"/>
      <c r="DK1111" s="86"/>
      <c r="DM1111" s="86"/>
      <c r="DO1111" s="86"/>
      <c r="DQ1111" s="86"/>
      <c r="DS1111" s="86"/>
      <c r="DU1111" s="86"/>
      <c r="DV1111" s="86"/>
      <c r="DW1111" s="86"/>
      <c r="DX1111" s="86"/>
      <c r="DZ1111" s="87"/>
      <c r="EB1111" s="86"/>
      <c r="EC1111" s="87"/>
      <c r="ED1111" s="88"/>
      <c r="EE1111" s="86"/>
      <c r="EF1111" s="87"/>
      <c r="EG1111" s="86"/>
      <c r="EH1111" s="86"/>
      <c r="EI1111" s="86"/>
      <c r="EJ1111" s="86"/>
      <c r="EK1111" s="89"/>
    </row>
    <row r="1112" spans="47:141" x14ac:dyDescent="0.2">
      <c r="AU1112" s="86"/>
      <c r="AW1112" s="86"/>
      <c r="AY1112" s="86"/>
      <c r="BA1112" s="86"/>
      <c r="BC1112" s="86"/>
      <c r="BE1112" s="86"/>
      <c r="BG1112" s="86"/>
      <c r="BI1112" s="86"/>
      <c r="BK1112" s="86"/>
      <c r="BM1112" s="86"/>
      <c r="BO1112" s="86"/>
      <c r="BQ1112" s="86"/>
      <c r="BS1112" s="86"/>
      <c r="BU1112" s="86"/>
      <c r="BW1112" s="86"/>
      <c r="BY1112" s="86"/>
      <c r="CA1112" s="86"/>
      <c r="CC1112" s="86"/>
      <c r="CE1112" s="86"/>
      <c r="CG1112" s="86"/>
      <c r="CI1112" s="86"/>
      <c r="CK1112" s="86"/>
      <c r="CM1112" s="86"/>
      <c r="CO1112" s="86"/>
      <c r="CQ1112" s="86"/>
      <c r="CS1112" s="86"/>
      <c r="CU1112" s="86"/>
      <c r="CW1112" s="86"/>
      <c r="CY1112" s="86"/>
      <c r="DA1112" s="86"/>
      <c r="DC1112" s="86"/>
      <c r="DE1112" s="86"/>
      <c r="DG1112" s="86"/>
      <c r="DI1112" s="86"/>
      <c r="DK1112" s="86"/>
      <c r="DM1112" s="86"/>
      <c r="DO1112" s="86"/>
      <c r="DQ1112" s="86"/>
      <c r="DS1112" s="86"/>
      <c r="DU1112" s="86"/>
      <c r="DV1112" s="86"/>
      <c r="DW1112" s="86"/>
      <c r="DX1112" s="86"/>
      <c r="DZ1112" s="87"/>
      <c r="EB1112" s="86"/>
      <c r="EC1112" s="87"/>
      <c r="ED1112" s="88"/>
      <c r="EE1112" s="86"/>
      <c r="EF1112" s="87"/>
      <c r="EG1112" s="86"/>
      <c r="EH1112" s="86"/>
      <c r="EI1112" s="86"/>
      <c r="EJ1112" s="86"/>
      <c r="EK1112" s="89"/>
    </row>
    <row r="1113" spans="47:141" x14ac:dyDescent="0.2">
      <c r="AU1113" s="86"/>
      <c r="AW1113" s="86"/>
      <c r="AY1113" s="86"/>
      <c r="BA1113" s="86"/>
      <c r="BC1113" s="86"/>
      <c r="BE1113" s="86"/>
      <c r="BG1113" s="86"/>
      <c r="BI1113" s="86"/>
      <c r="BK1113" s="86"/>
      <c r="BM1113" s="86"/>
      <c r="BO1113" s="86"/>
      <c r="BQ1113" s="86"/>
      <c r="BS1113" s="86"/>
      <c r="BU1113" s="86"/>
      <c r="BW1113" s="86"/>
      <c r="BY1113" s="86"/>
      <c r="CA1113" s="86"/>
      <c r="CC1113" s="86"/>
      <c r="CE1113" s="86"/>
      <c r="CG1113" s="86"/>
      <c r="CI1113" s="86"/>
      <c r="CK1113" s="86"/>
      <c r="CM1113" s="86"/>
      <c r="CO1113" s="86"/>
      <c r="CQ1113" s="86"/>
      <c r="CS1113" s="86"/>
      <c r="CU1113" s="86"/>
      <c r="CW1113" s="86"/>
      <c r="CY1113" s="86"/>
      <c r="DA1113" s="86"/>
      <c r="DC1113" s="86"/>
      <c r="DE1113" s="86"/>
      <c r="DG1113" s="86"/>
      <c r="DI1113" s="86"/>
      <c r="DK1113" s="86"/>
      <c r="DM1113" s="86"/>
      <c r="DO1113" s="86"/>
      <c r="DQ1113" s="86"/>
      <c r="DS1113" s="86"/>
      <c r="DU1113" s="86"/>
      <c r="DV1113" s="86"/>
      <c r="DW1113" s="86"/>
      <c r="DX1113" s="86"/>
      <c r="DZ1113" s="87"/>
      <c r="EB1113" s="86"/>
      <c r="EC1113" s="87"/>
      <c r="ED1113" s="88"/>
      <c r="EE1113" s="86"/>
      <c r="EF1113" s="87"/>
      <c r="EG1113" s="86"/>
      <c r="EH1113" s="86"/>
      <c r="EI1113" s="86"/>
      <c r="EJ1113" s="86"/>
      <c r="EK1113" s="89"/>
    </row>
    <row r="1114" spans="47:141" x14ac:dyDescent="0.2">
      <c r="AU1114" s="86"/>
      <c r="AW1114" s="86"/>
      <c r="AY1114" s="86"/>
      <c r="BA1114" s="86"/>
      <c r="BC1114" s="86"/>
      <c r="BE1114" s="86"/>
      <c r="BG1114" s="86"/>
      <c r="BI1114" s="86"/>
      <c r="BK1114" s="86"/>
      <c r="BM1114" s="86"/>
      <c r="BO1114" s="86"/>
      <c r="BQ1114" s="86"/>
      <c r="BS1114" s="86"/>
      <c r="BU1114" s="86"/>
      <c r="BW1114" s="86"/>
      <c r="BY1114" s="86"/>
      <c r="CA1114" s="86"/>
      <c r="CC1114" s="86"/>
      <c r="CE1114" s="86"/>
      <c r="CG1114" s="86"/>
      <c r="CI1114" s="86"/>
      <c r="CK1114" s="86"/>
      <c r="CM1114" s="86"/>
      <c r="CO1114" s="86"/>
      <c r="CQ1114" s="86"/>
      <c r="CS1114" s="86"/>
      <c r="CU1114" s="86"/>
      <c r="CW1114" s="86"/>
      <c r="CY1114" s="86"/>
      <c r="DA1114" s="86"/>
      <c r="DC1114" s="86"/>
      <c r="DE1114" s="86"/>
      <c r="DG1114" s="86"/>
      <c r="DI1114" s="86"/>
      <c r="DK1114" s="86"/>
      <c r="DM1114" s="86"/>
      <c r="DO1114" s="86"/>
      <c r="DQ1114" s="86"/>
      <c r="DS1114" s="86"/>
      <c r="DU1114" s="86"/>
      <c r="DV1114" s="86"/>
      <c r="DW1114" s="86"/>
      <c r="DX1114" s="86"/>
      <c r="DZ1114" s="87"/>
      <c r="EB1114" s="86"/>
      <c r="EC1114" s="87"/>
      <c r="ED1114" s="88"/>
      <c r="EE1114" s="86"/>
      <c r="EF1114" s="87"/>
      <c r="EG1114" s="86"/>
      <c r="EH1114" s="86"/>
      <c r="EI1114" s="86"/>
      <c r="EJ1114" s="86"/>
      <c r="EK1114" s="89"/>
    </row>
    <row r="1115" spans="47:141" x14ac:dyDescent="0.2">
      <c r="AU1115" s="86"/>
      <c r="AW1115" s="86"/>
      <c r="AY1115" s="86"/>
      <c r="BA1115" s="86"/>
      <c r="BC1115" s="86"/>
      <c r="BE1115" s="86"/>
      <c r="BG1115" s="86"/>
      <c r="BI1115" s="86"/>
      <c r="BK1115" s="86"/>
      <c r="BM1115" s="86"/>
      <c r="BO1115" s="86"/>
      <c r="BQ1115" s="86"/>
      <c r="BS1115" s="86"/>
      <c r="BU1115" s="86"/>
      <c r="BW1115" s="86"/>
      <c r="BY1115" s="86"/>
      <c r="CA1115" s="86"/>
      <c r="CC1115" s="86"/>
      <c r="CE1115" s="86"/>
      <c r="CG1115" s="86"/>
      <c r="CI1115" s="86"/>
      <c r="CK1115" s="86"/>
      <c r="CM1115" s="86"/>
      <c r="CO1115" s="86"/>
      <c r="CQ1115" s="86"/>
      <c r="CS1115" s="86"/>
      <c r="CU1115" s="86"/>
      <c r="CW1115" s="86"/>
      <c r="CY1115" s="86"/>
      <c r="DA1115" s="86"/>
      <c r="DC1115" s="86"/>
      <c r="DE1115" s="86"/>
      <c r="DG1115" s="86"/>
      <c r="DI1115" s="86"/>
      <c r="DK1115" s="86"/>
      <c r="DM1115" s="86"/>
      <c r="DO1115" s="86"/>
      <c r="DQ1115" s="86"/>
      <c r="DS1115" s="86"/>
      <c r="DU1115" s="86"/>
      <c r="DV1115" s="86"/>
      <c r="DW1115" s="86"/>
      <c r="DX1115" s="86"/>
      <c r="DZ1115" s="87"/>
      <c r="EB1115" s="86"/>
      <c r="EC1115" s="87"/>
      <c r="ED1115" s="88"/>
      <c r="EE1115" s="86"/>
      <c r="EF1115" s="87"/>
      <c r="EG1115" s="86"/>
      <c r="EH1115" s="86"/>
      <c r="EI1115" s="86"/>
      <c r="EJ1115" s="86"/>
      <c r="EK1115" s="89"/>
    </row>
    <row r="1116" spans="47:141" x14ac:dyDescent="0.2">
      <c r="AU1116" s="86"/>
      <c r="AW1116" s="86"/>
      <c r="AY1116" s="86"/>
      <c r="BA1116" s="86"/>
      <c r="BC1116" s="86"/>
      <c r="BE1116" s="86"/>
      <c r="BG1116" s="86"/>
      <c r="BI1116" s="86"/>
      <c r="BK1116" s="86"/>
      <c r="BM1116" s="86"/>
      <c r="BO1116" s="86"/>
      <c r="BQ1116" s="86"/>
      <c r="BS1116" s="86"/>
      <c r="BU1116" s="86"/>
      <c r="BW1116" s="86"/>
      <c r="BY1116" s="86"/>
      <c r="CA1116" s="86"/>
      <c r="CC1116" s="86"/>
      <c r="CE1116" s="86"/>
      <c r="CG1116" s="86"/>
      <c r="CI1116" s="86"/>
      <c r="CK1116" s="86"/>
      <c r="CM1116" s="86"/>
      <c r="CO1116" s="86"/>
      <c r="CQ1116" s="86"/>
      <c r="CS1116" s="86"/>
      <c r="CU1116" s="86"/>
      <c r="CW1116" s="86"/>
      <c r="CY1116" s="86"/>
      <c r="DA1116" s="86"/>
      <c r="DC1116" s="86"/>
      <c r="DE1116" s="86"/>
      <c r="DG1116" s="86"/>
      <c r="DI1116" s="86"/>
      <c r="DK1116" s="86"/>
      <c r="DM1116" s="86"/>
      <c r="DO1116" s="86"/>
      <c r="DQ1116" s="86"/>
      <c r="DS1116" s="86"/>
      <c r="DU1116" s="86"/>
      <c r="DV1116" s="86"/>
      <c r="DW1116" s="86"/>
      <c r="DX1116" s="86"/>
      <c r="DZ1116" s="87"/>
      <c r="EB1116" s="86"/>
      <c r="EC1116" s="87"/>
      <c r="ED1116" s="88"/>
      <c r="EE1116" s="86"/>
      <c r="EF1116" s="87"/>
      <c r="EG1116" s="86"/>
      <c r="EH1116" s="86"/>
      <c r="EI1116" s="86"/>
      <c r="EJ1116" s="86"/>
      <c r="EK1116" s="89"/>
    </row>
    <row r="1117" spans="47:141" x14ac:dyDescent="0.2">
      <c r="AU1117" s="86"/>
      <c r="AW1117" s="86"/>
      <c r="AY1117" s="86"/>
      <c r="BA1117" s="86"/>
      <c r="BC1117" s="86"/>
      <c r="BE1117" s="86"/>
      <c r="BG1117" s="86"/>
      <c r="BI1117" s="86"/>
      <c r="BK1117" s="86"/>
      <c r="BM1117" s="86"/>
      <c r="BO1117" s="86"/>
      <c r="BQ1117" s="86"/>
      <c r="BS1117" s="86"/>
      <c r="BU1117" s="86"/>
      <c r="BW1117" s="86"/>
      <c r="BY1117" s="86"/>
      <c r="CA1117" s="86"/>
      <c r="CC1117" s="86"/>
      <c r="CE1117" s="86"/>
      <c r="CG1117" s="86"/>
      <c r="CI1117" s="86"/>
      <c r="CK1117" s="86"/>
      <c r="CM1117" s="86"/>
      <c r="CO1117" s="86"/>
      <c r="CQ1117" s="86"/>
      <c r="CS1117" s="86"/>
      <c r="CU1117" s="86"/>
      <c r="CW1117" s="86"/>
      <c r="CY1117" s="86"/>
      <c r="DA1117" s="86"/>
      <c r="DC1117" s="86"/>
      <c r="DE1117" s="86"/>
      <c r="DG1117" s="86"/>
      <c r="DI1117" s="86"/>
      <c r="DK1117" s="86"/>
      <c r="DM1117" s="86"/>
      <c r="DO1117" s="86"/>
      <c r="DQ1117" s="86"/>
      <c r="DS1117" s="86"/>
      <c r="DU1117" s="86"/>
      <c r="DV1117" s="86"/>
      <c r="DW1117" s="86"/>
      <c r="DX1117" s="86"/>
      <c r="DZ1117" s="87"/>
      <c r="EB1117" s="86"/>
      <c r="EC1117" s="87"/>
      <c r="ED1117" s="88"/>
      <c r="EE1117" s="86"/>
      <c r="EF1117" s="87"/>
      <c r="EG1117" s="86"/>
      <c r="EH1117" s="86"/>
      <c r="EI1117" s="86"/>
      <c r="EJ1117" s="86"/>
      <c r="EK1117" s="89"/>
    </row>
    <row r="1118" spans="47:141" x14ac:dyDescent="0.2">
      <c r="AU1118" s="86"/>
      <c r="AW1118" s="86"/>
      <c r="AY1118" s="86"/>
      <c r="BA1118" s="86"/>
      <c r="BC1118" s="86"/>
      <c r="BE1118" s="86"/>
      <c r="BG1118" s="86"/>
      <c r="BI1118" s="86"/>
      <c r="BK1118" s="86"/>
      <c r="BM1118" s="86"/>
      <c r="BO1118" s="86"/>
      <c r="BQ1118" s="86"/>
      <c r="BS1118" s="86"/>
      <c r="BU1118" s="86"/>
      <c r="BW1118" s="86"/>
      <c r="BY1118" s="86"/>
      <c r="CA1118" s="86"/>
      <c r="CC1118" s="86"/>
      <c r="CE1118" s="86"/>
      <c r="CG1118" s="86"/>
      <c r="CI1118" s="86"/>
      <c r="CK1118" s="86"/>
      <c r="CM1118" s="86"/>
      <c r="CO1118" s="86"/>
      <c r="CQ1118" s="86"/>
      <c r="CS1118" s="86"/>
      <c r="CU1118" s="86"/>
      <c r="CW1118" s="86"/>
      <c r="CY1118" s="86"/>
      <c r="DA1118" s="86"/>
      <c r="DC1118" s="86"/>
      <c r="DE1118" s="86"/>
      <c r="DG1118" s="86"/>
      <c r="DI1118" s="86"/>
      <c r="DK1118" s="86"/>
      <c r="DM1118" s="86"/>
      <c r="DO1118" s="86"/>
      <c r="DQ1118" s="86"/>
      <c r="DS1118" s="86"/>
      <c r="DU1118" s="86"/>
      <c r="DV1118" s="86"/>
      <c r="DW1118" s="86"/>
      <c r="DX1118" s="86"/>
      <c r="DZ1118" s="87"/>
      <c r="EB1118" s="86"/>
      <c r="EC1118" s="87"/>
      <c r="ED1118" s="88"/>
      <c r="EE1118" s="86"/>
      <c r="EF1118" s="87"/>
      <c r="EG1118" s="86"/>
      <c r="EH1118" s="86"/>
      <c r="EI1118" s="86"/>
      <c r="EJ1118" s="86"/>
      <c r="EK1118" s="89"/>
    </row>
    <row r="1119" spans="47:141" x14ac:dyDescent="0.2">
      <c r="AU1119" s="86"/>
      <c r="AW1119" s="86"/>
      <c r="AY1119" s="86"/>
      <c r="BA1119" s="86"/>
      <c r="BC1119" s="86"/>
      <c r="BE1119" s="86"/>
      <c r="BG1119" s="86"/>
      <c r="BI1119" s="86"/>
      <c r="BK1119" s="86"/>
      <c r="BM1119" s="86"/>
      <c r="BO1119" s="86"/>
      <c r="BQ1119" s="86"/>
      <c r="BS1119" s="86"/>
      <c r="BU1119" s="86"/>
      <c r="BW1119" s="86"/>
      <c r="BY1119" s="86"/>
      <c r="CA1119" s="86"/>
      <c r="CC1119" s="86"/>
      <c r="CE1119" s="86"/>
      <c r="CG1119" s="86"/>
      <c r="CI1119" s="86"/>
      <c r="CK1119" s="86"/>
      <c r="CM1119" s="86"/>
      <c r="CO1119" s="86"/>
      <c r="CQ1119" s="86"/>
      <c r="CS1119" s="86"/>
      <c r="CU1119" s="86"/>
      <c r="CW1119" s="86"/>
      <c r="CY1119" s="86"/>
      <c r="DA1119" s="86"/>
      <c r="DC1119" s="86"/>
      <c r="DE1119" s="86"/>
      <c r="DG1119" s="86"/>
      <c r="DI1119" s="86"/>
      <c r="DK1119" s="86"/>
      <c r="DM1119" s="86"/>
      <c r="DO1119" s="86"/>
      <c r="DQ1119" s="86"/>
      <c r="DS1119" s="86"/>
      <c r="DU1119" s="86"/>
      <c r="DV1119" s="86"/>
      <c r="DW1119" s="86"/>
      <c r="DX1119" s="86"/>
      <c r="DZ1119" s="87"/>
      <c r="EB1119" s="86"/>
      <c r="EC1119" s="87"/>
      <c r="ED1119" s="88"/>
      <c r="EE1119" s="86"/>
      <c r="EF1119" s="87"/>
      <c r="EG1119" s="86"/>
      <c r="EH1119" s="86"/>
      <c r="EI1119" s="86"/>
      <c r="EJ1119" s="86"/>
      <c r="EK1119" s="89"/>
    </row>
    <row r="1120" spans="47:141" x14ac:dyDescent="0.2">
      <c r="AU1120" s="86"/>
      <c r="AW1120" s="86"/>
      <c r="AY1120" s="86"/>
      <c r="BA1120" s="86"/>
      <c r="BC1120" s="86"/>
      <c r="BE1120" s="86"/>
      <c r="BG1120" s="86"/>
      <c r="BI1120" s="86"/>
      <c r="BK1120" s="86"/>
      <c r="BM1120" s="86"/>
      <c r="BO1120" s="86"/>
      <c r="BQ1120" s="86"/>
      <c r="BS1120" s="86"/>
      <c r="BU1120" s="86"/>
      <c r="BW1120" s="86"/>
      <c r="BY1120" s="86"/>
      <c r="CA1120" s="86"/>
      <c r="CC1120" s="86"/>
      <c r="CE1120" s="86"/>
      <c r="CG1120" s="86"/>
      <c r="CI1120" s="86"/>
      <c r="CK1120" s="86"/>
      <c r="CM1120" s="86"/>
      <c r="CO1120" s="86"/>
      <c r="CQ1120" s="86"/>
      <c r="CS1120" s="86"/>
      <c r="CU1120" s="86"/>
      <c r="CW1120" s="86"/>
      <c r="CY1120" s="86"/>
      <c r="DA1120" s="86"/>
      <c r="DC1120" s="86"/>
      <c r="DE1120" s="86"/>
      <c r="DG1120" s="86"/>
      <c r="DI1120" s="86"/>
      <c r="DK1120" s="86"/>
      <c r="DM1120" s="86"/>
      <c r="DO1120" s="86"/>
      <c r="DQ1120" s="86"/>
      <c r="DS1120" s="86"/>
      <c r="DU1120" s="86"/>
      <c r="DV1120" s="86"/>
      <c r="DW1120" s="86"/>
      <c r="DX1120" s="86"/>
      <c r="DZ1120" s="87"/>
      <c r="EB1120" s="86"/>
      <c r="EC1120" s="87"/>
      <c r="ED1120" s="88"/>
      <c r="EE1120" s="86"/>
      <c r="EF1120" s="87"/>
      <c r="EG1120" s="86"/>
      <c r="EH1120" s="86"/>
      <c r="EI1120" s="86"/>
      <c r="EJ1120" s="86"/>
      <c r="EK1120" s="89"/>
    </row>
    <row r="1121" spans="47:141" x14ac:dyDescent="0.2">
      <c r="AU1121" s="86"/>
      <c r="AW1121" s="86"/>
      <c r="AY1121" s="86"/>
      <c r="BA1121" s="86"/>
      <c r="BC1121" s="86"/>
      <c r="BE1121" s="86"/>
      <c r="BG1121" s="86"/>
      <c r="BI1121" s="86"/>
      <c r="BK1121" s="86"/>
      <c r="BM1121" s="86"/>
      <c r="BO1121" s="86"/>
      <c r="BQ1121" s="86"/>
      <c r="BS1121" s="86"/>
      <c r="BU1121" s="86"/>
      <c r="BW1121" s="86"/>
      <c r="BY1121" s="86"/>
      <c r="CA1121" s="86"/>
      <c r="CC1121" s="86"/>
      <c r="CE1121" s="86"/>
      <c r="CG1121" s="86"/>
      <c r="CI1121" s="86"/>
      <c r="CK1121" s="86"/>
      <c r="CM1121" s="86"/>
      <c r="CO1121" s="86"/>
      <c r="CQ1121" s="86"/>
      <c r="CS1121" s="86"/>
      <c r="CU1121" s="86"/>
      <c r="CW1121" s="86"/>
      <c r="CY1121" s="86"/>
      <c r="DA1121" s="86"/>
      <c r="DC1121" s="86"/>
      <c r="DE1121" s="86"/>
      <c r="DG1121" s="86"/>
      <c r="DI1121" s="86"/>
      <c r="DK1121" s="86"/>
      <c r="DM1121" s="86"/>
      <c r="DO1121" s="86"/>
      <c r="DQ1121" s="86"/>
      <c r="DS1121" s="86"/>
      <c r="DU1121" s="86"/>
      <c r="DV1121" s="86"/>
      <c r="DW1121" s="86"/>
      <c r="DX1121" s="86"/>
      <c r="DZ1121" s="87"/>
      <c r="EB1121" s="86"/>
      <c r="EC1121" s="87"/>
      <c r="ED1121" s="88"/>
      <c r="EE1121" s="86"/>
      <c r="EF1121" s="87"/>
      <c r="EG1121" s="86"/>
      <c r="EH1121" s="86"/>
      <c r="EI1121" s="86"/>
      <c r="EJ1121" s="86"/>
      <c r="EK1121" s="89"/>
    </row>
    <row r="1122" spans="47:141" x14ac:dyDescent="0.2">
      <c r="AU1122" s="86"/>
      <c r="AW1122" s="86"/>
      <c r="AY1122" s="86"/>
      <c r="BA1122" s="86"/>
      <c r="BC1122" s="86"/>
      <c r="BE1122" s="86"/>
      <c r="BG1122" s="86"/>
      <c r="BI1122" s="86"/>
      <c r="BK1122" s="86"/>
      <c r="BM1122" s="86"/>
      <c r="BO1122" s="86"/>
      <c r="BQ1122" s="86"/>
      <c r="BS1122" s="86"/>
      <c r="BU1122" s="86"/>
      <c r="BW1122" s="86"/>
      <c r="BY1122" s="86"/>
      <c r="CA1122" s="86"/>
      <c r="CC1122" s="86"/>
      <c r="CE1122" s="86"/>
      <c r="CG1122" s="86"/>
      <c r="CI1122" s="86"/>
      <c r="CK1122" s="86"/>
      <c r="CM1122" s="86"/>
      <c r="CO1122" s="86"/>
      <c r="CQ1122" s="86"/>
      <c r="CS1122" s="86"/>
      <c r="CU1122" s="86"/>
      <c r="CW1122" s="86"/>
      <c r="CY1122" s="86"/>
      <c r="DA1122" s="86"/>
      <c r="DC1122" s="86"/>
      <c r="DE1122" s="86"/>
      <c r="DG1122" s="86"/>
      <c r="DI1122" s="86"/>
      <c r="DK1122" s="86"/>
      <c r="DM1122" s="86"/>
      <c r="DO1122" s="86"/>
      <c r="DQ1122" s="86"/>
      <c r="DS1122" s="86"/>
      <c r="DU1122" s="86"/>
      <c r="DV1122" s="86"/>
      <c r="DW1122" s="86"/>
      <c r="DX1122" s="86"/>
      <c r="DZ1122" s="87"/>
      <c r="EB1122" s="86"/>
      <c r="EC1122" s="87"/>
      <c r="ED1122" s="88"/>
      <c r="EE1122" s="86"/>
      <c r="EF1122" s="87"/>
      <c r="EG1122" s="86"/>
      <c r="EH1122" s="86"/>
      <c r="EI1122" s="86"/>
      <c r="EJ1122" s="86"/>
      <c r="EK1122" s="89"/>
    </row>
    <row r="1123" spans="47:141" x14ac:dyDescent="0.2">
      <c r="AU1123" s="86"/>
      <c r="AW1123" s="86"/>
      <c r="AY1123" s="86"/>
      <c r="BA1123" s="86"/>
      <c r="BC1123" s="86"/>
      <c r="BE1123" s="86"/>
      <c r="BG1123" s="86"/>
      <c r="BI1123" s="86"/>
      <c r="BK1123" s="86"/>
      <c r="BM1123" s="86"/>
      <c r="BO1123" s="86"/>
      <c r="BQ1123" s="86"/>
      <c r="BS1123" s="86"/>
      <c r="BU1123" s="86"/>
      <c r="BW1123" s="86"/>
      <c r="BY1123" s="86"/>
      <c r="CA1123" s="86"/>
      <c r="CC1123" s="86"/>
      <c r="CE1123" s="86"/>
      <c r="CG1123" s="86"/>
      <c r="CI1123" s="86"/>
      <c r="CK1123" s="86"/>
      <c r="CM1123" s="86"/>
      <c r="CO1123" s="86"/>
      <c r="CQ1123" s="86"/>
      <c r="CS1123" s="86"/>
      <c r="CU1123" s="86"/>
      <c r="CW1123" s="86"/>
      <c r="CY1123" s="86"/>
      <c r="DA1123" s="86"/>
      <c r="DC1123" s="86"/>
      <c r="DE1123" s="86"/>
      <c r="DG1123" s="86"/>
      <c r="DI1123" s="86"/>
      <c r="DK1123" s="86"/>
      <c r="DM1123" s="86"/>
      <c r="DO1123" s="86"/>
      <c r="DQ1123" s="86"/>
      <c r="DS1123" s="86"/>
      <c r="DU1123" s="86"/>
      <c r="DV1123" s="86"/>
      <c r="DW1123" s="86"/>
      <c r="DX1123" s="86"/>
      <c r="DZ1123" s="87"/>
      <c r="EB1123" s="86"/>
      <c r="EC1123" s="87"/>
      <c r="ED1123" s="88"/>
      <c r="EE1123" s="86"/>
      <c r="EF1123" s="87"/>
      <c r="EG1123" s="86"/>
      <c r="EH1123" s="86"/>
      <c r="EI1123" s="86"/>
      <c r="EJ1123" s="86"/>
      <c r="EK1123" s="89"/>
    </row>
    <row r="1124" spans="47:141" x14ac:dyDescent="0.2">
      <c r="AU1124" s="86"/>
      <c r="AW1124" s="86"/>
      <c r="AY1124" s="86"/>
      <c r="BA1124" s="86"/>
      <c r="BC1124" s="86"/>
      <c r="BE1124" s="86"/>
      <c r="BG1124" s="86"/>
      <c r="BI1124" s="86"/>
      <c r="BK1124" s="86"/>
      <c r="BM1124" s="86"/>
      <c r="BO1124" s="86"/>
      <c r="BQ1124" s="86"/>
      <c r="BS1124" s="86"/>
      <c r="BU1124" s="86"/>
      <c r="BW1124" s="86"/>
      <c r="BY1124" s="86"/>
      <c r="CA1124" s="86"/>
      <c r="CC1124" s="86"/>
      <c r="CE1124" s="86"/>
      <c r="CG1124" s="86"/>
      <c r="CI1124" s="86"/>
      <c r="CK1124" s="86"/>
      <c r="CM1124" s="86"/>
      <c r="CO1124" s="86"/>
      <c r="CQ1124" s="86"/>
      <c r="CS1124" s="86"/>
      <c r="CU1124" s="86"/>
      <c r="CW1124" s="86"/>
      <c r="CY1124" s="86"/>
      <c r="DA1124" s="86"/>
      <c r="DC1124" s="86"/>
      <c r="DE1124" s="86"/>
      <c r="DG1124" s="86"/>
      <c r="DI1124" s="86"/>
      <c r="DK1124" s="86"/>
      <c r="DM1124" s="86"/>
      <c r="DO1124" s="86"/>
      <c r="DQ1124" s="86"/>
      <c r="DS1124" s="86"/>
      <c r="DU1124" s="86"/>
      <c r="DV1124" s="86"/>
      <c r="DW1124" s="86"/>
      <c r="DX1124" s="86"/>
      <c r="DZ1124" s="87"/>
      <c r="EB1124" s="86"/>
      <c r="EC1124" s="87"/>
      <c r="ED1124" s="88"/>
      <c r="EE1124" s="86"/>
      <c r="EF1124" s="87"/>
      <c r="EG1124" s="86"/>
      <c r="EH1124" s="86"/>
      <c r="EI1124" s="86"/>
      <c r="EJ1124" s="86"/>
      <c r="EK1124" s="89"/>
    </row>
    <row r="1125" spans="47:141" x14ac:dyDescent="0.2">
      <c r="AU1125" s="86"/>
      <c r="AW1125" s="86"/>
      <c r="AY1125" s="86"/>
      <c r="BA1125" s="86"/>
      <c r="BC1125" s="86"/>
      <c r="BE1125" s="86"/>
      <c r="BG1125" s="86"/>
      <c r="BI1125" s="86"/>
      <c r="BK1125" s="86"/>
      <c r="BM1125" s="86"/>
      <c r="BO1125" s="86"/>
      <c r="BQ1125" s="86"/>
      <c r="BS1125" s="86"/>
      <c r="BU1125" s="86"/>
      <c r="BW1125" s="86"/>
      <c r="BY1125" s="86"/>
      <c r="CA1125" s="86"/>
      <c r="CC1125" s="86"/>
      <c r="CE1125" s="86"/>
      <c r="CG1125" s="86"/>
      <c r="CI1125" s="86"/>
      <c r="CK1125" s="86"/>
      <c r="CM1125" s="86"/>
      <c r="CO1125" s="86"/>
      <c r="CQ1125" s="86"/>
      <c r="CS1125" s="86"/>
      <c r="CU1125" s="86"/>
      <c r="CW1125" s="86"/>
      <c r="CY1125" s="86"/>
      <c r="DA1125" s="86"/>
      <c r="DC1125" s="86"/>
      <c r="DE1125" s="86"/>
      <c r="DG1125" s="86"/>
      <c r="DI1125" s="86"/>
      <c r="DK1125" s="86"/>
      <c r="DM1125" s="86"/>
      <c r="DO1125" s="86"/>
      <c r="DQ1125" s="86"/>
      <c r="DS1125" s="86"/>
      <c r="DU1125" s="86"/>
      <c r="DV1125" s="86"/>
      <c r="DW1125" s="86"/>
      <c r="DX1125" s="86"/>
      <c r="DZ1125" s="87"/>
      <c r="EB1125" s="86"/>
      <c r="EC1125" s="87"/>
      <c r="ED1125" s="88"/>
      <c r="EE1125" s="86"/>
      <c r="EF1125" s="87"/>
      <c r="EG1125" s="86"/>
      <c r="EH1125" s="86"/>
      <c r="EI1125" s="86"/>
      <c r="EJ1125" s="86"/>
      <c r="EK1125" s="89"/>
    </row>
    <row r="1126" spans="47:141" x14ac:dyDescent="0.2">
      <c r="AU1126" s="86"/>
      <c r="AW1126" s="86"/>
      <c r="AY1126" s="86"/>
      <c r="BA1126" s="86"/>
      <c r="BC1126" s="86"/>
      <c r="BE1126" s="86"/>
      <c r="BG1126" s="86"/>
      <c r="BI1126" s="86"/>
      <c r="BK1126" s="86"/>
      <c r="BM1126" s="86"/>
      <c r="BO1126" s="86"/>
      <c r="BQ1126" s="86"/>
      <c r="BS1126" s="86"/>
      <c r="BU1126" s="86"/>
      <c r="BW1126" s="86"/>
      <c r="BY1126" s="86"/>
      <c r="CA1126" s="86"/>
      <c r="CC1126" s="86"/>
      <c r="CE1126" s="86"/>
      <c r="CG1126" s="86"/>
      <c r="CI1126" s="86"/>
      <c r="CK1126" s="86"/>
      <c r="CM1126" s="86"/>
      <c r="CO1126" s="86"/>
      <c r="CQ1126" s="86"/>
      <c r="CS1126" s="86"/>
      <c r="CU1126" s="86"/>
      <c r="CW1126" s="86"/>
      <c r="CY1126" s="86"/>
      <c r="DA1126" s="86"/>
      <c r="DC1126" s="86"/>
      <c r="DE1126" s="86"/>
      <c r="DG1126" s="86"/>
      <c r="DI1126" s="86"/>
      <c r="DK1126" s="86"/>
      <c r="DM1126" s="86"/>
      <c r="DO1126" s="86"/>
      <c r="DQ1126" s="86"/>
      <c r="DS1126" s="86"/>
      <c r="DU1126" s="86"/>
      <c r="DV1126" s="86"/>
      <c r="DW1126" s="86"/>
      <c r="DX1126" s="86"/>
      <c r="DZ1126" s="87"/>
      <c r="EB1126" s="86"/>
      <c r="EC1126" s="87"/>
      <c r="ED1126" s="88"/>
      <c r="EE1126" s="86"/>
      <c r="EF1126" s="87"/>
      <c r="EG1126" s="86"/>
      <c r="EH1126" s="86"/>
      <c r="EI1126" s="86"/>
      <c r="EJ1126" s="86"/>
      <c r="EK1126" s="89"/>
    </row>
    <row r="1127" spans="47:141" x14ac:dyDescent="0.2">
      <c r="AU1127" s="86"/>
      <c r="AW1127" s="86"/>
      <c r="AY1127" s="86"/>
      <c r="BA1127" s="86"/>
      <c r="BC1127" s="86"/>
      <c r="BE1127" s="86"/>
      <c r="BG1127" s="86"/>
      <c r="BI1127" s="86"/>
      <c r="BK1127" s="86"/>
      <c r="BM1127" s="86"/>
      <c r="BO1127" s="86"/>
      <c r="BQ1127" s="86"/>
      <c r="BS1127" s="86"/>
      <c r="BU1127" s="86"/>
      <c r="BW1127" s="86"/>
      <c r="BY1127" s="86"/>
      <c r="CA1127" s="86"/>
      <c r="CC1127" s="86"/>
      <c r="CE1127" s="86"/>
      <c r="CG1127" s="86"/>
      <c r="CI1127" s="86"/>
      <c r="CK1127" s="86"/>
      <c r="CM1127" s="86"/>
      <c r="CO1127" s="86"/>
      <c r="CQ1127" s="86"/>
      <c r="CS1127" s="86"/>
      <c r="CU1127" s="86"/>
      <c r="CW1127" s="86"/>
      <c r="CY1127" s="86"/>
      <c r="DA1127" s="86"/>
      <c r="DC1127" s="86"/>
      <c r="DE1127" s="86"/>
      <c r="DG1127" s="86"/>
      <c r="DI1127" s="86"/>
      <c r="DK1127" s="86"/>
      <c r="DM1127" s="86"/>
      <c r="DO1127" s="86"/>
      <c r="DQ1127" s="86"/>
      <c r="DS1127" s="86"/>
      <c r="DU1127" s="86"/>
      <c r="DV1127" s="86"/>
      <c r="DW1127" s="86"/>
      <c r="DX1127" s="86"/>
      <c r="DZ1127" s="87"/>
      <c r="EB1127" s="86"/>
      <c r="EC1127" s="87"/>
      <c r="ED1127" s="88"/>
      <c r="EE1127" s="86"/>
      <c r="EF1127" s="87"/>
      <c r="EG1127" s="86"/>
      <c r="EH1127" s="86"/>
      <c r="EI1127" s="86"/>
      <c r="EJ1127" s="86"/>
      <c r="EK1127" s="89"/>
    </row>
    <row r="1128" spans="47:141" x14ac:dyDescent="0.2">
      <c r="AU1128" s="86"/>
      <c r="AW1128" s="86"/>
      <c r="AY1128" s="86"/>
      <c r="BA1128" s="86"/>
      <c r="BC1128" s="86"/>
      <c r="BE1128" s="86"/>
      <c r="BG1128" s="86"/>
      <c r="BI1128" s="86"/>
      <c r="BK1128" s="86"/>
      <c r="BM1128" s="86"/>
      <c r="BO1128" s="86"/>
      <c r="BQ1128" s="86"/>
      <c r="BS1128" s="86"/>
      <c r="BU1128" s="86"/>
      <c r="BW1128" s="86"/>
      <c r="BY1128" s="86"/>
      <c r="CA1128" s="86"/>
      <c r="CC1128" s="86"/>
      <c r="CE1128" s="86"/>
      <c r="CG1128" s="86"/>
      <c r="CI1128" s="86"/>
      <c r="CK1128" s="86"/>
      <c r="CM1128" s="86"/>
      <c r="CO1128" s="86"/>
      <c r="CQ1128" s="86"/>
      <c r="CS1128" s="86"/>
      <c r="CU1128" s="86"/>
      <c r="CW1128" s="86"/>
      <c r="CY1128" s="86"/>
      <c r="DA1128" s="86"/>
      <c r="DC1128" s="86"/>
      <c r="DE1128" s="86"/>
      <c r="DG1128" s="86"/>
      <c r="DI1128" s="86"/>
      <c r="DK1128" s="86"/>
      <c r="DM1128" s="86"/>
      <c r="DO1128" s="86"/>
      <c r="DQ1128" s="86"/>
      <c r="DS1128" s="86"/>
      <c r="DU1128" s="86"/>
      <c r="DV1128" s="86"/>
      <c r="DW1128" s="86"/>
      <c r="DX1128" s="86"/>
      <c r="DZ1128" s="87"/>
      <c r="EB1128" s="86"/>
      <c r="EC1128" s="87"/>
      <c r="ED1128" s="88"/>
      <c r="EE1128" s="86"/>
      <c r="EF1128" s="87"/>
      <c r="EG1128" s="86"/>
      <c r="EH1128" s="86"/>
      <c r="EI1128" s="86"/>
      <c r="EJ1128" s="86"/>
      <c r="EK1128" s="89"/>
    </row>
    <row r="1129" spans="47:141" x14ac:dyDescent="0.2">
      <c r="AU1129" s="86"/>
      <c r="AW1129" s="86"/>
      <c r="AY1129" s="86"/>
      <c r="BA1129" s="86"/>
      <c r="BC1129" s="86"/>
      <c r="BE1129" s="86"/>
      <c r="BG1129" s="86"/>
      <c r="BI1129" s="86"/>
      <c r="BK1129" s="86"/>
      <c r="BM1129" s="86"/>
      <c r="BO1129" s="86"/>
      <c r="BQ1129" s="86"/>
      <c r="BS1129" s="86"/>
      <c r="BU1129" s="86"/>
      <c r="BW1129" s="86"/>
      <c r="BY1129" s="86"/>
      <c r="CA1129" s="86"/>
      <c r="CC1129" s="86"/>
      <c r="CE1129" s="86"/>
      <c r="CG1129" s="86"/>
      <c r="CI1129" s="86"/>
      <c r="CK1129" s="86"/>
      <c r="CM1129" s="86"/>
      <c r="CO1129" s="86"/>
      <c r="CQ1129" s="86"/>
      <c r="CS1129" s="86"/>
      <c r="CU1129" s="86"/>
      <c r="CW1129" s="86"/>
      <c r="CY1129" s="86"/>
      <c r="DA1129" s="86"/>
      <c r="DC1129" s="86"/>
      <c r="DE1129" s="86"/>
      <c r="DG1129" s="86"/>
      <c r="DI1129" s="86"/>
      <c r="DK1129" s="86"/>
      <c r="DM1129" s="86"/>
      <c r="DO1129" s="86"/>
      <c r="DQ1129" s="86"/>
      <c r="DS1129" s="86"/>
      <c r="DU1129" s="86"/>
      <c r="DV1129" s="86"/>
      <c r="DW1129" s="86"/>
      <c r="DX1129" s="86"/>
      <c r="DZ1129" s="87"/>
      <c r="EB1129" s="86"/>
      <c r="EC1129" s="87"/>
      <c r="ED1129" s="88"/>
      <c r="EE1129" s="86"/>
      <c r="EF1129" s="87"/>
      <c r="EG1129" s="86"/>
      <c r="EH1129" s="86"/>
      <c r="EI1129" s="86"/>
      <c r="EJ1129" s="86"/>
      <c r="EK1129" s="89"/>
    </row>
    <row r="1130" spans="47:141" x14ac:dyDescent="0.2">
      <c r="AU1130" s="86"/>
      <c r="AW1130" s="86"/>
      <c r="AY1130" s="86"/>
      <c r="BA1130" s="86"/>
      <c r="BC1130" s="86"/>
      <c r="BE1130" s="86"/>
      <c r="BG1130" s="86"/>
      <c r="BI1130" s="86"/>
      <c r="BK1130" s="86"/>
      <c r="BM1130" s="86"/>
      <c r="BO1130" s="86"/>
      <c r="BQ1130" s="86"/>
      <c r="BS1130" s="86"/>
      <c r="BU1130" s="86"/>
      <c r="BW1130" s="86"/>
      <c r="BY1130" s="86"/>
      <c r="CA1130" s="86"/>
      <c r="CC1130" s="86"/>
      <c r="CE1130" s="86"/>
      <c r="CG1130" s="86"/>
      <c r="CI1130" s="86"/>
      <c r="CK1130" s="86"/>
      <c r="CM1130" s="86"/>
      <c r="CO1130" s="86"/>
      <c r="CQ1130" s="86"/>
      <c r="CS1130" s="86"/>
      <c r="CU1130" s="86"/>
      <c r="CW1130" s="86"/>
      <c r="CY1130" s="86"/>
      <c r="DA1130" s="86"/>
      <c r="DC1130" s="86"/>
      <c r="DE1130" s="86"/>
      <c r="DG1130" s="86"/>
      <c r="DI1130" s="86"/>
      <c r="DK1130" s="86"/>
      <c r="DM1130" s="86"/>
      <c r="DO1130" s="86"/>
      <c r="DQ1130" s="86"/>
      <c r="DS1130" s="86"/>
      <c r="DU1130" s="86"/>
      <c r="DV1130" s="86"/>
      <c r="DW1130" s="86"/>
      <c r="DX1130" s="86"/>
      <c r="DZ1130" s="87"/>
      <c r="EB1130" s="86"/>
      <c r="EC1130" s="87"/>
      <c r="ED1130" s="88"/>
      <c r="EE1130" s="86"/>
      <c r="EF1130" s="87"/>
      <c r="EG1130" s="86"/>
      <c r="EH1130" s="86"/>
      <c r="EI1130" s="86"/>
      <c r="EJ1130" s="86"/>
      <c r="EK1130" s="89"/>
    </row>
    <row r="1131" spans="47:141" x14ac:dyDescent="0.2">
      <c r="AU1131" s="86"/>
      <c r="AW1131" s="86"/>
      <c r="AY1131" s="86"/>
      <c r="BA1131" s="86"/>
      <c r="BC1131" s="86"/>
      <c r="BE1131" s="86"/>
      <c r="BG1131" s="86"/>
      <c r="BI1131" s="86"/>
      <c r="BK1131" s="86"/>
      <c r="BM1131" s="86"/>
      <c r="BO1131" s="86"/>
      <c r="BQ1131" s="86"/>
      <c r="BS1131" s="86"/>
      <c r="BU1131" s="86"/>
      <c r="BW1131" s="86"/>
      <c r="BY1131" s="86"/>
      <c r="CA1131" s="86"/>
      <c r="CC1131" s="86"/>
      <c r="CE1131" s="86"/>
      <c r="CG1131" s="86"/>
      <c r="CI1131" s="86"/>
      <c r="CK1131" s="86"/>
      <c r="CM1131" s="86"/>
      <c r="CO1131" s="86"/>
      <c r="CQ1131" s="86"/>
      <c r="CS1131" s="86"/>
      <c r="CU1131" s="86"/>
      <c r="CW1131" s="86"/>
      <c r="CY1131" s="86"/>
      <c r="DA1131" s="86"/>
      <c r="DC1131" s="86"/>
      <c r="DE1131" s="86"/>
      <c r="DG1131" s="86"/>
      <c r="DI1131" s="86"/>
      <c r="DK1131" s="86"/>
      <c r="DM1131" s="86"/>
      <c r="DO1131" s="86"/>
      <c r="DQ1131" s="86"/>
      <c r="DS1131" s="86"/>
      <c r="DU1131" s="86"/>
      <c r="DV1131" s="86"/>
      <c r="DW1131" s="86"/>
      <c r="DX1131" s="86"/>
      <c r="DZ1131" s="87"/>
      <c r="EB1131" s="86"/>
      <c r="EC1131" s="87"/>
      <c r="ED1131" s="88"/>
      <c r="EE1131" s="86"/>
      <c r="EF1131" s="87"/>
      <c r="EG1131" s="86"/>
      <c r="EH1131" s="86"/>
      <c r="EI1131" s="86"/>
      <c r="EJ1131" s="86"/>
      <c r="EK1131" s="89"/>
    </row>
    <row r="1132" spans="47:141" x14ac:dyDescent="0.2">
      <c r="AU1132" s="86"/>
      <c r="AW1132" s="86"/>
      <c r="AY1132" s="86"/>
      <c r="BA1132" s="86"/>
      <c r="BC1132" s="86"/>
      <c r="BE1132" s="86"/>
      <c r="BG1132" s="86"/>
      <c r="BI1132" s="86"/>
      <c r="BK1132" s="86"/>
      <c r="BM1132" s="86"/>
      <c r="BO1132" s="86"/>
      <c r="BQ1132" s="86"/>
      <c r="BS1132" s="86"/>
      <c r="BU1132" s="86"/>
      <c r="BW1132" s="86"/>
      <c r="BY1132" s="86"/>
      <c r="CA1132" s="86"/>
      <c r="CC1132" s="86"/>
      <c r="CE1132" s="86"/>
      <c r="CG1132" s="86"/>
      <c r="CI1132" s="86"/>
      <c r="CK1132" s="86"/>
      <c r="CM1132" s="86"/>
      <c r="CO1132" s="86"/>
      <c r="CQ1132" s="86"/>
      <c r="CS1132" s="86"/>
      <c r="CU1132" s="86"/>
      <c r="CW1132" s="86"/>
      <c r="CY1132" s="86"/>
      <c r="DA1132" s="86"/>
      <c r="DC1132" s="86"/>
      <c r="DE1132" s="86"/>
      <c r="DG1132" s="86"/>
      <c r="DI1132" s="86"/>
      <c r="DK1132" s="86"/>
      <c r="DM1132" s="86"/>
      <c r="DO1132" s="86"/>
      <c r="DQ1132" s="86"/>
      <c r="DS1132" s="86"/>
      <c r="DU1132" s="86"/>
      <c r="DV1132" s="86"/>
      <c r="DW1132" s="86"/>
      <c r="DX1132" s="86"/>
      <c r="DZ1132" s="87"/>
      <c r="EB1132" s="86"/>
      <c r="EC1132" s="87"/>
      <c r="ED1132" s="88"/>
      <c r="EE1132" s="86"/>
      <c r="EF1132" s="87"/>
      <c r="EG1132" s="86"/>
      <c r="EH1132" s="86"/>
      <c r="EI1132" s="86"/>
      <c r="EJ1132" s="86"/>
      <c r="EK1132" s="89"/>
    </row>
    <row r="1133" spans="47:141" x14ac:dyDescent="0.2">
      <c r="AU1133" s="86"/>
      <c r="AW1133" s="86"/>
      <c r="AY1133" s="86"/>
      <c r="BA1133" s="86"/>
      <c r="BC1133" s="86"/>
      <c r="BE1133" s="86"/>
      <c r="BG1133" s="86"/>
      <c r="BI1133" s="86"/>
      <c r="BK1133" s="86"/>
      <c r="BM1133" s="86"/>
      <c r="BO1133" s="86"/>
      <c r="BQ1133" s="86"/>
      <c r="BS1133" s="86"/>
      <c r="BU1133" s="86"/>
      <c r="BW1133" s="86"/>
      <c r="BY1133" s="86"/>
      <c r="CA1133" s="86"/>
      <c r="CC1133" s="86"/>
      <c r="CE1133" s="86"/>
      <c r="CG1133" s="86"/>
      <c r="CI1133" s="86"/>
      <c r="CK1133" s="86"/>
      <c r="CM1133" s="86"/>
      <c r="CO1133" s="86"/>
      <c r="CQ1133" s="86"/>
      <c r="CS1133" s="86"/>
      <c r="CU1133" s="86"/>
      <c r="CW1133" s="86"/>
      <c r="CY1133" s="86"/>
      <c r="DA1133" s="86"/>
      <c r="DC1133" s="86"/>
      <c r="DE1133" s="86"/>
      <c r="DG1133" s="86"/>
      <c r="DI1133" s="86"/>
      <c r="DK1133" s="86"/>
      <c r="DM1133" s="86"/>
      <c r="DO1133" s="86"/>
      <c r="DQ1133" s="86"/>
      <c r="DS1133" s="86"/>
      <c r="DU1133" s="86"/>
      <c r="DV1133" s="86"/>
      <c r="DW1133" s="86"/>
      <c r="DX1133" s="86"/>
      <c r="DZ1133" s="87"/>
      <c r="EB1133" s="86"/>
      <c r="EC1133" s="87"/>
      <c r="ED1133" s="88"/>
      <c r="EE1133" s="86"/>
      <c r="EF1133" s="87"/>
      <c r="EG1133" s="86"/>
      <c r="EH1133" s="86"/>
      <c r="EI1133" s="86"/>
      <c r="EJ1133" s="86"/>
      <c r="EK1133" s="89"/>
    </row>
    <row r="1134" spans="47:141" x14ac:dyDescent="0.2">
      <c r="AU1134" s="86"/>
      <c r="AW1134" s="86"/>
      <c r="AY1134" s="86"/>
      <c r="BA1134" s="86"/>
      <c r="BC1134" s="86"/>
      <c r="BE1134" s="86"/>
      <c r="BG1134" s="86"/>
      <c r="BI1134" s="86"/>
      <c r="BK1134" s="86"/>
      <c r="BM1134" s="86"/>
      <c r="BO1134" s="86"/>
      <c r="BQ1134" s="86"/>
      <c r="BS1134" s="86"/>
      <c r="BU1134" s="86"/>
      <c r="BW1134" s="86"/>
      <c r="BY1134" s="86"/>
      <c r="CA1134" s="86"/>
      <c r="CC1134" s="86"/>
      <c r="CE1134" s="86"/>
      <c r="CG1134" s="86"/>
      <c r="CI1134" s="86"/>
      <c r="CK1134" s="86"/>
      <c r="CM1134" s="86"/>
      <c r="CO1134" s="86"/>
      <c r="CQ1134" s="86"/>
      <c r="CS1134" s="86"/>
      <c r="CU1134" s="86"/>
      <c r="CW1134" s="86"/>
      <c r="CY1134" s="86"/>
      <c r="DA1134" s="86"/>
      <c r="DC1134" s="86"/>
      <c r="DE1134" s="86"/>
      <c r="DG1134" s="86"/>
      <c r="DI1134" s="86"/>
      <c r="DK1134" s="86"/>
      <c r="DM1134" s="86"/>
      <c r="DO1134" s="86"/>
      <c r="DQ1134" s="86"/>
      <c r="DS1134" s="86"/>
      <c r="DU1134" s="86"/>
      <c r="DV1134" s="86"/>
      <c r="DW1134" s="86"/>
      <c r="DX1134" s="86"/>
      <c r="DZ1134" s="87"/>
      <c r="EB1134" s="86"/>
      <c r="EC1134" s="87"/>
      <c r="ED1134" s="88"/>
      <c r="EE1134" s="86"/>
      <c r="EF1134" s="87"/>
      <c r="EG1134" s="86"/>
      <c r="EH1134" s="86"/>
      <c r="EI1134" s="86"/>
      <c r="EJ1134" s="86"/>
      <c r="EK1134" s="89"/>
    </row>
    <row r="1135" spans="47:141" x14ac:dyDescent="0.2">
      <c r="AU1135" s="86"/>
      <c r="AW1135" s="86"/>
      <c r="AY1135" s="86"/>
      <c r="BA1135" s="86"/>
      <c r="BC1135" s="86"/>
      <c r="BE1135" s="86"/>
      <c r="BG1135" s="86"/>
      <c r="BI1135" s="86"/>
      <c r="BK1135" s="86"/>
      <c r="BM1135" s="86"/>
      <c r="BO1135" s="86"/>
      <c r="BQ1135" s="86"/>
      <c r="BS1135" s="86"/>
      <c r="BU1135" s="86"/>
      <c r="BW1135" s="86"/>
      <c r="BY1135" s="86"/>
      <c r="CA1135" s="86"/>
      <c r="CC1135" s="86"/>
      <c r="CE1135" s="86"/>
      <c r="CG1135" s="86"/>
      <c r="CI1135" s="86"/>
      <c r="CK1135" s="86"/>
      <c r="CM1135" s="86"/>
      <c r="CO1135" s="86"/>
      <c r="CQ1135" s="86"/>
      <c r="CS1135" s="86"/>
      <c r="CU1135" s="86"/>
      <c r="CW1135" s="86"/>
      <c r="CY1135" s="86"/>
      <c r="DA1135" s="86"/>
      <c r="DC1135" s="86"/>
      <c r="DE1135" s="86"/>
      <c r="DG1135" s="86"/>
      <c r="DI1135" s="86"/>
      <c r="DK1135" s="86"/>
      <c r="DM1135" s="86"/>
      <c r="DO1135" s="86"/>
      <c r="DQ1135" s="86"/>
      <c r="DS1135" s="86"/>
      <c r="DU1135" s="86"/>
      <c r="DV1135" s="86"/>
      <c r="DW1135" s="86"/>
      <c r="DX1135" s="86"/>
      <c r="DZ1135" s="87"/>
      <c r="EB1135" s="86"/>
      <c r="EC1135" s="87"/>
      <c r="ED1135" s="88"/>
      <c r="EE1135" s="86"/>
      <c r="EF1135" s="87"/>
      <c r="EG1135" s="86"/>
      <c r="EH1135" s="86"/>
      <c r="EI1135" s="86"/>
      <c r="EJ1135" s="86"/>
      <c r="EK1135" s="89"/>
    </row>
    <row r="1136" spans="47:141" x14ac:dyDescent="0.2">
      <c r="AU1136" s="86"/>
      <c r="AW1136" s="86"/>
      <c r="AY1136" s="86"/>
      <c r="BA1136" s="86"/>
      <c r="BC1136" s="86"/>
      <c r="BE1136" s="86"/>
      <c r="BG1136" s="86"/>
      <c r="BI1136" s="86"/>
      <c r="BK1136" s="86"/>
      <c r="BM1136" s="86"/>
      <c r="BO1136" s="86"/>
      <c r="BQ1136" s="86"/>
      <c r="BS1136" s="86"/>
      <c r="BU1136" s="86"/>
      <c r="BW1136" s="86"/>
      <c r="BY1136" s="86"/>
      <c r="CA1136" s="86"/>
      <c r="CC1136" s="86"/>
      <c r="CE1136" s="86"/>
      <c r="CG1136" s="86"/>
      <c r="CI1136" s="86"/>
      <c r="CK1136" s="86"/>
      <c r="CM1136" s="86"/>
      <c r="CO1136" s="86"/>
      <c r="CQ1136" s="86"/>
      <c r="CS1136" s="86"/>
      <c r="CU1136" s="86"/>
      <c r="CW1136" s="86"/>
      <c r="CY1136" s="86"/>
      <c r="DA1136" s="86"/>
      <c r="DC1136" s="86"/>
      <c r="DE1136" s="86"/>
      <c r="DG1136" s="86"/>
      <c r="DI1136" s="86"/>
      <c r="DK1136" s="86"/>
      <c r="DM1136" s="86"/>
      <c r="DO1136" s="86"/>
      <c r="DQ1136" s="86"/>
      <c r="DS1136" s="86"/>
      <c r="DU1136" s="86"/>
      <c r="DV1136" s="86"/>
      <c r="DW1136" s="86"/>
      <c r="DX1136" s="86"/>
      <c r="DZ1136" s="87"/>
      <c r="EB1136" s="86"/>
      <c r="EC1136" s="87"/>
      <c r="ED1136" s="88"/>
      <c r="EE1136" s="86"/>
      <c r="EF1136" s="87"/>
      <c r="EG1136" s="86"/>
      <c r="EH1136" s="86"/>
      <c r="EI1136" s="86"/>
      <c r="EJ1136" s="86"/>
      <c r="EK1136" s="89"/>
    </row>
    <row r="1137" spans="47:141" x14ac:dyDescent="0.2">
      <c r="AU1137" s="86"/>
      <c r="AW1137" s="86"/>
      <c r="AY1137" s="86"/>
      <c r="BA1137" s="86"/>
      <c r="BC1137" s="86"/>
      <c r="BE1137" s="86"/>
      <c r="BG1137" s="86"/>
      <c r="BI1137" s="86"/>
      <c r="BK1137" s="86"/>
      <c r="BM1137" s="86"/>
      <c r="BO1137" s="86"/>
      <c r="BQ1137" s="86"/>
      <c r="BS1137" s="86"/>
      <c r="BU1137" s="86"/>
      <c r="BW1137" s="86"/>
      <c r="BY1137" s="86"/>
      <c r="CA1137" s="86"/>
      <c r="CC1137" s="86"/>
      <c r="CE1137" s="86"/>
      <c r="CG1137" s="86"/>
      <c r="CI1137" s="86"/>
      <c r="CK1137" s="86"/>
      <c r="CM1137" s="86"/>
      <c r="CO1137" s="86"/>
      <c r="CQ1137" s="86"/>
      <c r="CS1137" s="86"/>
      <c r="CU1137" s="86"/>
      <c r="CW1137" s="86"/>
      <c r="CY1137" s="86"/>
      <c r="DA1137" s="86"/>
      <c r="DC1137" s="86"/>
      <c r="DE1137" s="86"/>
      <c r="DG1137" s="86"/>
      <c r="DI1137" s="86"/>
      <c r="DK1137" s="86"/>
      <c r="DM1137" s="86"/>
      <c r="DO1137" s="86"/>
      <c r="DQ1137" s="86"/>
      <c r="DS1137" s="86"/>
      <c r="DU1137" s="86"/>
      <c r="DV1137" s="86"/>
      <c r="DW1137" s="86"/>
      <c r="DX1137" s="86"/>
      <c r="DZ1137" s="87"/>
      <c r="EB1137" s="86"/>
      <c r="EC1137" s="87"/>
      <c r="ED1137" s="88"/>
      <c r="EE1137" s="86"/>
      <c r="EF1137" s="87"/>
      <c r="EG1137" s="86"/>
      <c r="EH1137" s="86"/>
      <c r="EI1137" s="86"/>
      <c r="EJ1137" s="86"/>
      <c r="EK1137" s="89"/>
    </row>
    <row r="1138" spans="47:141" x14ac:dyDescent="0.2">
      <c r="AU1138" s="86"/>
      <c r="AW1138" s="86"/>
      <c r="AY1138" s="86"/>
      <c r="BA1138" s="86"/>
      <c r="BC1138" s="86"/>
      <c r="BE1138" s="86"/>
      <c r="BG1138" s="86"/>
      <c r="BI1138" s="86"/>
      <c r="BK1138" s="86"/>
      <c r="BM1138" s="86"/>
      <c r="BO1138" s="86"/>
      <c r="BQ1138" s="86"/>
      <c r="BS1138" s="86"/>
      <c r="BU1138" s="86"/>
      <c r="BW1138" s="86"/>
      <c r="BY1138" s="86"/>
      <c r="CA1138" s="86"/>
      <c r="CC1138" s="86"/>
      <c r="CE1138" s="86"/>
      <c r="CG1138" s="86"/>
      <c r="CI1138" s="86"/>
      <c r="CK1138" s="86"/>
      <c r="CM1138" s="86"/>
      <c r="CO1138" s="86"/>
      <c r="CQ1138" s="86"/>
      <c r="CS1138" s="86"/>
      <c r="CU1138" s="86"/>
      <c r="CW1138" s="86"/>
      <c r="CY1138" s="86"/>
      <c r="DA1138" s="86"/>
      <c r="DC1138" s="86"/>
      <c r="DE1138" s="86"/>
      <c r="DG1138" s="86"/>
      <c r="DI1138" s="86"/>
      <c r="DK1138" s="86"/>
      <c r="DM1138" s="86"/>
      <c r="DO1138" s="86"/>
      <c r="DQ1138" s="86"/>
      <c r="DS1138" s="86"/>
      <c r="DU1138" s="86"/>
      <c r="DV1138" s="86"/>
      <c r="DW1138" s="86"/>
      <c r="DX1138" s="86"/>
      <c r="DZ1138" s="87"/>
      <c r="EB1138" s="86"/>
      <c r="EC1138" s="87"/>
      <c r="ED1138" s="88"/>
      <c r="EE1138" s="86"/>
      <c r="EF1138" s="87"/>
      <c r="EG1138" s="86"/>
      <c r="EH1138" s="86"/>
      <c r="EI1138" s="86"/>
      <c r="EJ1138" s="86"/>
      <c r="EK1138" s="89"/>
    </row>
    <row r="1139" spans="47:141" x14ac:dyDescent="0.2">
      <c r="AU1139" s="86"/>
      <c r="AW1139" s="86"/>
      <c r="AY1139" s="86"/>
      <c r="BA1139" s="86"/>
      <c r="BC1139" s="86"/>
      <c r="BE1139" s="86"/>
      <c r="BG1139" s="86"/>
      <c r="BI1139" s="86"/>
      <c r="BK1139" s="86"/>
      <c r="BM1139" s="86"/>
      <c r="BO1139" s="86"/>
      <c r="BQ1139" s="86"/>
      <c r="BS1139" s="86"/>
      <c r="BU1139" s="86"/>
      <c r="BW1139" s="86"/>
      <c r="BY1139" s="86"/>
      <c r="CA1139" s="86"/>
      <c r="CC1139" s="86"/>
      <c r="CE1139" s="86"/>
      <c r="CG1139" s="86"/>
      <c r="CI1139" s="86"/>
      <c r="CK1139" s="86"/>
      <c r="CM1139" s="86"/>
      <c r="CO1139" s="86"/>
      <c r="CQ1139" s="86"/>
      <c r="CS1139" s="86"/>
      <c r="CU1139" s="86"/>
      <c r="CW1139" s="86"/>
      <c r="CY1139" s="86"/>
      <c r="DA1139" s="86"/>
      <c r="DC1139" s="86"/>
      <c r="DE1139" s="86"/>
      <c r="DG1139" s="86"/>
      <c r="DI1139" s="86"/>
      <c r="DK1139" s="86"/>
      <c r="DM1139" s="86"/>
      <c r="DO1139" s="86"/>
      <c r="DQ1139" s="86"/>
      <c r="DS1139" s="86"/>
      <c r="DU1139" s="86"/>
      <c r="DV1139" s="86"/>
      <c r="DW1139" s="86"/>
      <c r="DX1139" s="86"/>
      <c r="DZ1139" s="87"/>
      <c r="EB1139" s="86"/>
      <c r="EC1139" s="87"/>
      <c r="ED1139" s="88"/>
      <c r="EE1139" s="86"/>
      <c r="EF1139" s="87"/>
      <c r="EG1139" s="86"/>
      <c r="EH1139" s="86"/>
      <c r="EI1139" s="86"/>
      <c r="EJ1139" s="86"/>
      <c r="EK1139" s="89"/>
    </row>
    <row r="1140" spans="47:141" x14ac:dyDescent="0.2">
      <c r="AU1140" s="86"/>
      <c r="AW1140" s="86"/>
      <c r="AY1140" s="86"/>
      <c r="BA1140" s="86"/>
      <c r="BC1140" s="86"/>
      <c r="BE1140" s="86"/>
      <c r="BG1140" s="86"/>
      <c r="BI1140" s="86"/>
      <c r="BK1140" s="86"/>
      <c r="BM1140" s="86"/>
      <c r="BO1140" s="86"/>
      <c r="BQ1140" s="86"/>
      <c r="BS1140" s="86"/>
      <c r="BU1140" s="86"/>
      <c r="BW1140" s="86"/>
      <c r="BY1140" s="86"/>
      <c r="CA1140" s="86"/>
      <c r="CC1140" s="86"/>
      <c r="CE1140" s="86"/>
      <c r="CG1140" s="86"/>
      <c r="CI1140" s="86"/>
      <c r="CK1140" s="86"/>
      <c r="CM1140" s="86"/>
      <c r="CO1140" s="86"/>
      <c r="CQ1140" s="86"/>
      <c r="CS1140" s="86"/>
      <c r="CU1140" s="86"/>
      <c r="CW1140" s="86"/>
      <c r="CY1140" s="86"/>
      <c r="DA1140" s="86"/>
      <c r="DC1140" s="86"/>
      <c r="DE1140" s="86"/>
      <c r="DG1140" s="86"/>
      <c r="DI1140" s="86"/>
      <c r="DK1140" s="86"/>
      <c r="DM1140" s="86"/>
      <c r="DO1140" s="86"/>
      <c r="DQ1140" s="86"/>
      <c r="DS1140" s="86"/>
      <c r="DU1140" s="86"/>
      <c r="DV1140" s="86"/>
      <c r="DW1140" s="86"/>
      <c r="DX1140" s="86"/>
      <c r="DZ1140" s="87"/>
      <c r="EB1140" s="86"/>
      <c r="EC1140" s="87"/>
      <c r="ED1140" s="88"/>
      <c r="EE1140" s="86"/>
      <c r="EF1140" s="87"/>
      <c r="EG1140" s="86"/>
      <c r="EH1140" s="86"/>
      <c r="EI1140" s="86"/>
      <c r="EJ1140" s="86"/>
      <c r="EK1140" s="89"/>
    </row>
    <row r="1141" spans="47:141" x14ac:dyDescent="0.2">
      <c r="AU1141" s="86"/>
      <c r="AW1141" s="86"/>
      <c r="AY1141" s="86"/>
      <c r="BA1141" s="86"/>
      <c r="BC1141" s="86"/>
      <c r="BE1141" s="86"/>
      <c r="BG1141" s="86"/>
      <c r="BI1141" s="86"/>
      <c r="BK1141" s="86"/>
      <c r="BM1141" s="86"/>
      <c r="BO1141" s="86"/>
      <c r="BQ1141" s="86"/>
      <c r="BS1141" s="86"/>
      <c r="BU1141" s="86"/>
      <c r="BW1141" s="86"/>
      <c r="BY1141" s="86"/>
      <c r="CA1141" s="86"/>
      <c r="CC1141" s="86"/>
      <c r="CE1141" s="86"/>
      <c r="CG1141" s="86"/>
      <c r="CI1141" s="86"/>
      <c r="CK1141" s="86"/>
      <c r="CM1141" s="86"/>
      <c r="CO1141" s="86"/>
      <c r="CQ1141" s="86"/>
      <c r="CS1141" s="86"/>
      <c r="CU1141" s="86"/>
      <c r="CW1141" s="86"/>
      <c r="CY1141" s="86"/>
      <c r="DA1141" s="86"/>
      <c r="DC1141" s="86"/>
      <c r="DE1141" s="86"/>
      <c r="DG1141" s="86"/>
      <c r="DI1141" s="86"/>
      <c r="DK1141" s="86"/>
      <c r="DM1141" s="86"/>
      <c r="DO1141" s="86"/>
      <c r="DQ1141" s="86"/>
      <c r="DS1141" s="86"/>
      <c r="DU1141" s="86"/>
      <c r="DV1141" s="86"/>
      <c r="DW1141" s="86"/>
      <c r="DX1141" s="86"/>
      <c r="DZ1141" s="87"/>
      <c r="EB1141" s="86"/>
      <c r="EC1141" s="87"/>
      <c r="ED1141" s="88"/>
      <c r="EE1141" s="86"/>
      <c r="EF1141" s="87"/>
      <c r="EG1141" s="86"/>
      <c r="EH1141" s="86"/>
      <c r="EI1141" s="86"/>
      <c r="EJ1141" s="86"/>
      <c r="EK1141" s="89"/>
    </row>
    <row r="1142" spans="47:141" x14ac:dyDescent="0.2">
      <c r="AU1142" s="86"/>
      <c r="AW1142" s="86"/>
      <c r="AY1142" s="86"/>
      <c r="BA1142" s="86"/>
      <c r="BC1142" s="86"/>
      <c r="BE1142" s="86"/>
      <c r="BG1142" s="86"/>
      <c r="BI1142" s="86"/>
      <c r="BK1142" s="86"/>
      <c r="BM1142" s="86"/>
      <c r="BO1142" s="86"/>
      <c r="BQ1142" s="86"/>
      <c r="BS1142" s="86"/>
      <c r="BU1142" s="86"/>
      <c r="BW1142" s="86"/>
      <c r="BY1142" s="86"/>
      <c r="CA1142" s="86"/>
      <c r="CC1142" s="86"/>
      <c r="CE1142" s="86"/>
      <c r="CG1142" s="86"/>
      <c r="CI1142" s="86"/>
      <c r="CK1142" s="86"/>
      <c r="CM1142" s="86"/>
      <c r="CO1142" s="86"/>
      <c r="CQ1142" s="86"/>
      <c r="CS1142" s="86"/>
      <c r="CU1142" s="86"/>
      <c r="CW1142" s="86"/>
      <c r="CY1142" s="86"/>
      <c r="DA1142" s="86"/>
      <c r="DC1142" s="86"/>
      <c r="DE1142" s="86"/>
      <c r="DG1142" s="86"/>
      <c r="DI1142" s="86"/>
      <c r="DK1142" s="86"/>
      <c r="DM1142" s="86"/>
      <c r="DO1142" s="86"/>
      <c r="DQ1142" s="86"/>
      <c r="DS1142" s="86"/>
      <c r="DU1142" s="86"/>
      <c r="DV1142" s="86"/>
      <c r="DW1142" s="86"/>
      <c r="DX1142" s="86"/>
      <c r="DZ1142" s="87"/>
      <c r="EB1142" s="86"/>
      <c r="EC1142" s="87"/>
      <c r="ED1142" s="88"/>
      <c r="EE1142" s="86"/>
      <c r="EF1142" s="87"/>
      <c r="EG1142" s="86"/>
      <c r="EH1142" s="86"/>
      <c r="EI1142" s="86"/>
      <c r="EJ1142" s="86"/>
      <c r="EK1142" s="89"/>
    </row>
    <row r="1143" spans="47:141" x14ac:dyDescent="0.2">
      <c r="AU1143" s="86"/>
      <c r="AW1143" s="86"/>
      <c r="AY1143" s="86"/>
      <c r="BA1143" s="86"/>
      <c r="BC1143" s="86"/>
      <c r="BE1143" s="86"/>
      <c r="BG1143" s="86"/>
      <c r="BI1143" s="86"/>
      <c r="BK1143" s="86"/>
      <c r="BM1143" s="86"/>
      <c r="BO1143" s="86"/>
      <c r="BQ1143" s="86"/>
      <c r="BS1143" s="86"/>
      <c r="BU1143" s="86"/>
      <c r="BW1143" s="86"/>
      <c r="BY1143" s="86"/>
      <c r="CA1143" s="86"/>
      <c r="CC1143" s="86"/>
      <c r="CE1143" s="86"/>
      <c r="CG1143" s="86"/>
      <c r="CI1143" s="86"/>
      <c r="CK1143" s="86"/>
      <c r="CM1143" s="86"/>
      <c r="CO1143" s="86"/>
      <c r="CQ1143" s="86"/>
      <c r="CS1143" s="86"/>
      <c r="CU1143" s="86"/>
      <c r="CW1143" s="86"/>
      <c r="CY1143" s="86"/>
      <c r="DA1143" s="86"/>
      <c r="DC1143" s="86"/>
      <c r="DE1143" s="86"/>
      <c r="DG1143" s="86"/>
      <c r="DI1143" s="86"/>
      <c r="DK1143" s="86"/>
      <c r="DM1143" s="86"/>
      <c r="DO1143" s="86"/>
      <c r="DQ1143" s="86"/>
      <c r="DS1143" s="86"/>
      <c r="DU1143" s="86"/>
      <c r="DV1143" s="86"/>
      <c r="DW1143" s="86"/>
      <c r="DX1143" s="86"/>
      <c r="DZ1143" s="87"/>
      <c r="EB1143" s="86"/>
      <c r="EC1143" s="87"/>
      <c r="ED1143" s="88"/>
      <c r="EE1143" s="86"/>
      <c r="EF1143" s="87"/>
      <c r="EG1143" s="86"/>
      <c r="EH1143" s="86"/>
      <c r="EI1143" s="86"/>
      <c r="EJ1143" s="86"/>
      <c r="EK1143" s="89"/>
    </row>
    <row r="1144" spans="47:141" x14ac:dyDescent="0.2">
      <c r="AU1144" s="86"/>
      <c r="AW1144" s="86"/>
      <c r="AY1144" s="86"/>
      <c r="BA1144" s="86"/>
      <c r="BC1144" s="86"/>
      <c r="BE1144" s="86"/>
      <c r="BG1144" s="86"/>
      <c r="BI1144" s="86"/>
      <c r="BK1144" s="86"/>
      <c r="BM1144" s="86"/>
      <c r="BO1144" s="86"/>
      <c r="BQ1144" s="86"/>
      <c r="BS1144" s="86"/>
      <c r="BU1144" s="86"/>
      <c r="BW1144" s="86"/>
      <c r="BY1144" s="86"/>
      <c r="CA1144" s="86"/>
      <c r="CC1144" s="86"/>
      <c r="CE1144" s="86"/>
      <c r="CG1144" s="86"/>
      <c r="CI1144" s="86"/>
      <c r="CK1144" s="86"/>
      <c r="CM1144" s="86"/>
      <c r="CO1144" s="86"/>
      <c r="CQ1144" s="86"/>
      <c r="CS1144" s="86"/>
      <c r="CU1144" s="86"/>
      <c r="CW1144" s="86"/>
      <c r="CY1144" s="86"/>
      <c r="DA1144" s="86"/>
      <c r="DC1144" s="86"/>
      <c r="DE1144" s="86"/>
      <c r="DG1144" s="86"/>
      <c r="DI1144" s="86"/>
      <c r="DK1144" s="86"/>
      <c r="DM1144" s="86"/>
      <c r="DO1144" s="86"/>
      <c r="DQ1144" s="86"/>
      <c r="DS1144" s="86"/>
      <c r="DU1144" s="86"/>
      <c r="DV1144" s="86"/>
      <c r="DW1144" s="86"/>
      <c r="DX1144" s="86"/>
      <c r="DZ1144" s="87"/>
      <c r="EB1144" s="86"/>
      <c r="EC1144" s="87"/>
      <c r="ED1144" s="88"/>
      <c r="EE1144" s="86"/>
      <c r="EF1144" s="87"/>
      <c r="EG1144" s="86"/>
      <c r="EH1144" s="86"/>
      <c r="EI1144" s="86"/>
      <c r="EJ1144" s="86"/>
      <c r="EK1144" s="89"/>
    </row>
    <row r="1145" spans="47:141" x14ac:dyDescent="0.2">
      <c r="AU1145" s="86"/>
      <c r="AW1145" s="86"/>
      <c r="AY1145" s="86"/>
      <c r="BA1145" s="86"/>
      <c r="BC1145" s="86"/>
      <c r="BE1145" s="86"/>
      <c r="BG1145" s="86"/>
      <c r="BI1145" s="86"/>
      <c r="BK1145" s="86"/>
      <c r="BM1145" s="86"/>
      <c r="BO1145" s="86"/>
      <c r="BQ1145" s="86"/>
      <c r="BS1145" s="86"/>
      <c r="BU1145" s="86"/>
      <c r="BW1145" s="86"/>
      <c r="BY1145" s="86"/>
      <c r="CA1145" s="86"/>
      <c r="CC1145" s="86"/>
      <c r="CE1145" s="86"/>
      <c r="CG1145" s="86"/>
      <c r="CI1145" s="86"/>
      <c r="CK1145" s="86"/>
      <c r="CM1145" s="86"/>
      <c r="CO1145" s="86"/>
      <c r="CQ1145" s="86"/>
      <c r="CS1145" s="86"/>
      <c r="CU1145" s="86"/>
      <c r="CW1145" s="86"/>
      <c r="CY1145" s="86"/>
      <c r="DA1145" s="86"/>
      <c r="DC1145" s="86"/>
      <c r="DE1145" s="86"/>
      <c r="DG1145" s="86"/>
      <c r="DI1145" s="86"/>
      <c r="DK1145" s="86"/>
      <c r="DM1145" s="86"/>
      <c r="DO1145" s="86"/>
      <c r="DQ1145" s="86"/>
      <c r="DS1145" s="86"/>
      <c r="DU1145" s="86"/>
      <c r="DV1145" s="86"/>
      <c r="DW1145" s="86"/>
      <c r="DX1145" s="86"/>
      <c r="DZ1145" s="87"/>
      <c r="EB1145" s="86"/>
      <c r="EC1145" s="87"/>
      <c r="ED1145" s="88"/>
      <c r="EE1145" s="86"/>
      <c r="EF1145" s="87"/>
      <c r="EG1145" s="86"/>
      <c r="EH1145" s="86"/>
      <c r="EI1145" s="86"/>
      <c r="EJ1145" s="86"/>
      <c r="EK1145" s="89"/>
    </row>
    <row r="1146" spans="47:141" x14ac:dyDescent="0.2">
      <c r="AU1146" s="86"/>
      <c r="AW1146" s="86"/>
      <c r="AY1146" s="86"/>
      <c r="BA1146" s="86"/>
      <c r="BC1146" s="86"/>
      <c r="BE1146" s="86"/>
      <c r="BG1146" s="86"/>
      <c r="BI1146" s="86"/>
      <c r="BK1146" s="86"/>
      <c r="BM1146" s="86"/>
      <c r="BO1146" s="86"/>
      <c r="BQ1146" s="86"/>
      <c r="BS1146" s="86"/>
      <c r="BU1146" s="86"/>
      <c r="BW1146" s="86"/>
      <c r="BY1146" s="86"/>
      <c r="CA1146" s="86"/>
      <c r="CC1146" s="86"/>
      <c r="CE1146" s="86"/>
      <c r="CG1146" s="86"/>
      <c r="CI1146" s="86"/>
      <c r="CK1146" s="86"/>
      <c r="CM1146" s="86"/>
      <c r="CO1146" s="86"/>
      <c r="CQ1146" s="86"/>
      <c r="CS1146" s="86"/>
      <c r="CU1146" s="86"/>
      <c r="CW1146" s="86"/>
      <c r="CY1146" s="86"/>
      <c r="DA1146" s="86"/>
      <c r="DC1146" s="86"/>
      <c r="DE1146" s="86"/>
      <c r="DG1146" s="86"/>
      <c r="DI1146" s="86"/>
      <c r="DK1146" s="86"/>
      <c r="DM1146" s="86"/>
      <c r="DO1146" s="86"/>
      <c r="DQ1146" s="86"/>
      <c r="DS1146" s="86"/>
      <c r="DU1146" s="86"/>
      <c r="DV1146" s="86"/>
      <c r="DW1146" s="86"/>
      <c r="DX1146" s="86"/>
      <c r="DZ1146" s="87"/>
      <c r="EB1146" s="86"/>
      <c r="EC1146" s="87"/>
      <c r="ED1146" s="88"/>
      <c r="EE1146" s="86"/>
      <c r="EF1146" s="87"/>
      <c r="EG1146" s="86"/>
      <c r="EH1146" s="86"/>
      <c r="EI1146" s="86"/>
      <c r="EJ1146" s="86"/>
      <c r="EK1146" s="89"/>
    </row>
    <row r="1147" spans="47:141" x14ac:dyDescent="0.2">
      <c r="AU1147" s="86"/>
      <c r="AW1147" s="86"/>
      <c r="AY1147" s="86"/>
      <c r="BA1147" s="86"/>
      <c r="BC1147" s="86"/>
      <c r="BE1147" s="86"/>
      <c r="BG1147" s="86"/>
      <c r="BI1147" s="86"/>
      <c r="BK1147" s="86"/>
      <c r="BM1147" s="86"/>
      <c r="BO1147" s="86"/>
      <c r="BQ1147" s="86"/>
      <c r="BS1147" s="86"/>
      <c r="BU1147" s="86"/>
      <c r="BW1147" s="86"/>
      <c r="BY1147" s="86"/>
      <c r="CA1147" s="86"/>
      <c r="CC1147" s="86"/>
      <c r="CE1147" s="86"/>
      <c r="CG1147" s="86"/>
      <c r="CI1147" s="86"/>
      <c r="CK1147" s="86"/>
      <c r="CM1147" s="86"/>
      <c r="CO1147" s="86"/>
      <c r="CQ1147" s="86"/>
      <c r="CS1147" s="86"/>
      <c r="CU1147" s="86"/>
      <c r="CW1147" s="86"/>
      <c r="CY1147" s="86"/>
      <c r="DA1147" s="86"/>
      <c r="DC1147" s="86"/>
      <c r="DE1147" s="86"/>
      <c r="DG1147" s="86"/>
      <c r="DI1147" s="86"/>
      <c r="DK1147" s="86"/>
      <c r="DM1147" s="86"/>
      <c r="DO1147" s="86"/>
      <c r="DQ1147" s="86"/>
      <c r="DS1147" s="86"/>
      <c r="DU1147" s="86"/>
      <c r="DV1147" s="86"/>
      <c r="DW1147" s="86"/>
      <c r="DX1147" s="86"/>
      <c r="DZ1147" s="87"/>
      <c r="EB1147" s="86"/>
      <c r="EC1147" s="87"/>
      <c r="ED1147" s="88"/>
      <c r="EE1147" s="86"/>
      <c r="EF1147" s="87"/>
      <c r="EG1147" s="86"/>
      <c r="EH1147" s="86"/>
      <c r="EI1147" s="86"/>
      <c r="EJ1147" s="86"/>
      <c r="EK1147" s="89"/>
    </row>
    <row r="1148" spans="47:141" x14ac:dyDescent="0.2">
      <c r="AU1148" s="86"/>
      <c r="AW1148" s="86"/>
      <c r="AY1148" s="86"/>
      <c r="BA1148" s="86"/>
      <c r="BC1148" s="86"/>
      <c r="BE1148" s="86"/>
      <c r="BG1148" s="86"/>
      <c r="BI1148" s="86"/>
      <c r="BK1148" s="86"/>
      <c r="BM1148" s="86"/>
      <c r="BO1148" s="86"/>
      <c r="BQ1148" s="86"/>
      <c r="BS1148" s="86"/>
      <c r="BU1148" s="86"/>
      <c r="BW1148" s="86"/>
      <c r="BY1148" s="86"/>
      <c r="CA1148" s="86"/>
      <c r="CC1148" s="86"/>
      <c r="CE1148" s="86"/>
      <c r="CG1148" s="86"/>
      <c r="CI1148" s="86"/>
      <c r="CK1148" s="86"/>
      <c r="CM1148" s="86"/>
      <c r="CO1148" s="86"/>
      <c r="CQ1148" s="86"/>
      <c r="CS1148" s="86"/>
      <c r="CU1148" s="86"/>
      <c r="CW1148" s="86"/>
      <c r="CY1148" s="86"/>
      <c r="DA1148" s="86"/>
      <c r="DC1148" s="86"/>
      <c r="DE1148" s="86"/>
      <c r="DG1148" s="86"/>
      <c r="DI1148" s="86"/>
      <c r="DK1148" s="86"/>
      <c r="DM1148" s="86"/>
      <c r="DO1148" s="86"/>
      <c r="DQ1148" s="86"/>
      <c r="DS1148" s="86"/>
      <c r="DU1148" s="86"/>
      <c r="DV1148" s="86"/>
      <c r="DW1148" s="86"/>
      <c r="DX1148" s="86"/>
      <c r="DZ1148" s="87"/>
      <c r="EB1148" s="86"/>
      <c r="EC1148" s="87"/>
      <c r="ED1148" s="88"/>
      <c r="EE1148" s="86"/>
      <c r="EF1148" s="87"/>
      <c r="EG1148" s="86"/>
      <c r="EH1148" s="86"/>
      <c r="EI1148" s="86"/>
      <c r="EJ1148" s="86"/>
      <c r="EK1148" s="89"/>
    </row>
    <row r="1149" spans="47:141" x14ac:dyDescent="0.2">
      <c r="AU1149" s="86"/>
      <c r="AW1149" s="86"/>
      <c r="AY1149" s="86"/>
      <c r="BA1149" s="86"/>
      <c r="BC1149" s="86"/>
      <c r="BE1149" s="86"/>
      <c r="BG1149" s="86"/>
      <c r="BI1149" s="86"/>
      <c r="BK1149" s="86"/>
      <c r="BM1149" s="86"/>
      <c r="BO1149" s="86"/>
      <c r="BQ1149" s="86"/>
      <c r="BS1149" s="86"/>
      <c r="BU1149" s="86"/>
      <c r="BW1149" s="86"/>
      <c r="BY1149" s="86"/>
      <c r="CA1149" s="86"/>
      <c r="CC1149" s="86"/>
      <c r="CE1149" s="86"/>
      <c r="CG1149" s="86"/>
      <c r="CI1149" s="86"/>
      <c r="CK1149" s="86"/>
      <c r="CM1149" s="86"/>
      <c r="CO1149" s="86"/>
      <c r="CQ1149" s="86"/>
      <c r="CS1149" s="86"/>
      <c r="CU1149" s="86"/>
      <c r="CW1149" s="86"/>
      <c r="CY1149" s="86"/>
      <c r="DA1149" s="86"/>
      <c r="DC1149" s="86"/>
      <c r="DE1149" s="86"/>
      <c r="DG1149" s="86"/>
      <c r="DI1149" s="86"/>
      <c r="DK1149" s="86"/>
      <c r="DM1149" s="86"/>
      <c r="DO1149" s="86"/>
      <c r="DQ1149" s="86"/>
      <c r="DS1149" s="86"/>
      <c r="DU1149" s="86"/>
      <c r="DV1149" s="86"/>
      <c r="DW1149" s="86"/>
      <c r="DX1149" s="86"/>
      <c r="DZ1149" s="87"/>
      <c r="EB1149" s="86"/>
      <c r="EC1149" s="87"/>
      <c r="ED1149" s="88"/>
      <c r="EE1149" s="86"/>
      <c r="EF1149" s="87"/>
      <c r="EG1149" s="86"/>
      <c r="EH1149" s="86"/>
      <c r="EI1149" s="86"/>
      <c r="EJ1149" s="86"/>
      <c r="EK1149" s="89"/>
    </row>
    <row r="1150" spans="47:141" x14ac:dyDescent="0.2">
      <c r="AU1150" s="86"/>
      <c r="AW1150" s="86"/>
      <c r="AY1150" s="86"/>
      <c r="BA1150" s="86"/>
      <c r="BC1150" s="86"/>
      <c r="BE1150" s="86"/>
      <c r="BG1150" s="86"/>
      <c r="BI1150" s="86"/>
      <c r="BK1150" s="86"/>
      <c r="BM1150" s="86"/>
      <c r="BO1150" s="86"/>
      <c r="BQ1150" s="86"/>
      <c r="BS1150" s="86"/>
      <c r="BU1150" s="86"/>
      <c r="BW1150" s="86"/>
      <c r="BY1150" s="86"/>
      <c r="CA1150" s="86"/>
      <c r="CC1150" s="86"/>
      <c r="CE1150" s="86"/>
      <c r="CG1150" s="86"/>
      <c r="CI1150" s="86"/>
      <c r="CK1150" s="86"/>
      <c r="CM1150" s="86"/>
      <c r="CO1150" s="86"/>
      <c r="CQ1150" s="86"/>
      <c r="CS1150" s="86"/>
      <c r="CU1150" s="86"/>
      <c r="CW1150" s="86"/>
      <c r="CY1150" s="86"/>
      <c r="DA1150" s="86"/>
      <c r="DC1150" s="86"/>
      <c r="DE1150" s="86"/>
      <c r="DG1150" s="86"/>
      <c r="DI1150" s="86"/>
      <c r="DK1150" s="86"/>
      <c r="DM1150" s="86"/>
      <c r="DO1150" s="86"/>
      <c r="DQ1150" s="86"/>
      <c r="DS1150" s="86"/>
      <c r="DU1150" s="86"/>
      <c r="DV1150" s="86"/>
      <c r="DW1150" s="86"/>
      <c r="DX1150" s="86"/>
      <c r="DZ1150" s="87"/>
      <c r="EB1150" s="86"/>
      <c r="EC1150" s="87"/>
      <c r="ED1150" s="88"/>
      <c r="EE1150" s="86"/>
      <c r="EF1150" s="87"/>
      <c r="EG1150" s="86"/>
      <c r="EH1150" s="86"/>
      <c r="EI1150" s="86"/>
      <c r="EJ1150" s="86"/>
      <c r="EK1150" s="89"/>
    </row>
    <row r="1151" spans="47:141" x14ac:dyDescent="0.2">
      <c r="AU1151" s="86"/>
      <c r="AW1151" s="86"/>
      <c r="AY1151" s="86"/>
      <c r="BA1151" s="86"/>
      <c r="BC1151" s="86"/>
      <c r="BE1151" s="86"/>
      <c r="BG1151" s="86"/>
      <c r="BI1151" s="86"/>
      <c r="BK1151" s="86"/>
      <c r="BM1151" s="86"/>
      <c r="BO1151" s="86"/>
      <c r="BQ1151" s="86"/>
      <c r="BS1151" s="86"/>
      <c r="BU1151" s="86"/>
      <c r="BW1151" s="86"/>
      <c r="BY1151" s="86"/>
      <c r="CA1151" s="86"/>
      <c r="CC1151" s="86"/>
      <c r="CE1151" s="86"/>
      <c r="CG1151" s="86"/>
      <c r="CI1151" s="86"/>
      <c r="CK1151" s="86"/>
      <c r="CM1151" s="86"/>
      <c r="CO1151" s="86"/>
      <c r="CQ1151" s="86"/>
      <c r="CS1151" s="86"/>
      <c r="CU1151" s="86"/>
      <c r="CW1151" s="86"/>
      <c r="CY1151" s="86"/>
      <c r="DA1151" s="86"/>
      <c r="DC1151" s="86"/>
      <c r="DE1151" s="86"/>
      <c r="DG1151" s="86"/>
      <c r="DI1151" s="86"/>
      <c r="DK1151" s="86"/>
      <c r="DM1151" s="86"/>
      <c r="DO1151" s="86"/>
      <c r="DQ1151" s="86"/>
      <c r="DS1151" s="86"/>
      <c r="DU1151" s="86"/>
      <c r="DV1151" s="86"/>
      <c r="DW1151" s="86"/>
      <c r="DX1151" s="86"/>
      <c r="DZ1151" s="87"/>
      <c r="EB1151" s="86"/>
      <c r="EC1151" s="87"/>
      <c r="ED1151" s="88"/>
      <c r="EE1151" s="86"/>
      <c r="EF1151" s="87"/>
      <c r="EG1151" s="86"/>
      <c r="EH1151" s="86"/>
      <c r="EI1151" s="86"/>
      <c r="EJ1151" s="86"/>
      <c r="EK1151" s="89"/>
    </row>
    <row r="1152" spans="47:141" x14ac:dyDescent="0.2">
      <c r="AU1152" s="86"/>
      <c r="AW1152" s="86"/>
      <c r="AY1152" s="86"/>
      <c r="BA1152" s="86"/>
      <c r="BC1152" s="86"/>
      <c r="BE1152" s="86"/>
      <c r="BG1152" s="86"/>
      <c r="BI1152" s="86"/>
      <c r="BK1152" s="86"/>
      <c r="BM1152" s="86"/>
      <c r="BO1152" s="86"/>
      <c r="BQ1152" s="86"/>
      <c r="BS1152" s="86"/>
      <c r="BU1152" s="86"/>
      <c r="BW1152" s="86"/>
      <c r="BY1152" s="86"/>
      <c r="CA1152" s="86"/>
      <c r="CC1152" s="86"/>
      <c r="CE1152" s="86"/>
      <c r="CG1152" s="86"/>
      <c r="CI1152" s="86"/>
      <c r="CK1152" s="86"/>
      <c r="CM1152" s="86"/>
      <c r="CO1152" s="86"/>
      <c r="CQ1152" s="86"/>
      <c r="CS1152" s="86"/>
      <c r="CU1152" s="86"/>
      <c r="CW1152" s="86"/>
      <c r="CY1152" s="86"/>
      <c r="DA1152" s="86"/>
      <c r="DC1152" s="86"/>
      <c r="DE1152" s="86"/>
      <c r="DG1152" s="86"/>
      <c r="DI1152" s="86"/>
      <c r="DK1152" s="86"/>
      <c r="DM1152" s="86"/>
      <c r="DO1152" s="86"/>
      <c r="DQ1152" s="86"/>
      <c r="DS1152" s="86"/>
      <c r="DU1152" s="86"/>
      <c r="DV1152" s="86"/>
      <c r="DW1152" s="86"/>
      <c r="DX1152" s="86"/>
      <c r="DZ1152" s="87"/>
      <c r="EB1152" s="86"/>
      <c r="EC1152" s="87"/>
      <c r="ED1152" s="88"/>
      <c r="EE1152" s="86"/>
      <c r="EF1152" s="87"/>
      <c r="EG1152" s="86"/>
      <c r="EH1152" s="86"/>
      <c r="EI1152" s="86"/>
      <c r="EJ1152" s="86"/>
      <c r="EK1152" s="89"/>
    </row>
    <row r="1153" spans="47:141" x14ac:dyDescent="0.2">
      <c r="AU1153" s="86"/>
      <c r="AW1153" s="86"/>
      <c r="AY1153" s="86"/>
      <c r="BA1153" s="86"/>
      <c r="BC1153" s="86"/>
      <c r="BE1153" s="86"/>
      <c r="BG1153" s="86"/>
      <c r="BI1153" s="86"/>
      <c r="BK1153" s="86"/>
      <c r="BM1153" s="86"/>
      <c r="BO1153" s="86"/>
      <c r="BQ1153" s="86"/>
      <c r="BS1153" s="86"/>
      <c r="BU1153" s="86"/>
      <c r="BW1153" s="86"/>
      <c r="BY1153" s="86"/>
      <c r="CA1153" s="86"/>
      <c r="CC1153" s="86"/>
      <c r="CE1153" s="86"/>
      <c r="CG1153" s="86"/>
      <c r="CI1153" s="86"/>
      <c r="CK1153" s="86"/>
      <c r="CM1153" s="86"/>
      <c r="CO1153" s="86"/>
      <c r="CQ1153" s="86"/>
      <c r="CS1153" s="86"/>
      <c r="CU1153" s="86"/>
      <c r="CW1153" s="86"/>
      <c r="CY1153" s="86"/>
      <c r="DA1153" s="86"/>
      <c r="DC1153" s="86"/>
      <c r="DE1153" s="86"/>
      <c r="DG1153" s="86"/>
      <c r="DI1153" s="86"/>
      <c r="DK1153" s="86"/>
      <c r="DM1153" s="86"/>
      <c r="DO1153" s="86"/>
      <c r="DQ1153" s="86"/>
      <c r="DS1153" s="86"/>
      <c r="DU1153" s="86"/>
      <c r="DV1153" s="86"/>
      <c r="DW1153" s="86"/>
      <c r="DX1153" s="86"/>
      <c r="DZ1153" s="87"/>
      <c r="EB1153" s="86"/>
      <c r="EC1153" s="87"/>
      <c r="ED1153" s="88"/>
      <c r="EE1153" s="86"/>
      <c r="EF1153" s="87"/>
      <c r="EG1153" s="86"/>
      <c r="EH1153" s="86"/>
      <c r="EI1153" s="86"/>
      <c r="EJ1153" s="86"/>
      <c r="EK1153" s="89"/>
    </row>
    <row r="1154" spans="47:141" x14ac:dyDescent="0.2">
      <c r="AU1154" s="86"/>
      <c r="AW1154" s="86"/>
      <c r="AY1154" s="86"/>
      <c r="BA1154" s="86"/>
      <c r="BC1154" s="86"/>
      <c r="BE1154" s="86"/>
      <c r="BG1154" s="86"/>
      <c r="BI1154" s="86"/>
      <c r="BK1154" s="86"/>
      <c r="BM1154" s="86"/>
      <c r="BO1154" s="86"/>
      <c r="BQ1154" s="86"/>
      <c r="BS1154" s="86"/>
      <c r="BU1154" s="86"/>
      <c r="BW1154" s="86"/>
      <c r="BY1154" s="86"/>
      <c r="CA1154" s="86"/>
      <c r="CC1154" s="86"/>
      <c r="CE1154" s="86"/>
      <c r="CG1154" s="86"/>
      <c r="CI1154" s="86"/>
      <c r="CK1154" s="86"/>
      <c r="CM1154" s="86"/>
      <c r="CO1154" s="86"/>
      <c r="CQ1154" s="86"/>
      <c r="CS1154" s="86"/>
      <c r="CU1154" s="86"/>
      <c r="CW1154" s="86"/>
      <c r="CY1154" s="86"/>
      <c r="DA1154" s="86"/>
      <c r="DC1154" s="86"/>
      <c r="DE1154" s="86"/>
      <c r="DG1154" s="86"/>
      <c r="DI1154" s="86"/>
      <c r="DK1154" s="86"/>
      <c r="DM1154" s="86"/>
      <c r="DO1154" s="86"/>
      <c r="DQ1154" s="86"/>
      <c r="DS1154" s="86"/>
      <c r="DU1154" s="86"/>
      <c r="DV1154" s="86"/>
      <c r="DW1154" s="86"/>
      <c r="DX1154" s="86"/>
      <c r="DZ1154" s="87"/>
      <c r="EB1154" s="86"/>
      <c r="EC1154" s="87"/>
      <c r="ED1154" s="88"/>
      <c r="EE1154" s="86"/>
      <c r="EF1154" s="87"/>
      <c r="EG1154" s="86"/>
      <c r="EH1154" s="86"/>
      <c r="EI1154" s="86"/>
      <c r="EJ1154" s="86"/>
      <c r="EK1154" s="89"/>
    </row>
    <row r="1155" spans="47:141" x14ac:dyDescent="0.2">
      <c r="AU1155" s="86"/>
      <c r="AW1155" s="86"/>
      <c r="AY1155" s="86"/>
      <c r="BA1155" s="86"/>
      <c r="BC1155" s="86"/>
      <c r="BE1155" s="86"/>
      <c r="BG1155" s="86"/>
      <c r="BI1155" s="86"/>
      <c r="BK1155" s="86"/>
      <c r="BM1155" s="86"/>
      <c r="BO1155" s="86"/>
      <c r="BQ1155" s="86"/>
      <c r="BS1155" s="86"/>
      <c r="BU1155" s="86"/>
      <c r="BW1155" s="86"/>
      <c r="BY1155" s="86"/>
      <c r="CA1155" s="86"/>
      <c r="CC1155" s="86"/>
      <c r="CE1155" s="86"/>
      <c r="CG1155" s="86"/>
      <c r="CI1155" s="86"/>
      <c r="CK1155" s="86"/>
      <c r="CM1155" s="86"/>
      <c r="CO1155" s="86"/>
      <c r="CQ1155" s="86"/>
      <c r="CS1155" s="86"/>
      <c r="CU1155" s="86"/>
      <c r="CW1155" s="86"/>
      <c r="CY1155" s="86"/>
      <c r="DA1155" s="86"/>
      <c r="DC1155" s="86"/>
      <c r="DE1155" s="86"/>
      <c r="DG1155" s="86"/>
      <c r="DI1155" s="86"/>
      <c r="DK1155" s="86"/>
      <c r="DM1155" s="86"/>
      <c r="DO1155" s="86"/>
      <c r="DQ1155" s="86"/>
      <c r="DS1155" s="86"/>
      <c r="DU1155" s="86"/>
      <c r="DV1155" s="86"/>
      <c r="DW1155" s="86"/>
      <c r="DX1155" s="86"/>
      <c r="DZ1155" s="87"/>
      <c r="EB1155" s="86"/>
      <c r="EC1155" s="87"/>
      <c r="ED1155" s="88"/>
      <c r="EE1155" s="86"/>
      <c r="EF1155" s="87"/>
      <c r="EG1155" s="86"/>
      <c r="EH1155" s="86"/>
      <c r="EI1155" s="86"/>
      <c r="EJ1155" s="86"/>
      <c r="EK1155" s="89"/>
    </row>
    <row r="1156" spans="47:141" x14ac:dyDescent="0.2">
      <c r="AU1156" s="86"/>
      <c r="AW1156" s="86"/>
      <c r="AY1156" s="86"/>
      <c r="BA1156" s="86"/>
      <c r="BC1156" s="86"/>
      <c r="BE1156" s="86"/>
      <c r="BG1156" s="86"/>
      <c r="BI1156" s="86"/>
      <c r="BK1156" s="86"/>
      <c r="BM1156" s="86"/>
      <c r="BO1156" s="86"/>
      <c r="BQ1156" s="86"/>
      <c r="BS1156" s="86"/>
      <c r="BU1156" s="86"/>
      <c r="BW1156" s="86"/>
      <c r="BY1156" s="86"/>
      <c r="CA1156" s="86"/>
      <c r="CC1156" s="86"/>
      <c r="CE1156" s="86"/>
      <c r="CG1156" s="86"/>
      <c r="CI1156" s="86"/>
      <c r="CK1156" s="86"/>
      <c r="CM1156" s="86"/>
      <c r="CO1156" s="86"/>
      <c r="CQ1156" s="86"/>
      <c r="CS1156" s="86"/>
      <c r="CU1156" s="86"/>
      <c r="CW1156" s="86"/>
      <c r="CY1156" s="86"/>
      <c r="DA1156" s="86"/>
      <c r="DC1156" s="86"/>
      <c r="DE1156" s="86"/>
      <c r="DG1156" s="86"/>
      <c r="DI1156" s="86"/>
      <c r="DK1156" s="86"/>
      <c r="DM1156" s="86"/>
      <c r="DO1156" s="86"/>
      <c r="DQ1156" s="86"/>
      <c r="DS1156" s="86"/>
      <c r="DU1156" s="86"/>
      <c r="DV1156" s="86"/>
      <c r="DW1156" s="86"/>
      <c r="DX1156" s="86"/>
      <c r="DZ1156" s="87"/>
      <c r="EB1156" s="86"/>
      <c r="EC1156" s="87"/>
      <c r="ED1156" s="88"/>
      <c r="EE1156" s="86"/>
      <c r="EF1156" s="87"/>
      <c r="EG1156" s="86"/>
      <c r="EH1156" s="86"/>
      <c r="EI1156" s="86"/>
      <c r="EJ1156" s="86"/>
      <c r="EK1156" s="89"/>
    </row>
    <row r="1157" spans="47:141" x14ac:dyDescent="0.2">
      <c r="AU1157" s="86"/>
      <c r="AW1157" s="86"/>
      <c r="AY1157" s="86"/>
      <c r="BA1157" s="86"/>
      <c r="BC1157" s="86"/>
      <c r="BE1157" s="86"/>
      <c r="BG1157" s="86"/>
      <c r="BI1157" s="86"/>
      <c r="BK1157" s="86"/>
      <c r="BM1157" s="86"/>
      <c r="BO1157" s="86"/>
      <c r="BQ1157" s="86"/>
      <c r="BS1157" s="86"/>
      <c r="BU1157" s="86"/>
      <c r="BW1157" s="86"/>
      <c r="BY1157" s="86"/>
      <c r="CA1157" s="86"/>
      <c r="CC1157" s="86"/>
      <c r="CE1157" s="86"/>
      <c r="CG1157" s="86"/>
      <c r="CI1157" s="86"/>
      <c r="CK1157" s="86"/>
      <c r="CM1157" s="86"/>
      <c r="CO1157" s="86"/>
      <c r="CQ1157" s="86"/>
      <c r="CS1157" s="86"/>
      <c r="CU1157" s="86"/>
      <c r="CW1157" s="86"/>
      <c r="CY1157" s="86"/>
      <c r="DA1157" s="86"/>
      <c r="DC1157" s="86"/>
      <c r="DE1157" s="86"/>
      <c r="DG1157" s="86"/>
      <c r="DI1157" s="86"/>
      <c r="DK1157" s="86"/>
      <c r="DM1157" s="86"/>
      <c r="DO1157" s="86"/>
      <c r="DQ1157" s="86"/>
      <c r="DS1157" s="86"/>
      <c r="DU1157" s="86"/>
      <c r="DV1157" s="86"/>
      <c r="DW1157" s="86"/>
      <c r="DX1157" s="86"/>
      <c r="DZ1157" s="87"/>
      <c r="EB1157" s="86"/>
      <c r="EC1157" s="87"/>
      <c r="ED1157" s="88"/>
      <c r="EE1157" s="86"/>
      <c r="EF1157" s="87"/>
      <c r="EG1157" s="86"/>
      <c r="EH1157" s="86"/>
      <c r="EI1157" s="86"/>
      <c r="EJ1157" s="86"/>
      <c r="EK1157" s="89"/>
    </row>
    <row r="1158" spans="47:141" x14ac:dyDescent="0.2">
      <c r="AU1158" s="86"/>
      <c r="AW1158" s="86"/>
      <c r="AY1158" s="86"/>
      <c r="BA1158" s="86"/>
      <c r="BC1158" s="86"/>
      <c r="BE1158" s="86"/>
      <c r="BG1158" s="86"/>
      <c r="BI1158" s="86"/>
      <c r="BK1158" s="86"/>
      <c r="BM1158" s="86"/>
      <c r="BO1158" s="86"/>
      <c r="BQ1158" s="86"/>
      <c r="BS1158" s="86"/>
      <c r="BU1158" s="86"/>
      <c r="BW1158" s="86"/>
      <c r="BY1158" s="86"/>
      <c r="CA1158" s="86"/>
      <c r="CC1158" s="86"/>
      <c r="CE1158" s="86"/>
      <c r="CG1158" s="86"/>
      <c r="CI1158" s="86"/>
      <c r="CK1158" s="86"/>
      <c r="CM1158" s="86"/>
      <c r="CO1158" s="86"/>
      <c r="CQ1158" s="86"/>
      <c r="CS1158" s="86"/>
      <c r="CU1158" s="86"/>
      <c r="CW1158" s="86"/>
      <c r="CY1158" s="86"/>
      <c r="DA1158" s="86"/>
      <c r="DC1158" s="86"/>
      <c r="DE1158" s="86"/>
      <c r="DG1158" s="86"/>
      <c r="DI1158" s="86"/>
      <c r="DK1158" s="86"/>
      <c r="DM1158" s="86"/>
      <c r="DO1158" s="86"/>
      <c r="DQ1158" s="86"/>
      <c r="DS1158" s="86"/>
      <c r="DU1158" s="86"/>
      <c r="DV1158" s="86"/>
      <c r="DW1158" s="86"/>
      <c r="DX1158" s="86"/>
      <c r="DZ1158" s="87"/>
      <c r="EB1158" s="86"/>
      <c r="EC1158" s="87"/>
      <c r="ED1158" s="88"/>
      <c r="EE1158" s="86"/>
      <c r="EF1158" s="87"/>
      <c r="EG1158" s="86"/>
      <c r="EH1158" s="86"/>
      <c r="EI1158" s="86"/>
      <c r="EJ1158" s="86"/>
      <c r="EK1158" s="89"/>
    </row>
    <row r="1159" spans="47:141" x14ac:dyDescent="0.2">
      <c r="AU1159" s="86"/>
      <c r="AW1159" s="86"/>
      <c r="AY1159" s="86"/>
      <c r="BA1159" s="86"/>
      <c r="BC1159" s="86"/>
      <c r="BE1159" s="86"/>
      <c r="BG1159" s="86"/>
      <c r="BI1159" s="86"/>
      <c r="BK1159" s="86"/>
      <c r="BM1159" s="86"/>
      <c r="BO1159" s="86"/>
      <c r="BQ1159" s="86"/>
      <c r="BS1159" s="86"/>
      <c r="BU1159" s="86"/>
      <c r="BW1159" s="86"/>
      <c r="BY1159" s="86"/>
      <c r="CA1159" s="86"/>
      <c r="CC1159" s="86"/>
      <c r="CE1159" s="86"/>
      <c r="CG1159" s="86"/>
      <c r="CI1159" s="86"/>
      <c r="CK1159" s="86"/>
      <c r="CM1159" s="86"/>
      <c r="CO1159" s="86"/>
      <c r="CQ1159" s="86"/>
      <c r="CS1159" s="86"/>
      <c r="CU1159" s="86"/>
      <c r="CW1159" s="86"/>
      <c r="CY1159" s="86"/>
      <c r="DA1159" s="86"/>
      <c r="DC1159" s="86"/>
      <c r="DE1159" s="86"/>
      <c r="DG1159" s="86"/>
      <c r="DI1159" s="86"/>
      <c r="DK1159" s="86"/>
      <c r="DM1159" s="86"/>
      <c r="DO1159" s="86"/>
      <c r="DQ1159" s="86"/>
      <c r="DS1159" s="86"/>
      <c r="DU1159" s="86"/>
      <c r="DV1159" s="86"/>
      <c r="DW1159" s="86"/>
      <c r="DX1159" s="86"/>
      <c r="DZ1159" s="87"/>
      <c r="EB1159" s="86"/>
      <c r="EC1159" s="87"/>
      <c r="ED1159" s="88"/>
      <c r="EE1159" s="86"/>
      <c r="EF1159" s="87"/>
      <c r="EG1159" s="86"/>
      <c r="EH1159" s="86"/>
      <c r="EI1159" s="86"/>
      <c r="EJ1159" s="86"/>
      <c r="EK1159" s="89"/>
    </row>
    <row r="1160" spans="47:141" x14ac:dyDescent="0.2">
      <c r="AU1160" s="86"/>
      <c r="AW1160" s="86"/>
      <c r="AY1160" s="86"/>
      <c r="BA1160" s="86"/>
      <c r="BC1160" s="86"/>
      <c r="BE1160" s="86"/>
      <c r="BG1160" s="86"/>
      <c r="BI1160" s="86"/>
      <c r="BK1160" s="86"/>
      <c r="BM1160" s="86"/>
      <c r="BO1160" s="86"/>
      <c r="BQ1160" s="86"/>
      <c r="BS1160" s="86"/>
      <c r="BU1160" s="86"/>
      <c r="BW1160" s="86"/>
      <c r="BY1160" s="86"/>
      <c r="CA1160" s="86"/>
      <c r="CC1160" s="86"/>
      <c r="CE1160" s="86"/>
      <c r="CG1160" s="86"/>
      <c r="CI1160" s="86"/>
      <c r="CK1160" s="86"/>
      <c r="CM1160" s="86"/>
      <c r="CO1160" s="86"/>
      <c r="CQ1160" s="86"/>
      <c r="CS1160" s="86"/>
      <c r="CU1160" s="86"/>
      <c r="CW1160" s="86"/>
      <c r="CY1160" s="86"/>
      <c r="DA1160" s="86"/>
      <c r="DC1160" s="86"/>
      <c r="DE1160" s="86"/>
      <c r="DG1160" s="86"/>
      <c r="DI1160" s="86"/>
      <c r="DK1160" s="86"/>
      <c r="DM1160" s="86"/>
      <c r="DO1160" s="86"/>
      <c r="DQ1160" s="86"/>
      <c r="DS1160" s="86"/>
      <c r="DU1160" s="86"/>
      <c r="DV1160" s="86"/>
      <c r="DW1160" s="86"/>
      <c r="DX1160" s="86"/>
      <c r="DZ1160" s="87"/>
      <c r="EB1160" s="86"/>
      <c r="EC1160" s="87"/>
      <c r="ED1160" s="88"/>
      <c r="EE1160" s="86"/>
      <c r="EF1160" s="87"/>
      <c r="EG1160" s="86"/>
      <c r="EH1160" s="86"/>
      <c r="EI1160" s="86"/>
      <c r="EJ1160" s="86"/>
      <c r="EK1160" s="89"/>
    </row>
    <row r="1161" spans="47:141" x14ac:dyDescent="0.2">
      <c r="AU1161" s="86"/>
      <c r="AW1161" s="86"/>
      <c r="AY1161" s="86"/>
      <c r="BA1161" s="86"/>
      <c r="BC1161" s="86"/>
      <c r="BE1161" s="86"/>
      <c r="BG1161" s="86"/>
      <c r="BI1161" s="86"/>
      <c r="BK1161" s="86"/>
      <c r="BM1161" s="86"/>
      <c r="BO1161" s="86"/>
      <c r="BQ1161" s="86"/>
      <c r="BS1161" s="86"/>
      <c r="BU1161" s="86"/>
      <c r="BW1161" s="86"/>
      <c r="BY1161" s="86"/>
      <c r="CA1161" s="86"/>
      <c r="CC1161" s="86"/>
      <c r="CE1161" s="86"/>
      <c r="CG1161" s="86"/>
      <c r="CI1161" s="86"/>
      <c r="CK1161" s="86"/>
      <c r="CM1161" s="86"/>
      <c r="CO1161" s="86"/>
      <c r="CQ1161" s="86"/>
      <c r="CS1161" s="86"/>
      <c r="CU1161" s="86"/>
      <c r="CW1161" s="86"/>
      <c r="CY1161" s="86"/>
      <c r="DA1161" s="86"/>
      <c r="DC1161" s="86"/>
      <c r="DE1161" s="86"/>
      <c r="DG1161" s="86"/>
      <c r="DI1161" s="86"/>
      <c r="DK1161" s="86"/>
      <c r="DM1161" s="86"/>
      <c r="DO1161" s="86"/>
      <c r="DQ1161" s="86"/>
      <c r="DS1161" s="86"/>
      <c r="DU1161" s="86"/>
      <c r="DV1161" s="86"/>
      <c r="DW1161" s="86"/>
      <c r="DX1161" s="86"/>
      <c r="DZ1161" s="87"/>
      <c r="EB1161" s="86"/>
      <c r="EC1161" s="87"/>
      <c r="ED1161" s="88"/>
      <c r="EE1161" s="86"/>
      <c r="EF1161" s="87"/>
      <c r="EG1161" s="86"/>
      <c r="EH1161" s="86"/>
      <c r="EI1161" s="86"/>
      <c r="EJ1161" s="86"/>
      <c r="EK1161" s="89"/>
    </row>
    <row r="1162" spans="47:141" x14ac:dyDescent="0.2">
      <c r="AU1162" s="86"/>
      <c r="AW1162" s="86"/>
      <c r="AY1162" s="86"/>
      <c r="BA1162" s="86"/>
      <c r="BC1162" s="86"/>
      <c r="BE1162" s="86"/>
      <c r="BG1162" s="86"/>
      <c r="BI1162" s="86"/>
      <c r="BK1162" s="86"/>
      <c r="BM1162" s="86"/>
      <c r="BO1162" s="86"/>
      <c r="BQ1162" s="86"/>
      <c r="BS1162" s="86"/>
      <c r="BU1162" s="86"/>
      <c r="BW1162" s="86"/>
      <c r="BY1162" s="86"/>
      <c r="CA1162" s="86"/>
      <c r="CC1162" s="86"/>
      <c r="CE1162" s="86"/>
      <c r="CG1162" s="86"/>
      <c r="CI1162" s="86"/>
      <c r="CK1162" s="86"/>
      <c r="CM1162" s="86"/>
      <c r="CO1162" s="86"/>
      <c r="CQ1162" s="86"/>
      <c r="CS1162" s="86"/>
      <c r="CU1162" s="86"/>
      <c r="CW1162" s="86"/>
      <c r="CY1162" s="86"/>
      <c r="DA1162" s="86"/>
      <c r="DC1162" s="86"/>
      <c r="DE1162" s="86"/>
      <c r="DG1162" s="86"/>
      <c r="DI1162" s="86"/>
      <c r="DK1162" s="86"/>
      <c r="DM1162" s="86"/>
      <c r="DO1162" s="86"/>
      <c r="DQ1162" s="86"/>
      <c r="DS1162" s="86"/>
      <c r="DU1162" s="86"/>
      <c r="DV1162" s="86"/>
      <c r="DW1162" s="86"/>
      <c r="DX1162" s="86"/>
      <c r="DZ1162" s="87"/>
      <c r="EB1162" s="86"/>
      <c r="EC1162" s="87"/>
      <c r="ED1162" s="88"/>
      <c r="EE1162" s="86"/>
      <c r="EF1162" s="87"/>
      <c r="EG1162" s="86"/>
      <c r="EH1162" s="86"/>
      <c r="EI1162" s="86"/>
      <c r="EJ1162" s="86"/>
      <c r="EK1162" s="89"/>
    </row>
    <row r="1163" spans="47:141" x14ac:dyDescent="0.2">
      <c r="AU1163" s="86"/>
      <c r="AW1163" s="86"/>
      <c r="AY1163" s="86"/>
      <c r="BA1163" s="86"/>
      <c r="BC1163" s="86"/>
      <c r="BE1163" s="86"/>
      <c r="BG1163" s="86"/>
      <c r="BI1163" s="86"/>
      <c r="BK1163" s="86"/>
      <c r="BM1163" s="86"/>
      <c r="BO1163" s="86"/>
      <c r="BQ1163" s="86"/>
      <c r="BS1163" s="86"/>
      <c r="BU1163" s="86"/>
      <c r="BW1163" s="86"/>
      <c r="BY1163" s="86"/>
      <c r="CA1163" s="86"/>
      <c r="CC1163" s="86"/>
      <c r="CE1163" s="86"/>
      <c r="CG1163" s="86"/>
      <c r="CI1163" s="86"/>
      <c r="CK1163" s="86"/>
      <c r="CM1163" s="86"/>
      <c r="CO1163" s="86"/>
      <c r="CQ1163" s="86"/>
      <c r="CS1163" s="86"/>
      <c r="CU1163" s="86"/>
      <c r="CW1163" s="86"/>
      <c r="CY1163" s="86"/>
      <c r="DA1163" s="86"/>
      <c r="DC1163" s="86"/>
      <c r="DE1163" s="86"/>
      <c r="DG1163" s="86"/>
      <c r="DI1163" s="86"/>
      <c r="DK1163" s="86"/>
      <c r="DM1163" s="86"/>
      <c r="DO1163" s="86"/>
      <c r="DQ1163" s="86"/>
      <c r="DS1163" s="86"/>
      <c r="DU1163" s="86"/>
      <c r="DV1163" s="86"/>
      <c r="DW1163" s="86"/>
      <c r="DX1163" s="86"/>
      <c r="DZ1163" s="87"/>
      <c r="EB1163" s="86"/>
      <c r="EC1163" s="87"/>
      <c r="ED1163" s="88"/>
      <c r="EE1163" s="86"/>
      <c r="EF1163" s="87"/>
      <c r="EG1163" s="86"/>
      <c r="EH1163" s="86"/>
      <c r="EI1163" s="86"/>
      <c r="EJ1163" s="86"/>
      <c r="EK1163" s="89"/>
    </row>
    <row r="1164" spans="47:141" x14ac:dyDescent="0.2">
      <c r="AU1164" s="86"/>
      <c r="AW1164" s="86"/>
      <c r="AY1164" s="86"/>
      <c r="BA1164" s="86"/>
      <c r="BC1164" s="86"/>
      <c r="BE1164" s="86"/>
      <c r="BG1164" s="86"/>
      <c r="BI1164" s="86"/>
      <c r="BK1164" s="86"/>
      <c r="BM1164" s="86"/>
      <c r="BO1164" s="86"/>
      <c r="BQ1164" s="86"/>
      <c r="BS1164" s="86"/>
      <c r="BU1164" s="86"/>
      <c r="BW1164" s="86"/>
      <c r="BY1164" s="86"/>
      <c r="CA1164" s="86"/>
      <c r="CC1164" s="86"/>
      <c r="CE1164" s="86"/>
      <c r="CG1164" s="86"/>
      <c r="CI1164" s="86"/>
      <c r="CK1164" s="86"/>
      <c r="CM1164" s="86"/>
      <c r="CO1164" s="86"/>
      <c r="CQ1164" s="86"/>
      <c r="CS1164" s="86"/>
      <c r="CU1164" s="86"/>
      <c r="CW1164" s="86"/>
      <c r="CY1164" s="86"/>
      <c r="DA1164" s="86"/>
      <c r="DC1164" s="86"/>
      <c r="DE1164" s="86"/>
      <c r="DG1164" s="86"/>
      <c r="DI1164" s="86"/>
      <c r="DK1164" s="86"/>
      <c r="DM1164" s="86"/>
      <c r="DO1164" s="86"/>
      <c r="DQ1164" s="86"/>
      <c r="DS1164" s="86"/>
      <c r="DU1164" s="86"/>
      <c r="DV1164" s="86"/>
      <c r="DW1164" s="86"/>
      <c r="DX1164" s="86"/>
      <c r="DZ1164" s="87"/>
      <c r="EB1164" s="86"/>
      <c r="EC1164" s="87"/>
      <c r="ED1164" s="88"/>
      <c r="EE1164" s="86"/>
      <c r="EF1164" s="87"/>
      <c r="EG1164" s="86"/>
      <c r="EH1164" s="86"/>
      <c r="EI1164" s="86"/>
      <c r="EJ1164" s="86"/>
      <c r="EK1164" s="89"/>
    </row>
    <row r="1165" spans="47:141" x14ac:dyDescent="0.2">
      <c r="AU1165" s="86"/>
      <c r="AW1165" s="86"/>
      <c r="AY1165" s="86"/>
      <c r="BA1165" s="86"/>
      <c r="BC1165" s="86"/>
      <c r="BE1165" s="86"/>
      <c r="BG1165" s="86"/>
      <c r="BI1165" s="86"/>
      <c r="BK1165" s="86"/>
      <c r="BM1165" s="86"/>
      <c r="BO1165" s="86"/>
      <c r="BQ1165" s="86"/>
      <c r="BS1165" s="86"/>
      <c r="BU1165" s="86"/>
      <c r="BW1165" s="86"/>
      <c r="BY1165" s="86"/>
      <c r="CA1165" s="86"/>
      <c r="CC1165" s="86"/>
      <c r="CE1165" s="86"/>
      <c r="CG1165" s="86"/>
      <c r="CI1165" s="86"/>
      <c r="CK1165" s="86"/>
      <c r="CM1165" s="86"/>
      <c r="CO1165" s="86"/>
      <c r="CQ1165" s="86"/>
      <c r="CS1165" s="86"/>
      <c r="CU1165" s="86"/>
      <c r="CW1165" s="86"/>
      <c r="CY1165" s="86"/>
      <c r="DA1165" s="86"/>
      <c r="DC1165" s="86"/>
      <c r="DE1165" s="86"/>
      <c r="DG1165" s="86"/>
      <c r="DI1165" s="86"/>
      <c r="DK1165" s="86"/>
      <c r="DM1165" s="86"/>
      <c r="DO1165" s="86"/>
      <c r="DQ1165" s="86"/>
      <c r="DS1165" s="86"/>
      <c r="DU1165" s="86"/>
      <c r="DV1165" s="86"/>
      <c r="DW1165" s="86"/>
      <c r="DX1165" s="86"/>
      <c r="DZ1165" s="87"/>
      <c r="EB1165" s="86"/>
      <c r="EC1165" s="87"/>
      <c r="ED1165" s="88"/>
      <c r="EE1165" s="86"/>
      <c r="EF1165" s="87"/>
      <c r="EG1165" s="86"/>
      <c r="EH1165" s="86"/>
      <c r="EI1165" s="86"/>
      <c r="EJ1165" s="86"/>
      <c r="EK1165" s="89"/>
    </row>
    <row r="1166" spans="47:141" x14ac:dyDescent="0.2">
      <c r="AU1166" s="86"/>
      <c r="AW1166" s="86"/>
      <c r="AY1166" s="86"/>
      <c r="BA1166" s="86"/>
      <c r="BC1166" s="86"/>
      <c r="BE1166" s="86"/>
      <c r="BG1166" s="86"/>
      <c r="BI1166" s="86"/>
      <c r="BK1166" s="86"/>
      <c r="BM1166" s="86"/>
      <c r="BO1166" s="86"/>
      <c r="BQ1166" s="86"/>
      <c r="BS1166" s="86"/>
      <c r="BU1166" s="86"/>
      <c r="BW1166" s="86"/>
      <c r="BY1166" s="86"/>
      <c r="CA1166" s="86"/>
      <c r="CC1166" s="86"/>
      <c r="CE1166" s="86"/>
      <c r="CG1166" s="86"/>
      <c r="CI1166" s="86"/>
      <c r="CK1166" s="86"/>
      <c r="CM1166" s="86"/>
      <c r="CO1166" s="86"/>
      <c r="CQ1166" s="86"/>
      <c r="CS1166" s="86"/>
      <c r="CU1166" s="86"/>
      <c r="CW1166" s="86"/>
      <c r="CY1166" s="86"/>
      <c r="DA1166" s="86"/>
      <c r="DC1166" s="86"/>
      <c r="DE1166" s="86"/>
      <c r="DG1166" s="86"/>
      <c r="DI1166" s="86"/>
      <c r="DK1166" s="86"/>
      <c r="DM1166" s="86"/>
      <c r="DO1166" s="86"/>
      <c r="DQ1166" s="86"/>
      <c r="DS1166" s="86"/>
      <c r="DU1166" s="86"/>
      <c r="DV1166" s="86"/>
      <c r="DW1166" s="86"/>
      <c r="DX1166" s="86"/>
      <c r="DZ1166" s="87"/>
      <c r="EB1166" s="86"/>
      <c r="EC1166" s="87"/>
      <c r="ED1166" s="88"/>
      <c r="EE1166" s="86"/>
      <c r="EF1166" s="87"/>
      <c r="EG1166" s="86"/>
      <c r="EH1166" s="86"/>
      <c r="EI1166" s="86"/>
      <c r="EJ1166" s="86"/>
      <c r="EK1166" s="89"/>
    </row>
    <row r="1167" spans="47:141" x14ac:dyDescent="0.2">
      <c r="AU1167" s="86"/>
      <c r="AW1167" s="86"/>
      <c r="AY1167" s="86"/>
      <c r="BA1167" s="86"/>
      <c r="BC1167" s="86"/>
      <c r="BE1167" s="86"/>
      <c r="BG1167" s="86"/>
      <c r="BI1167" s="86"/>
      <c r="BK1167" s="86"/>
      <c r="BM1167" s="86"/>
      <c r="BO1167" s="86"/>
      <c r="BQ1167" s="86"/>
      <c r="BS1167" s="86"/>
      <c r="BU1167" s="86"/>
      <c r="BW1167" s="86"/>
      <c r="BY1167" s="86"/>
      <c r="CA1167" s="86"/>
      <c r="CC1167" s="86"/>
      <c r="CE1167" s="86"/>
      <c r="CG1167" s="86"/>
      <c r="CI1167" s="86"/>
      <c r="CK1167" s="86"/>
      <c r="CM1167" s="86"/>
      <c r="CO1167" s="86"/>
      <c r="CQ1167" s="86"/>
      <c r="CS1167" s="86"/>
      <c r="CU1167" s="86"/>
      <c r="CW1167" s="86"/>
      <c r="CY1167" s="86"/>
      <c r="DA1167" s="86"/>
      <c r="DC1167" s="86"/>
      <c r="DE1167" s="86"/>
      <c r="DG1167" s="86"/>
      <c r="DI1167" s="86"/>
      <c r="DK1167" s="86"/>
      <c r="DM1167" s="86"/>
      <c r="DO1167" s="86"/>
      <c r="DQ1167" s="86"/>
      <c r="DS1167" s="86"/>
      <c r="DU1167" s="86"/>
      <c r="DV1167" s="86"/>
      <c r="DW1167" s="86"/>
      <c r="DX1167" s="86"/>
      <c r="DZ1167" s="87"/>
      <c r="EB1167" s="86"/>
      <c r="EC1167" s="87"/>
      <c r="ED1167" s="88"/>
      <c r="EE1167" s="86"/>
      <c r="EF1167" s="87"/>
      <c r="EG1167" s="86"/>
      <c r="EH1167" s="86"/>
      <c r="EI1167" s="86"/>
      <c r="EJ1167" s="86"/>
      <c r="EK1167" s="89"/>
    </row>
    <row r="1168" spans="47:141" x14ac:dyDescent="0.2">
      <c r="AU1168" s="86"/>
      <c r="AW1168" s="86"/>
      <c r="AY1168" s="86"/>
      <c r="BA1168" s="86"/>
      <c r="BC1168" s="86"/>
      <c r="BE1168" s="86"/>
      <c r="BG1168" s="86"/>
      <c r="BI1168" s="86"/>
      <c r="BK1168" s="86"/>
      <c r="BM1168" s="86"/>
      <c r="BO1168" s="86"/>
      <c r="BQ1168" s="86"/>
      <c r="BS1168" s="86"/>
      <c r="BU1168" s="86"/>
      <c r="BW1168" s="86"/>
      <c r="BY1168" s="86"/>
      <c r="CA1168" s="86"/>
      <c r="CC1168" s="86"/>
      <c r="CE1168" s="86"/>
      <c r="CG1168" s="86"/>
      <c r="CI1168" s="86"/>
      <c r="CK1168" s="86"/>
      <c r="CM1168" s="86"/>
      <c r="CO1168" s="86"/>
      <c r="CQ1168" s="86"/>
      <c r="CS1168" s="86"/>
      <c r="CU1168" s="86"/>
      <c r="CW1168" s="86"/>
      <c r="CY1168" s="86"/>
      <c r="DA1168" s="86"/>
      <c r="DC1168" s="86"/>
      <c r="DE1168" s="86"/>
      <c r="DG1168" s="86"/>
      <c r="DI1168" s="86"/>
      <c r="DK1168" s="86"/>
      <c r="DM1168" s="86"/>
      <c r="DO1168" s="86"/>
      <c r="DQ1168" s="86"/>
      <c r="DS1168" s="86"/>
      <c r="DU1168" s="86"/>
      <c r="DV1168" s="86"/>
      <c r="DW1168" s="86"/>
      <c r="DX1168" s="86"/>
      <c r="DZ1168" s="87"/>
      <c r="EB1168" s="86"/>
      <c r="EC1168" s="87"/>
      <c r="ED1168" s="88"/>
      <c r="EE1168" s="86"/>
      <c r="EF1168" s="87"/>
      <c r="EG1168" s="86"/>
      <c r="EH1168" s="86"/>
      <c r="EI1168" s="86"/>
      <c r="EJ1168" s="86"/>
      <c r="EK1168" s="89"/>
    </row>
    <row r="1169" spans="47:141" x14ac:dyDescent="0.2">
      <c r="AU1169" s="86"/>
      <c r="AW1169" s="86"/>
      <c r="AY1169" s="86"/>
      <c r="BA1169" s="86"/>
      <c r="BC1169" s="86"/>
      <c r="BE1169" s="86"/>
      <c r="BG1169" s="86"/>
      <c r="BI1169" s="86"/>
      <c r="BK1169" s="86"/>
      <c r="BM1169" s="86"/>
      <c r="BO1169" s="86"/>
      <c r="BQ1169" s="86"/>
      <c r="BS1169" s="86"/>
      <c r="BU1169" s="86"/>
      <c r="BW1169" s="86"/>
      <c r="BY1169" s="86"/>
      <c r="CA1169" s="86"/>
      <c r="CC1169" s="86"/>
      <c r="CE1169" s="86"/>
      <c r="CG1169" s="86"/>
      <c r="CI1169" s="86"/>
      <c r="CK1169" s="86"/>
      <c r="CM1169" s="86"/>
      <c r="CO1169" s="86"/>
      <c r="CQ1169" s="86"/>
      <c r="CS1169" s="86"/>
      <c r="CU1169" s="86"/>
      <c r="CW1169" s="86"/>
      <c r="CY1169" s="86"/>
      <c r="DA1169" s="86"/>
      <c r="DC1169" s="86"/>
      <c r="DE1169" s="86"/>
      <c r="DG1169" s="86"/>
      <c r="DI1169" s="86"/>
      <c r="DK1169" s="86"/>
      <c r="DM1169" s="86"/>
      <c r="DO1169" s="86"/>
      <c r="DQ1169" s="86"/>
      <c r="DS1169" s="86"/>
      <c r="DU1169" s="86"/>
      <c r="DV1169" s="86"/>
      <c r="DW1169" s="86"/>
      <c r="DX1169" s="86"/>
      <c r="DZ1169" s="87"/>
      <c r="EB1169" s="86"/>
      <c r="EC1169" s="87"/>
      <c r="ED1169" s="88"/>
      <c r="EE1169" s="86"/>
      <c r="EF1169" s="87"/>
      <c r="EG1169" s="86"/>
      <c r="EH1169" s="86"/>
      <c r="EI1169" s="86"/>
      <c r="EJ1169" s="86"/>
      <c r="EK1169" s="89"/>
    </row>
    <row r="1170" spans="47:141" x14ac:dyDescent="0.2">
      <c r="AU1170" s="86"/>
      <c r="AW1170" s="86"/>
      <c r="AY1170" s="86"/>
      <c r="BA1170" s="86"/>
      <c r="BC1170" s="86"/>
      <c r="BE1170" s="86"/>
      <c r="BG1170" s="86"/>
      <c r="BI1170" s="86"/>
      <c r="BK1170" s="86"/>
      <c r="BM1170" s="86"/>
      <c r="BO1170" s="86"/>
      <c r="BQ1170" s="86"/>
      <c r="BS1170" s="86"/>
      <c r="BU1170" s="86"/>
      <c r="BW1170" s="86"/>
      <c r="BY1170" s="86"/>
      <c r="CA1170" s="86"/>
      <c r="CC1170" s="86"/>
      <c r="CE1170" s="86"/>
      <c r="CG1170" s="86"/>
      <c r="CI1170" s="86"/>
      <c r="CK1170" s="86"/>
      <c r="CM1170" s="86"/>
      <c r="CO1170" s="86"/>
      <c r="CQ1170" s="86"/>
      <c r="CS1170" s="86"/>
      <c r="CU1170" s="86"/>
      <c r="CW1170" s="86"/>
      <c r="CY1170" s="86"/>
      <c r="DA1170" s="86"/>
      <c r="DC1170" s="86"/>
      <c r="DE1170" s="86"/>
      <c r="DG1170" s="86"/>
      <c r="DI1170" s="86"/>
      <c r="DK1170" s="86"/>
      <c r="DM1170" s="86"/>
      <c r="DO1170" s="86"/>
      <c r="DQ1170" s="86"/>
      <c r="DS1170" s="86"/>
      <c r="DU1170" s="86"/>
      <c r="DV1170" s="86"/>
      <c r="DW1170" s="86"/>
      <c r="DX1170" s="86"/>
      <c r="DZ1170" s="87"/>
      <c r="EB1170" s="86"/>
      <c r="EC1170" s="87"/>
      <c r="ED1170" s="88"/>
      <c r="EE1170" s="86"/>
      <c r="EF1170" s="87"/>
      <c r="EG1170" s="86"/>
      <c r="EH1170" s="86"/>
      <c r="EI1170" s="86"/>
      <c r="EJ1170" s="86"/>
      <c r="EK1170" s="89"/>
    </row>
    <row r="1171" spans="47:141" x14ac:dyDescent="0.2">
      <c r="AU1171" s="86"/>
      <c r="AW1171" s="86"/>
      <c r="AY1171" s="86"/>
      <c r="BA1171" s="86"/>
      <c r="BC1171" s="86"/>
      <c r="BE1171" s="86"/>
      <c r="BG1171" s="86"/>
      <c r="BI1171" s="86"/>
      <c r="BK1171" s="86"/>
      <c r="BM1171" s="86"/>
      <c r="BO1171" s="86"/>
      <c r="BQ1171" s="86"/>
      <c r="BS1171" s="86"/>
      <c r="BU1171" s="86"/>
      <c r="BW1171" s="86"/>
      <c r="BY1171" s="86"/>
      <c r="CA1171" s="86"/>
      <c r="CC1171" s="86"/>
      <c r="CE1171" s="86"/>
      <c r="CG1171" s="86"/>
      <c r="CI1171" s="86"/>
      <c r="CK1171" s="86"/>
      <c r="CM1171" s="86"/>
      <c r="CO1171" s="86"/>
      <c r="CQ1171" s="86"/>
      <c r="CS1171" s="86"/>
      <c r="CU1171" s="86"/>
      <c r="CW1171" s="86"/>
      <c r="CY1171" s="86"/>
      <c r="DA1171" s="86"/>
      <c r="DC1171" s="86"/>
      <c r="DE1171" s="86"/>
      <c r="DG1171" s="86"/>
      <c r="DI1171" s="86"/>
      <c r="DK1171" s="86"/>
      <c r="DM1171" s="86"/>
      <c r="DO1171" s="86"/>
      <c r="DQ1171" s="86"/>
      <c r="DS1171" s="86"/>
      <c r="DU1171" s="86"/>
      <c r="DV1171" s="86"/>
      <c r="DW1171" s="86"/>
      <c r="DX1171" s="86"/>
      <c r="DZ1171" s="87"/>
      <c r="EB1171" s="86"/>
      <c r="EC1171" s="87"/>
      <c r="ED1171" s="88"/>
      <c r="EE1171" s="86"/>
      <c r="EF1171" s="87"/>
      <c r="EG1171" s="86"/>
      <c r="EH1171" s="86"/>
      <c r="EI1171" s="86"/>
      <c r="EJ1171" s="86"/>
      <c r="EK1171" s="89"/>
    </row>
    <row r="1172" spans="47:141" x14ac:dyDescent="0.2">
      <c r="AU1172" s="86"/>
      <c r="AW1172" s="86"/>
      <c r="AY1172" s="86"/>
      <c r="BA1172" s="86"/>
      <c r="BC1172" s="86"/>
      <c r="BE1172" s="86"/>
      <c r="BG1172" s="86"/>
      <c r="BI1172" s="86"/>
      <c r="BK1172" s="86"/>
      <c r="BM1172" s="86"/>
      <c r="BO1172" s="86"/>
      <c r="BQ1172" s="86"/>
      <c r="BS1172" s="86"/>
      <c r="BU1172" s="86"/>
      <c r="BW1172" s="86"/>
      <c r="BY1172" s="86"/>
      <c r="CA1172" s="86"/>
      <c r="CC1172" s="86"/>
      <c r="CE1172" s="86"/>
      <c r="CG1172" s="86"/>
      <c r="CI1172" s="86"/>
      <c r="CK1172" s="86"/>
      <c r="CM1172" s="86"/>
      <c r="CO1172" s="86"/>
      <c r="CQ1172" s="86"/>
      <c r="CS1172" s="86"/>
      <c r="CU1172" s="86"/>
      <c r="CW1172" s="86"/>
      <c r="CY1172" s="86"/>
      <c r="DA1172" s="86"/>
      <c r="DC1172" s="86"/>
      <c r="DE1172" s="86"/>
      <c r="DG1172" s="86"/>
      <c r="DI1172" s="86"/>
      <c r="DK1172" s="86"/>
      <c r="DM1172" s="86"/>
      <c r="DO1172" s="86"/>
      <c r="DQ1172" s="86"/>
      <c r="DS1172" s="86"/>
      <c r="DU1172" s="86"/>
      <c r="DV1172" s="86"/>
      <c r="DW1172" s="86"/>
      <c r="DX1172" s="86"/>
      <c r="DZ1172" s="87"/>
      <c r="EB1172" s="86"/>
      <c r="EC1172" s="87"/>
      <c r="ED1172" s="88"/>
      <c r="EE1172" s="86"/>
      <c r="EF1172" s="87"/>
      <c r="EG1172" s="86"/>
      <c r="EH1172" s="86"/>
      <c r="EI1172" s="86"/>
      <c r="EJ1172" s="86"/>
      <c r="EK1172" s="89"/>
    </row>
    <row r="1173" spans="47:141" x14ac:dyDescent="0.2">
      <c r="AU1173" s="86"/>
      <c r="AW1173" s="86"/>
      <c r="AY1173" s="86"/>
      <c r="BA1173" s="86"/>
      <c r="BC1173" s="86"/>
      <c r="BE1173" s="86"/>
      <c r="BG1173" s="86"/>
      <c r="BI1173" s="86"/>
      <c r="BK1173" s="86"/>
      <c r="BM1173" s="86"/>
      <c r="BO1173" s="86"/>
      <c r="BQ1173" s="86"/>
      <c r="BS1173" s="86"/>
      <c r="BU1173" s="86"/>
      <c r="BW1173" s="86"/>
      <c r="BY1173" s="86"/>
      <c r="CA1173" s="86"/>
      <c r="CC1173" s="86"/>
      <c r="CE1173" s="86"/>
      <c r="CG1173" s="86"/>
      <c r="CI1173" s="86"/>
      <c r="CK1173" s="86"/>
      <c r="CM1173" s="86"/>
      <c r="CO1173" s="86"/>
      <c r="CQ1173" s="86"/>
      <c r="CS1173" s="86"/>
      <c r="CU1173" s="86"/>
      <c r="CW1173" s="86"/>
      <c r="CY1173" s="86"/>
      <c r="DA1173" s="86"/>
      <c r="DC1173" s="86"/>
      <c r="DE1173" s="86"/>
      <c r="DG1173" s="86"/>
      <c r="DI1173" s="86"/>
      <c r="DK1173" s="86"/>
      <c r="DM1173" s="86"/>
      <c r="DO1173" s="86"/>
      <c r="DQ1173" s="86"/>
      <c r="DS1173" s="86"/>
      <c r="DU1173" s="86"/>
      <c r="DV1173" s="86"/>
      <c r="DW1173" s="86"/>
      <c r="DX1173" s="86"/>
      <c r="DZ1173" s="87"/>
      <c r="EB1173" s="86"/>
      <c r="EC1173" s="87"/>
      <c r="ED1173" s="88"/>
      <c r="EE1173" s="86"/>
      <c r="EF1173" s="87"/>
      <c r="EG1173" s="86"/>
      <c r="EH1173" s="86"/>
      <c r="EI1173" s="86"/>
      <c r="EJ1173" s="86"/>
      <c r="EK1173" s="89"/>
    </row>
    <row r="1174" spans="47:141" x14ac:dyDescent="0.2">
      <c r="AU1174" s="86"/>
      <c r="AW1174" s="86"/>
      <c r="AY1174" s="86"/>
      <c r="BA1174" s="86"/>
      <c r="BC1174" s="86"/>
      <c r="BE1174" s="86"/>
      <c r="BG1174" s="86"/>
      <c r="BI1174" s="86"/>
      <c r="BK1174" s="86"/>
      <c r="BM1174" s="86"/>
      <c r="BO1174" s="86"/>
      <c r="BQ1174" s="86"/>
      <c r="BS1174" s="86"/>
      <c r="BU1174" s="86"/>
      <c r="BW1174" s="86"/>
      <c r="BY1174" s="86"/>
      <c r="CA1174" s="86"/>
      <c r="CC1174" s="86"/>
      <c r="CE1174" s="86"/>
      <c r="CG1174" s="86"/>
      <c r="CI1174" s="86"/>
      <c r="CK1174" s="86"/>
      <c r="CM1174" s="86"/>
      <c r="CO1174" s="86"/>
      <c r="CQ1174" s="86"/>
      <c r="CS1174" s="86"/>
      <c r="CU1174" s="86"/>
      <c r="CW1174" s="86"/>
      <c r="CY1174" s="86"/>
      <c r="DA1174" s="86"/>
      <c r="DC1174" s="86"/>
      <c r="DE1174" s="86"/>
      <c r="DG1174" s="86"/>
      <c r="DI1174" s="86"/>
      <c r="DK1174" s="86"/>
      <c r="DM1174" s="86"/>
      <c r="DO1174" s="86"/>
      <c r="DQ1174" s="86"/>
      <c r="DS1174" s="86"/>
      <c r="DU1174" s="86"/>
      <c r="DV1174" s="86"/>
      <c r="DW1174" s="86"/>
      <c r="DX1174" s="86"/>
      <c r="DZ1174" s="87"/>
      <c r="EB1174" s="86"/>
      <c r="EC1174" s="87"/>
      <c r="ED1174" s="88"/>
      <c r="EE1174" s="86"/>
      <c r="EF1174" s="87"/>
      <c r="EG1174" s="86"/>
      <c r="EH1174" s="86"/>
      <c r="EI1174" s="86"/>
      <c r="EJ1174" s="86"/>
      <c r="EK1174" s="89"/>
    </row>
    <row r="1175" spans="47:141" x14ac:dyDescent="0.2">
      <c r="AU1175" s="86"/>
      <c r="AW1175" s="86"/>
      <c r="AY1175" s="86"/>
      <c r="BA1175" s="86"/>
      <c r="BC1175" s="86"/>
      <c r="BE1175" s="86"/>
      <c r="BG1175" s="86"/>
      <c r="BI1175" s="86"/>
      <c r="BK1175" s="86"/>
      <c r="BM1175" s="86"/>
      <c r="BO1175" s="86"/>
      <c r="BQ1175" s="86"/>
      <c r="BS1175" s="86"/>
      <c r="BU1175" s="86"/>
      <c r="BW1175" s="86"/>
      <c r="BY1175" s="86"/>
      <c r="CA1175" s="86"/>
      <c r="CC1175" s="86"/>
      <c r="CE1175" s="86"/>
      <c r="CG1175" s="86"/>
      <c r="CI1175" s="86"/>
      <c r="CK1175" s="86"/>
      <c r="CM1175" s="86"/>
      <c r="CO1175" s="86"/>
      <c r="CQ1175" s="86"/>
      <c r="CS1175" s="86"/>
      <c r="CU1175" s="86"/>
      <c r="CW1175" s="86"/>
      <c r="CY1175" s="86"/>
      <c r="DA1175" s="86"/>
      <c r="DC1175" s="86"/>
      <c r="DE1175" s="86"/>
      <c r="DG1175" s="86"/>
      <c r="DI1175" s="86"/>
      <c r="DK1175" s="86"/>
      <c r="DM1175" s="86"/>
      <c r="DO1175" s="86"/>
      <c r="DQ1175" s="86"/>
      <c r="DS1175" s="86"/>
      <c r="DU1175" s="86"/>
      <c r="DV1175" s="86"/>
      <c r="DW1175" s="86"/>
      <c r="DX1175" s="86"/>
      <c r="DZ1175" s="87"/>
      <c r="EB1175" s="86"/>
      <c r="EC1175" s="87"/>
      <c r="ED1175" s="88"/>
      <c r="EE1175" s="86"/>
      <c r="EF1175" s="87"/>
      <c r="EG1175" s="86"/>
      <c r="EH1175" s="86"/>
      <c r="EI1175" s="86"/>
      <c r="EJ1175" s="86"/>
      <c r="EK1175" s="89"/>
    </row>
    <row r="1176" spans="47:141" x14ac:dyDescent="0.2">
      <c r="AU1176" s="86"/>
      <c r="AW1176" s="86"/>
      <c r="AY1176" s="86"/>
      <c r="BA1176" s="86"/>
      <c r="BC1176" s="86"/>
      <c r="BE1176" s="86"/>
      <c r="BG1176" s="86"/>
      <c r="BI1176" s="86"/>
      <c r="BK1176" s="86"/>
      <c r="BM1176" s="86"/>
      <c r="BO1176" s="86"/>
      <c r="BQ1176" s="86"/>
      <c r="BS1176" s="86"/>
      <c r="BU1176" s="86"/>
      <c r="BW1176" s="86"/>
      <c r="BY1176" s="86"/>
      <c r="CA1176" s="86"/>
      <c r="CC1176" s="86"/>
      <c r="CE1176" s="86"/>
      <c r="CG1176" s="86"/>
      <c r="CI1176" s="86"/>
      <c r="CK1176" s="86"/>
      <c r="CM1176" s="86"/>
      <c r="CO1176" s="86"/>
      <c r="CQ1176" s="86"/>
      <c r="CS1176" s="86"/>
      <c r="CU1176" s="86"/>
      <c r="CW1176" s="86"/>
      <c r="CY1176" s="86"/>
      <c r="DA1176" s="86"/>
      <c r="DC1176" s="86"/>
      <c r="DE1176" s="86"/>
      <c r="DG1176" s="86"/>
      <c r="DI1176" s="86"/>
      <c r="DK1176" s="86"/>
      <c r="DM1176" s="86"/>
      <c r="DO1176" s="86"/>
      <c r="DQ1176" s="86"/>
      <c r="DS1176" s="86"/>
      <c r="DU1176" s="86"/>
      <c r="DV1176" s="86"/>
      <c r="DW1176" s="86"/>
      <c r="DX1176" s="86"/>
      <c r="DZ1176" s="87"/>
      <c r="EB1176" s="86"/>
      <c r="EC1176" s="87"/>
      <c r="ED1176" s="88"/>
      <c r="EE1176" s="86"/>
      <c r="EF1176" s="87"/>
      <c r="EG1176" s="86"/>
      <c r="EH1176" s="86"/>
      <c r="EI1176" s="86"/>
      <c r="EJ1176" s="86"/>
      <c r="EK1176" s="89"/>
    </row>
    <row r="1177" spans="47:141" x14ac:dyDescent="0.2">
      <c r="AU1177" s="86"/>
      <c r="AW1177" s="86"/>
      <c r="AY1177" s="86"/>
      <c r="BA1177" s="86"/>
      <c r="BC1177" s="86"/>
      <c r="BE1177" s="86"/>
      <c r="BG1177" s="86"/>
      <c r="BI1177" s="86"/>
      <c r="BK1177" s="86"/>
      <c r="BM1177" s="86"/>
      <c r="BO1177" s="86"/>
      <c r="BQ1177" s="86"/>
      <c r="BS1177" s="86"/>
      <c r="BU1177" s="86"/>
      <c r="BW1177" s="86"/>
      <c r="BY1177" s="86"/>
      <c r="CA1177" s="86"/>
      <c r="CC1177" s="86"/>
      <c r="CE1177" s="86"/>
      <c r="CG1177" s="86"/>
      <c r="CI1177" s="86"/>
      <c r="CK1177" s="86"/>
      <c r="CM1177" s="86"/>
      <c r="CO1177" s="86"/>
      <c r="CQ1177" s="86"/>
      <c r="CS1177" s="86"/>
      <c r="CU1177" s="86"/>
      <c r="CW1177" s="86"/>
      <c r="CY1177" s="86"/>
      <c r="DA1177" s="86"/>
      <c r="DC1177" s="86"/>
      <c r="DE1177" s="86"/>
      <c r="DG1177" s="86"/>
      <c r="DI1177" s="86"/>
      <c r="DK1177" s="86"/>
      <c r="DM1177" s="86"/>
      <c r="DO1177" s="86"/>
      <c r="DQ1177" s="86"/>
      <c r="DS1177" s="86"/>
      <c r="DU1177" s="86"/>
      <c r="DV1177" s="86"/>
      <c r="DW1177" s="86"/>
      <c r="DX1177" s="86"/>
      <c r="DZ1177" s="87"/>
      <c r="EB1177" s="86"/>
      <c r="EC1177" s="87"/>
      <c r="ED1177" s="88"/>
      <c r="EE1177" s="86"/>
      <c r="EF1177" s="87"/>
      <c r="EG1177" s="86"/>
      <c r="EH1177" s="86"/>
      <c r="EI1177" s="86"/>
      <c r="EJ1177" s="86"/>
      <c r="EK1177" s="89"/>
    </row>
    <row r="1178" spans="47:141" x14ac:dyDescent="0.2">
      <c r="AU1178" s="86"/>
      <c r="AW1178" s="86"/>
      <c r="AY1178" s="86"/>
      <c r="BA1178" s="86"/>
      <c r="BC1178" s="86"/>
      <c r="BE1178" s="86"/>
      <c r="BG1178" s="86"/>
      <c r="BI1178" s="86"/>
      <c r="BK1178" s="86"/>
      <c r="BM1178" s="86"/>
      <c r="BO1178" s="86"/>
      <c r="BQ1178" s="86"/>
      <c r="BS1178" s="86"/>
      <c r="BU1178" s="86"/>
      <c r="BW1178" s="86"/>
      <c r="BY1178" s="86"/>
      <c r="CA1178" s="86"/>
      <c r="CC1178" s="86"/>
      <c r="CE1178" s="86"/>
      <c r="CG1178" s="86"/>
      <c r="CI1178" s="86"/>
      <c r="CK1178" s="86"/>
      <c r="CM1178" s="86"/>
      <c r="CO1178" s="86"/>
      <c r="CQ1178" s="86"/>
      <c r="CS1178" s="86"/>
      <c r="CU1178" s="86"/>
      <c r="CW1178" s="86"/>
      <c r="CY1178" s="86"/>
      <c r="DA1178" s="86"/>
      <c r="DC1178" s="86"/>
      <c r="DE1178" s="86"/>
      <c r="DG1178" s="86"/>
      <c r="DI1178" s="86"/>
      <c r="DK1178" s="86"/>
      <c r="DM1178" s="86"/>
      <c r="DO1178" s="86"/>
      <c r="DQ1178" s="86"/>
      <c r="DS1178" s="86"/>
      <c r="DU1178" s="86"/>
      <c r="DV1178" s="86"/>
      <c r="DW1178" s="86"/>
      <c r="DX1178" s="86"/>
      <c r="DZ1178" s="87"/>
      <c r="EB1178" s="86"/>
      <c r="EC1178" s="87"/>
      <c r="ED1178" s="88"/>
      <c r="EE1178" s="86"/>
      <c r="EF1178" s="87"/>
      <c r="EG1178" s="86"/>
      <c r="EH1178" s="86"/>
      <c r="EI1178" s="86"/>
      <c r="EJ1178" s="86"/>
      <c r="EK1178" s="89"/>
    </row>
    <row r="1179" spans="47:141" x14ac:dyDescent="0.2">
      <c r="AU1179" s="86"/>
      <c r="AW1179" s="86"/>
      <c r="AY1179" s="86"/>
      <c r="BA1179" s="86"/>
      <c r="BC1179" s="86"/>
      <c r="BE1179" s="86"/>
      <c r="BG1179" s="86"/>
      <c r="BI1179" s="86"/>
      <c r="BK1179" s="86"/>
      <c r="BM1179" s="86"/>
      <c r="BO1179" s="86"/>
      <c r="BQ1179" s="86"/>
      <c r="BS1179" s="86"/>
      <c r="BU1179" s="86"/>
      <c r="BW1179" s="86"/>
      <c r="BY1179" s="86"/>
      <c r="CA1179" s="86"/>
      <c r="CC1179" s="86"/>
      <c r="CE1179" s="86"/>
      <c r="CG1179" s="86"/>
      <c r="CI1179" s="86"/>
      <c r="CK1179" s="86"/>
      <c r="CM1179" s="86"/>
      <c r="CO1179" s="86"/>
      <c r="CQ1179" s="86"/>
      <c r="CS1179" s="86"/>
      <c r="CU1179" s="86"/>
      <c r="CW1179" s="86"/>
      <c r="CY1179" s="86"/>
      <c r="DA1179" s="86"/>
      <c r="DC1179" s="86"/>
      <c r="DE1179" s="86"/>
      <c r="DG1179" s="86"/>
      <c r="DI1179" s="86"/>
      <c r="DK1179" s="86"/>
      <c r="DM1179" s="86"/>
      <c r="DO1179" s="86"/>
      <c r="DQ1179" s="86"/>
      <c r="DS1179" s="86"/>
      <c r="DU1179" s="86"/>
      <c r="DV1179" s="86"/>
      <c r="DW1179" s="86"/>
      <c r="DX1179" s="86"/>
      <c r="DZ1179" s="87"/>
      <c r="EB1179" s="86"/>
      <c r="EC1179" s="87"/>
      <c r="ED1179" s="88"/>
      <c r="EE1179" s="86"/>
      <c r="EF1179" s="87"/>
      <c r="EG1179" s="86"/>
      <c r="EH1179" s="86"/>
      <c r="EI1179" s="86"/>
      <c r="EJ1179" s="86"/>
      <c r="EK1179" s="89"/>
    </row>
    <row r="1180" spans="47:141" x14ac:dyDescent="0.2">
      <c r="AU1180" s="86"/>
      <c r="AW1180" s="86"/>
      <c r="AY1180" s="86"/>
      <c r="BA1180" s="86"/>
      <c r="BC1180" s="86"/>
      <c r="BE1180" s="86"/>
      <c r="BG1180" s="86"/>
      <c r="BI1180" s="86"/>
      <c r="BK1180" s="86"/>
      <c r="BM1180" s="86"/>
      <c r="BO1180" s="86"/>
      <c r="BQ1180" s="86"/>
      <c r="BS1180" s="86"/>
      <c r="BU1180" s="86"/>
      <c r="BW1180" s="86"/>
      <c r="BY1180" s="86"/>
      <c r="CA1180" s="86"/>
      <c r="CC1180" s="86"/>
      <c r="CE1180" s="86"/>
      <c r="CG1180" s="86"/>
      <c r="CI1180" s="86"/>
      <c r="CK1180" s="86"/>
      <c r="CM1180" s="86"/>
      <c r="CO1180" s="86"/>
      <c r="CQ1180" s="86"/>
      <c r="CS1180" s="86"/>
      <c r="CU1180" s="86"/>
      <c r="CW1180" s="86"/>
      <c r="CY1180" s="86"/>
      <c r="DA1180" s="86"/>
      <c r="DC1180" s="86"/>
      <c r="DE1180" s="86"/>
      <c r="DG1180" s="86"/>
      <c r="DI1180" s="86"/>
      <c r="DK1180" s="86"/>
      <c r="DM1180" s="86"/>
      <c r="DO1180" s="86"/>
      <c r="DQ1180" s="86"/>
      <c r="DS1180" s="86"/>
      <c r="DU1180" s="86"/>
      <c r="DV1180" s="86"/>
      <c r="DW1180" s="86"/>
      <c r="DX1180" s="86"/>
      <c r="DZ1180" s="87"/>
      <c r="EB1180" s="86"/>
      <c r="EC1180" s="87"/>
      <c r="ED1180" s="88"/>
      <c r="EE1180" s="86"/>
      <c r="EF1180" s="87"/>
      <c r="EG1180" s="86"/>
      <c r="EH1180" s="86"/>
      <c r="EI1180" s="86"/>
      <c r="EJ1180" s="86"/>
      <c r="EK1180" s="89"/>
    </row>
    <row r="1181" spans="47:141" x14ac:dyDescent="0.2">
      <c r="AU1181" s="86"/>
      <c r="AW1181" s="86"/>
      <c r="AY1181" s="86"/>
      <c r="BA1181" s="86"/>
      <c r="BC1181" s="86"/>
      <c r="BE1181" s="86"/>
      <c r="BG1181" s="86"/>
      <c r="BI1181" s="86"/>
      <c r="BK1181" s="86"/>
      <c r="BM1181" s="86"/>
      <c r="BO1181" s="86"/>
      <c r="BQ1181" s="86"/>
      <c r="BS1181" s="86"/>
      <c r="BU1181" s="86"/>
      <c r="BW1181" s="86"/>
      <c r="BY1181" s="86"/>
      <c r="CA1181" s="86"/>
      <c r="CC1181" s="86"/>
      <c r="CE1181" s="86"/>
      <c r="CG1181" s="86"/>
      <c r="CI1181" s="86"/>
      <c r="CK1181" s="86"/>
      <c r="CM1181" s="86"/>
      <c r="CO1181" s="86"/>
      <c r="CQ1181" s="86"/>
      <c r="CS1181" s="86"/>
      <c r="CU1181" s="86"/>
      <c r="CW1181" s="86"/>
      <c r="CY1181" s="86"/>
      <c r="DA1181" s="86"/>
      <c r="DC1181" s="86"/>
      <c r="DE1181" s="86"/>
      <c r="DG1181" s="86"/>
      <c r="DI1181" s="86"/>
      <c r="DK1181" s="86"/>
      <c r="DM1181" s="86"/>
      <c r="DO1181" s="86"/>
      <c r="DQ1181" s="86"/>
      <c r="DS1181" s="86"/>
      <c r="DU1181" s="86"/>
      <c r="DV1181" s="86"/>
      <c r="DW1181" s="86"/>
      <c r="DX1181" s="86"/>
      <c r="DZ1181" s="87"/>
      <c r="EB1181" s="86"/>
      <c r="EC1181" s="87"/>
      <c r="ED1181" s="88"/>
      <c r="EE1181" s="86"/>
      <c r="EF1181" s="87"/>
      <c r="EG1181" s="86"/>
      <c r="EH1181" s="86"/>
      <c r="EI1181" s="86"/>
      <c r="EJ1181" s="86"/>
      <c r="EK1181" s="89"/>
    </row>
    <row r="1182" spans="47:141" x14ac:dyDescent="0.2">
      <c r="AU1182" s="86"/>
      <c r="AW1182" s="86"/>
      <c r="AY1182" s="86"/>
      <c r="BA1182" s="86"/>
      <c r="BC1182" s="86"/>
      <c r="BE1182" s="86"/>
      <c r="BG1182" s="86"/>
      <c r="BI1182" s="86"/>
      <c r="BK1182" s="86"/>
      <c r="BM1182" s="86"/>
      <c r="BO1182" s="86"/>
      <c r="BQ1182" s="86"/>
      <c r="BS1182" s="86"/>
      <c r="BU1182" s="86"/>
      <c r="BW1182" s="86"/>
      <c r="BY1182" s="86"/>
      <c r="CA1182" s="86"/>
      <c r="CC1182" s="86"/>
      <c r="CE1182" s="86"/>
      <c r="CG1182" s="86"/>
      <c r="CI1182" s="86"/>
      <c r="CK1182" s="86"/>
      <c r="CM1182" s="86"/>
      <c r="CO1182" s="86"/>
      <c r="CQ1182" s="86"/>
      <c r="CS1182" s="86"/>
      <c r="CU1182" s="86"/>
      <c r="CW1182" s="86"/>
      <c r="CY1182" s="86"/>
      <c r="DA1182" s="86"/>
      <c r="DC1182" s="86"/>
      <c r="DE1182" s="86"/>
      <c r="DG1182" s="86"/>
      <c r="DI1182" s="86"/>
      <c r="DK1182" s="86"/>
      <c r="DM1182" s="86"/>
      <c r="DO1182" s="86"/>
      <c r="DQ1182" s="86"/>
      <c r="DS1182" s="86"/>
      <c r="DU1182" s="86"/>
      <c r="DV1182" s="86"/>
      <c r="DW1182" s="86"/>
      <c r="DX1182" s="86"/>
      <c r="DZ1182" s="87"/>
      <c r="EB1182" s="86"/>
      <c r="EC1182" s="87"/>
      <c r="ED1182" s="88"/>
      <c r="EE1182" s="86"/>
      <c r="EF1182" s="87"/>
      <c r="EG1182" s="86"/>
      <c r="EH1182" s="86"/>
      <c r="EI1182" s="86"/>
      <c r="EJ1182" s="86"/>
      <c r="EK1182" s="89"/>
    </row>
    <row r="1183" spans="47:141" x14ac:dyDescent="0.2">
      <c r="AU1183" s="86"/>
      <c r="AW1183" s="86"/>
      <c r="AY1183" s="86"/>
      <c r="BA1183" s="86"/>
      <c r="BC1183" s="86"/>
      <c r="BE1183" s="86"/>
      <c r="BG1183" s="86"/>
      <c r="BI1183" s="86"/>
      <c r="BK1183" s="86"/>
      <c r="BM1183" s="86"/>
      <c r="BO1183" s="86"/>
      <c r="BQ1183" s="86"/>
      <c r="BS1183" s="86"/>
      <c r="BU1183" s="86"/>
      <c r="BW1183" s="86"/>
      <c r="BY1183" s="86"/>
      <c r="CA1183" s="86"/>
      <c r="CC1183" s="86"/>
      <c r="CE1183" s="86"/>
      <c r="CG1183" s="86"/>
      <c r="CI1183" s="86"/>
      <c r="CK1183" s="86"/>
      <c r="CM1183" s="86"/>
      <c r="CO1183" s="86"/>
      <c r="CQ1183" s="86"/>
      <c r="CS1183" s="86"/>
      <c r="CU1183" s="86"/>
      <c r="CW1183" s="86"/>
      <c r="CY1183" s="86"/>
      <c r="DA1183" s="86"/>
      <c r="DC1183" s="86"/>
      <c r="DE1183" s="86"/>
      <c r="DG1183" s="86"/>
      <c r="DI1183" s="86"/>
      <c r="DK1183" s="86"/>
      <c r="DM1183" s="86"/>
      <c r="DO1183" s="86"/>
      <c r="DQ1183" s="86"/>
      <c r="DS1183" s="86"/>
      <c r="DU1183" s="86"/>
      <c r="DV1183" s="86"/>
      <c r="DW1183" s="86"/>
      <c r="DX1183" s="86"/>
      <c r="DZ1183" s="87"/>
      <c r="EB1183" s="86"/>
      <c r="EC1183" s="87"/>
      <c r="ED1183" s="88"/>
      <c r="EE1183" s="86"/>
      <c r="EF1183" s="87"/>
      <c r="EG1183" s="86"/>
      <c r="EH1183" s="86"/>
      <c r="EI1183" s="86"/>
      <c r="EJ1183" s="86"/>
      <c r="EK1183" s="89"/>
    </row>
    <row r="1184" spans="47:141" x14ac:dyDescent="0.2">
      <c r="AU1184" s="86"/>
      <c r="AW1184" s="86"/>
      <c r="AY1184" s="86"/>
      <c r="BA1184" s="86"/>
      <c r="BC1184" s="86"/>
      <c r="BE1184" s="86"/>
      <c r="BG1184" s="86"/>
      <c r="BI1184" s="86"/>
      <c r="BK1184" s="86"/>
      <c r="BM1184" s="86"/>
      <c r="BO1184" s="86"/>
      <c r="BQ1184" s="86"/>
      <c r="BS1184" s="86"/>
      <c r="BU1184" s="86"/>
      <c r="BW1184" s="86"/>
      <c r="BY1184" s="86"/>
      <c r="CA1184" s="86"/>
      <c r="CC1184" s="86"/>
      <c r="CE1184" s="86"/>
      <c r="CG1184" s="86"/>
      <c r="CI1184" s="86"/>
      <c r="CK1184" s="86"/>
      <c r="CM1184" s="86"/>
      <c r="CO1184" s="86"/>
      <c r="CQ1184" s="86"/>
      <c r="CS1184" s="86"/>
      <c r="CU1184" s="86"/>
      <c r="CW1184" s="86"/>
      <c r="CY1184" s="86"/>
      <c r="DA1184" s="86"/>
      <c r="DC1184" s="86"/>
      <c r="DE1184" s="86"/>
      <c r="DG1184" s="86"/>
      <c r="DI1184" s="86"/>
      <c r="DK1184" s="86"/>
      <c r="DM1184" s="86"/>
      <c r="DO1184" s="86"/>
      <c r="DQ1184" s="86"/>
      <c r="DS1184" s="86"/>
      <c r="DU1184" s="86"/>
      <c r="DV1184" s="86"/>
      <c r="DW1184" s="86"/>
      <c r="DX1184" s="86"/>
      <c r="DZ1184" s="87"/>
      <c r="EB1184" s="86"/>
      <c r="EC1184" s="87"/>
      <c r="ED1184" s="88"/>
      <c r="EE1184" s="86"/>
      <c r="EF1184" s="87"/>
      <c r="EG1184" s="86"/>
      <c r="EH1184" s="86"/>
      <c r="EI1184" s="86"/>
      <c r="EJ1184" s="86"/>
      <c r="EK1184" s="89"/>
    </row>
    <row r="1185" spans="47:141" x14ac:dyDescent="0.2">
      <c r="AU1185" s="86"/>
      <c r="AW1185" s="86"/>
      <c r="AY1185" s="86"/>
      <c r="BA1185" s="86"/>
      <c r="BC1185" s="86"/>
      <c r="BE1185" s="86"/>
      <c r="BG1185" s="86"/>
      <c r="BI1185" s="86"/>
      <c r="BK1185" s="86"/>
      <c r="BM1185" s="86"/>
      <c r="BO1185" s="86"/>
      <c r="BQ1185" s="86"/>
      <c r="BS1185" s="86"/>
      <c r="BU1185" s="86"/>
      <c r="BW1185" s="86"/>
      <c r="BY1185" s="86"/>
      <c r="CA1185" s="86"/>
      <c r="CC1185" s="86"/>
      <c r="CE1185" s="86"/>
      <c r="CG1185" s="86"/>
      <c r="CI1185" s="86"/>
      <c r="CK1185" s="86"/>
      <c r="CM1185" s="86"/>
      <c r="CO1185" s="86"/>
      <c r="CQ1185" s="86"/>
      <c r="CS1185" s="86"/>
      <c r="CU1185" s="86"/>
      <c r="CW1185" s="86"/>
      <c r="CY1185" s="86"/>
      <c r="DA1185" s="86"/>
      <c r="DC1185" s="86"/>
      <c r="DE1185" s="86"/>
      <c r="DG1185" s="86"/>
      <c r="DI1185" s="86"/>
      <c r="DK1185" s="86"/>
      <c r="DM1185" s="86"/>
      <c r="DO1185" s="86"/>
      <c r="DQ1185" s="86"/>
      <c r="DS1185" s="86"/>
      <c r="DU1185" s="86"/>
      <c r="DV1185" s="86"/>
      <c r="DW1185" s="86"/>
      <c r="DX1185" s="86"/>
      <c r="DZ1185" s="87"/>
      <c r="EB1185" s="86"/>
      <c r="EC1185" s="87"/>
      <c r="ED1185" s="88"/>
      <c r="EE1185" s="86"/>
      <c r="EF1185" s="87"/>
      <c r="EG1185" s="86"/>
      <c r="EH1185" s="86"/>
      <c r="EI1185" s="86"/>
      <c r="EJ1185" s="86"/>
      <c r="EK1185" s="89"/>
    </row>
    <row r="1186" spans="47:141" x14ac:dyDescent="0.2">
      <c r="AU1186" s="86"/>
      <c r="AW1186" s="86"/>
      <c r="AY1186" s="86"/>
      <c r="BA1186" s="86"/>
      <c r="BC1186" s="86"/>
      <c r="BE1186" s="86"/>
      <c r="BG1186" s="86"/>
      <c r="BI1186" s="86"/>
      <c r="BK1186" s="86"/>
      <c r="BM1186" s="86"/>
      <c r="BO1186" s="86"/>
      <c r="BQ1186" s="86"/>
      <c r="BS1186" s="86"/>
      <c r="BU1186" s="86"/>
      <c r="BW1186" s="86"/>
      <c r="BY1186" s="86"/>
      <c r="CA1186" s="86"/>
      <c r="CC1186" s="86"/>
      <c r="CE1186" s="86"/>
      <c r="CG1186" s="86"/>
      <c r="CI1186" s="86"/>
      <c r="CK1186" s="86"/>
      <c r="CM1186" s="86"/>
      <c r="CO1186" s="86"/>
      <c r="CQ1186" s="86"/>
      <c r="CS1186" s="86"/>
      <c r="CU1186" s="86"/>
      <c r="CW1186" s="86"/>
      <c r="CY1186" s="86"/>
      <c r="DA1186" s="86"/>
      <c r="DC1186" s="86"/>
      <c r="DE1186" s="86"/>
      <c r="DG1186" s="86"/>
      <c r="DI1186" s="86"/>
      <c r="DK1186" s="86"/>
      <c r="DM1186" s="86"/>
      <c r="DO1186" s="86"/>
      <c r="DQ1186" s="86"/>
      <c r="DS1186" s="86"/>
      <c r="DU1186" s="86"/>
      <c r="DV1186" s="86"/>
      <c r="DW1186" s="86"/>
      <c r="DX1186" s="86"/>
      <c r="DZ1186" s="87"/>
      <c r="EB1186" s="86"/>
      <c r="EC1186" s="87"/>
      <c r="ED1186" s="88"/>
      <c r="EE1186" s="86"/>
      <c r="EF1186" s="87"/>
      <c r="EG1186" s="86"/>
      <c r="EH1186" s="86"/>
      <c r="EI1186" s="86"/>
      <c r="EJ1186" s="86"/>
      <c r="EK1186" s="89"/>
    </row>
    <row r="1187" spans="47:141" x14ac:dyDescent="0.2">
      <c r="AU1187" s="86"/>
      <c r="AW1187" s="86"/>
      <c r="AY1187" s="86"/>
      <c r="BA1187" s="86"/>
      <c r="BC1187" s="86"/>
      <c r="BE1187" s="86"/>
      <c r="BG1187" s="86"/>
      <c r="BI1187" s="86"/>
      <c r="BK1187" s="86"/>
      <c r="BM1187" s="86"/>
      <c r="BO1187" s="86"/>
      <c r="BQ1187" s="86"/>
      <c r="BS1187" s="86"/>
      <c r="BU1187" s="86"/>
      <c r="BW1187" s="86"/>
      <c r="BY1187" s="86"/>
      <c r="CA1187" s="86"/>
      <c r="CC1187" s="86"/>
      <c r="CE1187" s="86"/>
      <c r="CG1187" s="86"/>
      <c r="CI1187" s="86"/>
      <c r="CK1187" s="86"/>
      <c r="CM1187" s="86"/>
      <c r="CO1187" s="86"/>
      <c r="CQ1187" s="86"/>
      <c r="CS1187" s="86"/>
      <c r="CU1187" s="86"/>
      <c r="CW1187" s="86"/>
      <c r="CY1187" s="86"/>
      <c r="DA1187" s="86"/>
      <c r="DC1187" s="86"/>
      <c r="DE1187" s="86"/>
      <c r="DG1187" s="86"/>
      <c r="DI1187" s="86"/>
      <c r="DK1187" s="86"/>
      <c r="DM1187" s="86"/>
      <c r="DO1187" s="86"/>
      <c r="DQ1187" s="86"/>
      <c r="DS1187" s="86"/>
      <c r="DU1187" s="86"/>
      <c r="DV1187" s="86"/>
      <c r="DW1187" s="86"/>
      <c r="DX1187" s="86"/>
      <c r="DZ1187" s="87"/>
      <c r="EB1187" s="86"/>
      <c r="EC1187" s="87"/>
      <c r="ED1187" s="88"/>
      <c r="EE1187" s="86"/>
      <c r="EF1187" s="87"/>
      <c r="EG1187" s="86"/>
      <c r="EH1187" s="86"/>
      <c r="EI1187" s="86"/>
      <c r="EJ1187" s="86"/>
      <c r="EK1187" s="89"/>
    </row>
    <row r="1188" spans="47:141" x14ac:dyDescent="0.2">
      <c r="AU1188" s="86"/>
      <c r="AW1188" s="86"/>
      <c r="AY1188" s="86"/>
      <c r="BA1188" s="86"/>
      <c r="BC1188" s="86"/>
      <c r="BE1188" s="86"/>
      <c r="BG1188" s="86"/>
      <c r="BI1188" s="86"/>
      <c r="BK1188" s="86"/>
      <c r="BM1188" s="86"/>
      <c r="BO1188" s="86"/>
      <c r="BQ1188" s="86"/>
      <c r="BS1188" s="86"/>
      <c r="BU1188" s="86"/>
      <c r="BW1188" s="86"/>
      <c r="BY1188" s="86"/>
      <c r="CA1188" s="86"/>
      <c r="CC1188" s="86"/>
      <c r="CE1188" s="86"/>
      <c r="CG1188" s="86"/>
      <c r="CI1188" s="86"/>
      <c r="CK1188" s="86"/>
      <c r="CM1188" s="86"/>
      <c r="CO1188" s="86"/>
      <c r="CQ1188" s="86"/>
      <c r="CS1188" s="86"/>
      <c r="CU1188" s="86"/>
      <c r="CW1188" s="86"/>
      <c r="CY1188" s="86"/>
      <c r="DA1188" s="86"/>
      <c r="DC1188" s="86"/>
      <c r="DE1188" s="86"/>
      <c r="DG1188" s="86"/>
      <c r="DI1188" s="86"/>
      <c r="DK1188" s="86"/>
      <c r="DM1188" s="86"/>
      <c r="DO1188" s="86"/>
      <c r="DQ1188" s="86"/>
      <c r="DS1188" s="86"/>
      <c r="DU1188" s="86"/>
      <c r="DV1188" s="86"/>
      <c r="DW1188" s="86"/>
      <c r="DX1188" s="86"/>
      <c r="DZ1188" s="87"/>
      <c r="EB1188" s="86"/>
      <c r="EC1188" s="87"/>
      <c r="ED1188" s="88"/>
      <c r="EE1188" s="86"/>
      <c r="EF1188" s="87"/>
      <c r="EG1188" s="86"/>
      <c r="EH1188" s="86"/>
      <c r="EI1188" s="86"/>
      <c r="EJ1188" s="86"/>
      <c r="EK1188" s="89"/>
    </row>
    <row r="1189" spans="47:141" x14ac:dyDescent="0.2">
      <c r="AU1189" s="86"/>
      <c r="AW1189" s="86"/>
      <c r="AY1189" s="86"/>
      <c r="BA1189" s="86"/>
      <c r="BC1189" s="86"/>
      <c r="BE1189" s="86"/>
      <c r="BG1189" s="86"/>
      <c r="BI1189" s="86"/>
      <c r="BK1189" s="86"/>
      <c r="BM1189" s="86"/>
      <c r="BO1189" s="86"/>
      <c r="BQ1189" s="86"/>
      <c r="BS1189" s="86"/>
      <c r="BU1189" s="86"/>
      <c r="BW1189" s="86"/>
      <c r="BY1189" s="86"/>
      <c r="CA1189" s="86"/>
      <c r="CC1189" s="86"/>
      <c r="CE1189" s="86"/>
      <c r="CG1189" s="86"/>
      <c r="CI1189" s="86"/>
      <c r="CK1189" s="86"/>
      <c r="CM1189" s="86"/>
      <c r="CO1189" s="86"/>
      <c r="CQ1189" s="86"/>
      <c r="CS1189" s="86"/>
      <c r="CU1189" s="86"/>
      <c r="CW1189" s="86"/>
      <c r="CY1189" s="86"/>
      <c r="DA1189" s="86"/>
      <c r="DC1189" s="86"/>
      <c r="DE1189" s="86"/>
      <c r="DG1189" s="86"/>
      <c r="DI1189" s="86"/>
      <c r="DK1189" s="86"/>
      <c r="DM1189" s="86"/>
      <c r="DO1189" s="86"/>
      <c r="DQ1189" s="86"/>
      <c r="DS1189" s="86"/>
      <c r="DU1189" s="86"/>
      <c r="DV1189" s="86"/>
      <c r="DW1189" s="86"/>
      <c r="DX1189" s="86"/>
      <c r="DZ1189" s="87"/>
      <c r="EB1189" s="86"/>
      <c r="EC1189" s="87"/>
      <c r="ED1189" s="88"/>
      <c r="EE1189" s="86"/>
      <c r="EF1189" s="87"/>
      <c r="EG1189" s="86"/>
      <c r="EH1189" s="86"/>
      <c r="EI1189" s="86"/>
      <c r="EJ1189" s="86"/>
      <c r="EK1189" s="89"/>
    </row>
    <row r="1190" spans="47:141" x14ac:dyDescent="0.2">
      <c r="AU1190" s="86"/>
      <c r="AW1190" s="86"/>
      <c r="AY1190" s="86"/>
      <c r="BA1190" s="86"/>
      <c r="BC1190" s="86"/>
      <c r="BE1190" s="86"/>
      <c r="BG1190" s="86"/>
      <c r="BI1190" s="86"/>
      <c r="BK1190" s="86"/>
      <c r="BM1190" s="86"/>
      <c r="BO1190" s="86"/>
      <c r="BQ1190" s="86"/>
      <c r="BS1190" s="86"/>
      <c r="BU1190" s="86"/>
      <c r="BW1190" s="86"/>
      <c r="BY1190" s="86"/>
      <c r="CA1190" s="86"/>
      <c r="CC1190" s="86"/>
      <c r="CE1190" s="86"/>
      <c r="CG1190" s="86"/>
      <c r="CI1190" s="86"/>
      <c r="CK1190" s="86"/>
      <c r="CM1190" s="86"/>
      <c r="CO1190" s="86"/>
      <c r="CQ1190" s="86"/>
      <c r="CS1190" s="86"/>
      <c r="CU1190" s="86"/>
      <c r="CW1190" s="86"/>
      <c r="CY1190" s="86"/>
      <c r="DA1190" s="86"/>
      <c r="DC1190" s="86"/>
      <c r="DE1190" s="86"/>
      <c r="DG1190" s="86"/>
      <c r="DI1190" s="86"/>
      <c r="DK1190" s="86"/>
      <c r="DM1190" s="86"/>
      <c r="DO1190" s="86"/>
      <c r="DQ1190" s="86"/>
      <c r="DS1190" s="86"/>
      <c r="DU1190" s="86"/>
      <c r="DV1190" s="86"/>
      <c r="DW1190" s="86"/>
      <c r="DX1190" s="86"/>
      <c r="DZ1190" s="87"/>
      <c r="EB1190" s="86"/>
      <c r="EC1190" s="87"/>
      <c r="ED1190" s="88"/>
      <c r="EE1190" s="86"/>
      <c r="EF1190" s="87"/>
      <c r="EG1190" s="86"/>
      <c r="EH1190" s="86"/>
      <c r="EI1190" s="86"/>
      <c r="EJ1190" s="86"/>
      <c r="EK1190" s="89"/>
    </row>
    <row r="1191" spans="47:141" x14ac:dyDescent="0.2">
      <c r="AU1191" s="86"/>
      <c r="AW1191" s="86"/>
      <c r="AY1191" s="86"/>
      <c r="BA1191" s="86"/>
      <c r="BC1191" s="86"/>
      <c r="BE1191" s="86"/>
      <c r="BG1191" s="86"/>
      <c r="BI1191" s="86"/>
      <c r="BK1191" s="86"/>
      <c r="BM1191" s="86"/>
      <c r="BO1191" s="86"/>
      <c r="BQ1191" s="86"/>
      <c r="BS1191" s="86"/>
      <c r="BU1191" s="86"/>
      <c r="BW1191" s="86"/>
      <c r="BY1191" s="86"/>
      <c r="CA1191" s="86"/>
      <c r="CC1191" s="86"/>
      <c r="CE1191" s="86"/>
      <c r="CG1191" s="86"/>
      <c r="CI1191" s="86"/>
      <c r="CK1191" s="86"/>
      <c r="CM1191" s="86"/>
      <c r="CO1191" s="86"/>
      <c r="CQ1191" s="86"/>
      <c r="CS1191" s="86"/>
      <c r="CU1191" s="86"/>
      <c r="CW1191" s="86"/>
      <c r="CY1191" s="86"/>
      <c r="DA1191" s="86"/>
      <c r="DC1191" s="86"/>
      <c r="DE1191" s="86"/>
      <c r="DG1191" s="86"/>
      <c r="DI1191" s="86"/>
      <c r="DK1191" s="86"/>
      <c r="DM1191" s="86"/>
      <c r="DO1191" s="86"/>
      <c r="DQ1191" s="86"/>
      <c r="DS1191" s="86"/>
      <c r="DU1191" s="86"/>
      <c r="DV1191" s="86"/>
      <c r="DW1191" s="86"/>
      <c r="DX1191" s="86"/>
      <c r="DZ1191" s="87"/>
      <c r="EB1191" s="86"/>
      <c r="EC1191" s="87"/>
      <c r="ED1191" s="88"/>
      <c r="EE1191" s="86"/>
      <c r="EF1191" s="87"/>
      <c r="EG1191" s="86"/>
      <c r="EH1191" s="86"/>
      <c r="EI1191" s="86"/>
      <c r="EJ1191" s="86"/>
      <c r="EK1191" s="89"/>
    </row>
    <row r="1192" spans="47:141" x14ac:dyDescent="0.2">
      <c r="AU1192" s="86"/>
      <c r="AW1192" s="86"/>
      <c r="AY1192" s="86"/>
      <c r="BA1192" s="86"/>
      <c r="BC1192" s="86"/>
      <c r="BE1192" s="86"/>
      <c r="BG1192" s="86"/>
      <c r="BI1192" s="86"/>
      <c r="BK1192" s="86"/>
      <c r="BM1192" s="86"/>
      <c r="BO1192" s="86"/>
      <c r="BQ1192" s="86"/>
      <c r="BS1192" s="86"/>
      <c r="BU1192" s="86"/>
      <c r="BW1192" s="86"/>
      <c r="BY1192" s="86"/>
      <c r="CA1192" s="86"/>
      <c r="CC1192" s="86"/>
      <c r="CE1192" s="86"/>
      <c r="CG1192" s="86"/>
      <c r="CI1192" s="86"/>
      <c r="CK1192" s="86"/>
      <c r="CM1192" s="86"/>
      <c r="CO1192" s="86"/>
      <c r="CQ1192" s="86"/>
      <c r="CS1192" s="86"/>
      <c r="CU1192" s="86"/>
      <c r="CW1192" s="86"/>
      <c r="CY1192" s="86"/>
      <c r="DA1192" s="86"/>
      <c r="DC1192" s="86"/>
      <c r="DE1192" s="86"/>
      <c r="DG1192" s="86"/>
      <c r="DI1192" s="86"/>
      <c r="DK1192" s="86"/>
      <c r="DM1192" s="86"/>
      <c r="DO1192" s="86"/>
      <c r="DQ1192" s="86"/>
      <c r="DS1192" s="86"/>
      <c r="DU1192" s="86"/>
      <c r="DV1192" s="86"/>
      <c r="DW1192" s="86"/>
      <c r="DX1192" s="86"/>
      <c r="DZ1192" s="87"/>
      <c r="EB1192" s="86"/>
      <c r="EC1192" s="87"/>
      <c r="ED1192" s="88"/>
      <c r="EE1192" s="86"/>
      <c r="EF1192" s="87"/>
      <c r="EG1192" s="86"/>
      <c r="EH1192" s="86"/>
      <c r="EI1192" s="86"/>
      <c r="EJ1192" s="86"/>
      <c r="EK1192" s="89"/>
    </row>
    <row r="1193" spans="47:141" x14ac:dyDescent="0.2">
      <c r="AU1193" s="86"/>
      <c r="AW1193" s="86"/>
      <c r="AY1193" s="86"/>
      <c r="BA1193" s="86"/>
      <c r="BC1193" s="86"/>
      <c r="BE1193" s="86"/>
      <c r="BG1193" s="86"/>
      <c r="BI1193" s="86"/>
      <c r="BK1193" s="86"/>
      <c r="BM1193" s="86"/>
      <c r="BO1193" s="86"/>
      <c r="BQ1193" s="86"/>
      <c r="BS1193" s="86"/>
      <c r="BU1193" s="86"/>
      <c r="BW1193" s="86"/>
      <c r="BY1193" s="86"/>
      <c r="CA1193" s="86"/>
      <c r="CC1193" s="86"/>
      <c r="CE1193" s="86"/>
      <c r="CG1193" s="86"/>
      <c r="CI1193" s="86"/>
      <c r="CK1193" s="86"/>
      <c r="CM1193" s="86"/>
      <c r="CO1193" s="86"/>
      <c r="CQ1193" s="86"/>
      <c r="CS1193" s="86"/>
      <c r="CU1193" s="86"/>
      <c r="CW1193" s="86"/>
      <c r="CY1193" s="86"/>
      <c r="DA1193" s="86"/>
      <c r="DC1193" s="86"/>
      <c r="DE1193" s="86"/>
      <c r="DG1193" s="86"/>
      <c r="DI1193" s="86"/>
      <c r="DK1193" s="86"/>
      <c r="DM1193" s="86"/>
      <c r="DO1193" s="86"/>
      <c r="DQ1193" s="86"/>
      <c r="DS1193" s="86"/>
      <c r="DU1193" s="86"/>
      <c r="DV1193" s="86"/>
      <c r="DW1193" s="86"/>
      <c r="DX1193" s="86"/>
      <c r="DZ1193" s="87"/>
      <c r="EB1193" s="86"/>
      <c r="EC1193" s="87"/>
      <c r="ED1193" s="88"/>
      <c r="EE1193" s="86"/>
      <c r="EF1193" s="87"/>
      <c r="EG1193" s="86"/>
      <c r="EH1193" s="86"/>
      <c r="EI1193" s="86"/>
      <c r="EJ1193" s="86"/>
      <c r="EK1193" s="89"/>
    </row>
    <row r="1194" spans="47:141" x14ac:dyDescent="0.2">
      <c r="AU1194" s="86"/>
      <c r="AW1194" s="86"/>
      <c r="AY1194" s="86"/>
      <c r="BA1194" s="86"/>
      <c r="BC1194" s="86"/>
      <c r="BE1194" s="86"/>
      <c r="BG1194" s="86"/>
      <c r="BI1194" s="86"/>
      <c r="BK1194" s="86"/>
      <c r="BM1194" s="86"/>
      <c r="BO1194" s="86"/>
      <c r="BQ1194" s="86"/>
      <c r="BS1194" s="86"/>
      <c r="BU1194" s="86"/>
      <c r="BW1194" s="86"/>
      <c r="BY1194" s="86"/>
      <c r="CA1194" s="86"/>
      <c r="CC1194" s="86"/>
      <c r="CE1194" s="86"/>
      <c r="CG1194" s="86"/>
      <c r="CI1194" s="86"/>
      <c r="CK1194" s="86"/>
      <c r="CM1194" s="86"/>
      <c r="CO1194" s="86"/>
      <c r="CQ1194" s="86"/>
      <c r="CS1194" s="86"/>
      <c r="CU1194" s="86"/>
      <c r="CW1194" s="86"/>
      <c r="CY1194" s="86"/>
      <c r="DA1194" s="86"/>
      <c r="DC1194" s="86"/>
      <c r="DE1194" s="86"/>
      <c r="DG1194" s="86"/>
      <c r="DI1194" s="86"/>
      <c r="DK1194" s="86"/>
      <c r="DM1194" s="86"/>
      <c r="DO1194" s="86"/>
      <c r="DQ1194" s="86"/>
      <c r="DS1194" s="86"/>
      <c r="DU1194" s="86"/>
      <c r="DV1194" s="86"/>
      <c r="DW1194" s="86"/>
      <c r="DX1194" s="86"/>
      <c r="DZ1194" s="87"/>
      <c r="EB1194" s="86"/>
      <c r="EC1194" s="87"/>
      <c r="ED1194" s="88"/>
      <c r="EE1194" s="86"/>
      <c r="EF1194" s="87"/>
      <c r="EG1194" s="86"/>
      <c r="EH1194" s="86"/>
      <c r="EI1194" s="86"/>
      <c r="EJ1194" s="86"/>
      <c r="EK1194" s="89"/>
    </row>
    <row r="1195" spans="47:141" x14ac:dyDescent="0.2">
      <c r="AU1195" s="86"/>
      <c r="AW1195" s="86"/>
      <c r="AY1195" s="86"/>
      <c r="BA1195" s="86"/>
      <c r="BC1195" s="86"/>
      <c r="BE1195" s="86"/>
      <c r="BG1195" s="86"/>
      <c r="BI1195" s="86"/>
      <c r="BK1195" s="86"/>
      <c r="BM1195" s="86"/>
      <c r="BO1195" s="86"/>
      <c r="BQ1195" s="86"/>
      <c r="BS1195" s="86"/>
      <c r="BU1195" s="86"/>
      <c r="BW1195" s="86"/>
      <c r="BY1195" s="86"/>
      <c r="CA1195" s="86"/>
      <c r="CC1195" s="86"/>
      <c r="CE1195" s="86"/>
      <c r="CG1195" s="86"/>
      <c r="CI1195" s="86"/>
      <c r="CK1195" s="86"/>
      <c r="CM1195" s="86"/>
      <c r="CO1195" s="86"/>
      <c r="CQ1195" s="86"/>
      <c r="CS1195" s="86"/>
      <c r="CU1195" s="86"/>
      <c r="CW1195" s="86"/>
      <c r="CY1195" s="86"/>
      <c r="DA1195" s="86"/>
      <c r="DC1195" s="86"/>
      <c r="DE1195" s="86"/>
      <c r="DG1195" s="86"/>
      <c r="DI1195" s="86"/>
      <c r="DK1195" s="86"/>
      <c r="DM1195" s="86"/>
      <c r="DO1195" s="86"/>
      <c r="DQ1195" s="86"/>
      <c r="DS1195" s="86"/>
      <c r="DU1195" s="86"/>
      <c r="DV1195" s="86"/>
      <c r="DW1195" s="86"/>
      <c r="DX1195" s="86"/>
      <c r="DZ1195" s="87"/>
      <c r="EB1195" s="86"/>
      <c r="EC1195" s="87"/>
      <c r="ED1195" s="88"/>
      <c r="EE1195" s="86"/>
      <c r="EF1195" s="87"/>
      <c r="EG1195" s="86"/>
      <c r="EH1195" s="86"/>
      <c r="EI1195" s="86"/>
      <c r="EJ1195" s="86"/>
      <c r="EK1195" s="89"/>
    </row>
    <row r="1196" spans="47:141" x14ac:dyDescent="0.2">
      <c r="AU1196" s="86"/>
      <c r="AW1196" s="86"/>
      <c r="AY1196" s="86"/>
      <c r="BA1196" s="86"/>
      <c r="BC1196" s="86"/>
      <c r="BE1196" s="86"/>
      <c r="BG1196" s="86"/>
      <c r="BI1196" s="86"/>
      <c r="BK1196" s="86"/>
      <c r="BM1196" s="86"/>
      <c r="BO1196" s="86"/>
      <c r="BQ1196" s="86"/>
      <c r="BS1196" s="86"/>
      <c r="BU1196" s="86"/>
      <c r="BW1196" s="86"/>
      <c r="BY1196" s="86"/>
      <c r="CA1196" s="86"/>
      <c r="CC1196" s="86"/>
      <c r="CE1196" s="86"/>
      <c r="CG1196" s="86"/>
      <c r="CI1196" s="86"/>
      <c r="CK1196" s="86"/>
      <c r="CM1196" s="86"/>
      <c r="CO1196" s="86"/>
      <c r="CQ1196" s="86"/>
      <c r="CS1196" s="86"/>
      <c r="CU1196" s="86"/>
      <c r="CW1196" s="86"/>
      <c r="CY1196" s="86"/>
      <c r="DA1196" s="86"/>
      <c r="DC1196" s="86"/>
      <c r="DE1196" s="86"/>
      <c r="DG1196" s="86"/>
      <c r="DI1196" s="86"/>
      <c r="DK1196" s="86"/>
      <c r="DM1196" s="86"/>
      <c r="DO1196" s="86"/>
      <c r="DQ1196" s="86"/>
      <c r="DS1196" s="86"/>
      <c r="DU1196" s="86"/>
      <c r="DV1196" s="86"/>
      <c r="DW1196" s="86"/>
      <c r="DX1196" s="86"/>
      <c r="DZ1196" s="87"/>
      <c r="EB1196" s="86"/>
      <c r="EC1196" s="87"/>
      <c r="ED1196" s="88"/>
      <c r="EE1196" s="86"/>
      <c r="EF1196" s="87"/>
      <c r="EG1196" s="86"/>
      <c r="EH1196" s="86"/>
      <c r="EI1196" s="86"/>
      <c r="EJ1196" s="86"/>
      <c r="EK1196" s="89"/>
    </row>
    <row r="1197" spans="47:141" x14ac:dyDescent="0.2">
      <c r="AU1197" s="86"/>
      <c r="AW1197" s="86"/>
      <c r="AY1197" s="86"/>
      <c r="BA1197" s="86"/>
      <c r="BC1197" s="86"/>
      <c r="BE1197" s="86"/>
      <c r="BG1197" s="86"/>
      <c r="BI1197" s="86"/>
      <c r="BK1197" s="86"/>
      <c r="BM1197" s="86"/>
      <c r="BO1197" s="86"/>
      <c r="BQ1197" s="86"/>
      <c r="BS1197" s="86"/>
      <c r="BU1197" s="86"/>
      <c r="BW1197" s="86"/>
      <c r="BY1197" s="86"/>
      <c r="CA1197" s="86"/>
      <c r="CC1197" s="86"/>
      <c r="CE1197" s="86"/>
      <c r="CG1197" s="86"/>
      <c r="CI1197" s="86"/>
      <c r="CK1197" s="86"/>
      <c r="CM1197" s="86"/>
      <c r="CO1197" s="86"/>
      <c r="CQ1197" s="86"/>
      <c r="CS1197" s="86"/>
      <c r="CU1197" s="86"/>
      <c r="CW1197" s="86"/>
      <c r="CY1197" s="86"/>
      <c r="DA1197" s="86"/>
      <c r="DC1197" s="86"/>
      <c r="DE1197" s="86"/>
      <c r="DG1197" s="86"/>
      <c r="DI1197" s="86"/>
      <c r="DK1197" s="86"/>
      <c r="DM1197" s="86"/>
      <c r="DO1197" s="86"/>
      <c r="DQ1197" s="86"/>
      <c r="DS1197" s="86"/>
      <c r="DU1197" s="86"/>
      <c r="DV1197" s="86"/>
      <c r="DW1197" s="86"/>
      <c r="DX1197" s="86"/>
      <c r="DZ1197" s="87"/>
      <c r="EB1197" s="86"/>
      <c r="EC1197" s="87"/>
      <c r="ED1197" s="88"/>
      <c r="EE1197" s="86"/>
      <c r="EF1197" s="87"/>
      <c r="EG1197" s="86"/>
      <c r="EH1197" s="86"/>
      <c r="EI1197" s="86"/>
      <c r="EJ1197" s="86"/>
      <c r="EK1197" s="89"/>
    </row>
    <row r="1198" spans="47:141" x14ac:dyDescent="0.2">
      <c r="AU1198" s="86"/>
      <c r="AW1198" s="86"/>
      <c r="AY1198" s="86"/>
      <c r="BA1198" s="86"/>
      <c r="BC1198" s="86"/>
      <c r="BE1198" s="86"/>
      <c r="BG1198" s="86"/>
      <c r="BI1198" s="86"/>
      <c r="BK1198" s="86"/>
      <c r="BM1198" s="86"/>
      <c r="BO1198" s="86"/>
      <c r="BQ1198" s="86"/>
      <c r="BS1198" s="86"/>
      <c r="BU1198" s="86"/>
      <c r="BW1198" s="86"/>
      <c r="BY1198" s="86"/>
      <c r="CA1198" s="86"/>
      <c r="CC1198" s="86"/>
      <c r="CE1198" s="86"/>
      <c r="CG1198" s="86"/>
      <c r="CI1198" s="86"/>
      <c r="CK1198" s="86"/>
      <c r="CM1198" s="86"/>
      <c r="CO1198" s="86"/>
      <c r="CQ1198" s="86"/>
      <c r="CS1198" s="86"/>
      <c r="CU1198" s="86"/>
      <c r="CW1198" s="86"/>
      <c r="CY1198" s="86"/>
      <c r="DA1198" s="86"/>
      <c r="DC1198" s="86"/>
      <c r="DE1198" s="86"/>
      <c r="DG1198" s="86"/>
      <c r="DI1198" s="86"/>
      <c r="DK1198" s="86"/>
      <c r="DM1198" s="86"/>
      <c r="DO1198" s="86"/>
      <c r="DQ1198" s="86"/>
      <c r="DS1198" s="86"/>
      <c r="DU1198" s="86"/>
      <c r="DV1198" s="86"/>
      <c r="DW1198" s="86"/>
      <c r="DX1198" s="86"/>
      <c r="DZ1198" s="87"/>
      <c r="EB1198" s="86"/>
      <c r="EC1198" s="87"/>
      <c r="ED1198" s="88"/>
      <c r="EE1198" s="86"/>
      <c r="EF1198" s="87"/>
      <c r="EG1198" s="86"/>
      <c r="EH1198" s="86"/>
      <c r="EI1198" s="86"/>
      <c r="EJ1198" s="86"/>
      <c r="EK1198" s="89"/>
    </row>
    <row r="1199" spans="47:141" x14ac:dyDescent="0.2">
      <c r="AU1199" s="86"/>
      <c r="AW1199" s="86"/>
      <c r="AY1199" s="86"/>
      <c r="BA1199" s="86"/>
      <c r="BC1199" s="86"/>
      <c r="BE1199" s="86"/>
      <c r="BG1199" s="86"/>
      <c r="BI1199" s="86"/>
      <c r="BK1199" s="86"/>
      <c r="BM1199" s="86"/>
      <c r="BO1199" s="86"/>
      <c r="BQ1199" s="86"/>
      <c r="BS1199" s="86"/>
      <c r="BU1199" s="86"/>
      <c r="BW1199" s="86"/>
      <c r="BY1199" s="86"/>
      <c r="CA1199" s="86"/>
      <c r="CC1199" s="86"/>
      <c r="CE1199" s="86"/>
      <c r="CG1199" s="86"/>
      <c r="CI1199" s="86"/>
      <c r="CK1199" s="86"/>
      <c r="CM1199" s="86"/>
      <c r="CO1199" s="86"/>
      <c r="CQ1199" s="86"/>
      <c r="CS1199" s="86"/>
      <c r="CU1199" s="86"/>
      <c r="CW1199" s="86"/>
      <c r="CY1199" s="86"/>
      <c r="DA1199" s="86"/>
      <c r="DC1199" s="86"/>
      <c r="DE1199" s="86"/>
      <c r="DG1199" s="86"/>
      <c r="DI1199" s="86"/>
      <c r="DK1199" s="86"/>
      <c r="DM1199" s="86"/>
      <c r="DO1199" s="86"/>
      <c r="DQ1199" s="86"/>
      <c r="DS1199" s="86"/>
      <c r="DU1199" s="86"/>
      <c r="DV1199" s="86"/>
      <c r="DW1199" s="86"/>
      <c r="DX1199" s="86"/>
      <c r="DZ1199" s="87"/>
      <c r="EB1199" s="86"/>
      <c r="EC1199" s="87"/>
      <c r="ED1199" s="88"/>
      <c r="EE1199" s="86"/>
      <c r="EF1199" s="87"/>
      <c r="EG1199" s="86"/>
      <c r="EH1199" s="86"/>
      <c r="EI1199" s="86"/>
      <c r="EJ1199" s="86"/>
      <c r="EK1199" s="89"/>
    </row>
    <row r="1200" spans="47:141" x14ac:dyDescent="0.2">
      <c r="AU1200" s="86"/>
      <c r="AW1200" s="86"/>
      <c r="AY1200" s="86"/>
      <c r="BA1200" s="86"/>
      <c r="BC1200" s="86"/>
      <c r="BE1200" s="86"/>
      <c r="BG1200" s="86"/>
      <c r="BI1200" s="86"/>
      <c r="BK1200" s="86"/>
      <c r="BM1200" s="86"/>
      <c r="BO1200" s="86"/>
      <c r="BQ1200" s="86"/>
      <c r="BS1200" s="86"/>
      <c r="BU1200" s="86"/>
      <c r="BW1200" s="86"/>
      <c r="BY1200" s="86"/>
      <c r="CA1200" s="86"/>
      <c r="CC1200" s="86"/>
      <c r="CE1200" s="86"/>
      <c r="CG1200" s="86"/>
      <c r="CI1200" s="86"/>
      <c r="CK1200" s="86"/>
      <c r="CM1200" s="86"/>
      <c r="CO1200" s="86"/>
      <c r="CQ1200" s="86"/>
      <c r="CS1200" s="86"/>
      <c r="CU1200" s="86"/>
      <c r="CW1200" s="86"/>
      <c r="CY1200" s="86"/>
      <c r="DA1200" s="86"/>
      <c r="DC1200" s="86"/>
      <c r="DE1200" s="86"/>
      <c r="DG1200" s="86"/>
      <c r="DI1200" s="86"/>
      <c r="DK1200" s="86"/>
      <c r="DM1200" s="86"/>
      <c r="DO1200" s="86"/>
      <c r="DQ1200" s="86"/>
      <c r="DS1200" s="86"/>
      <c r="DU1200" s="86"/>
      <c r="DV1200" s="86"/>
      <c r="DW1200" s="86"/>
      <c r="DX1200" s="86"/>
      <c r="DZ1200" s="87"/>
      <c r="EB1200" s="86"/>
      <c r="EC1200" s="87"/>
      <c r="ED1200" s="88"/>
      <c r="EE1200" s="86"/>
      <c r="EF1200" s="87"/>
      <c r="EG1200" s="86"/>
      <c r="EH1200" s="86"/>
      <c r="EI1200" s="86"/>
      <c r="EJ1200" s="86"/>
      <c r="EK1200" s="89"/>
    </row>
    <row r="1201" spans="47:141" x14ac:dyDescent="0.2">
      <c r="AU1201" s="86"/>
      <c r="AW1201" s="86"/>
      <c r="AY1201" s="86"/>
      <c r="BA1201" s="86"/>
      <c r="BC1201" s="86"/>
      <c r="BE1201" s="86"/>
      <c r="BG1201" s="86"/>
      <c r="BI1201" s="86"/>
      <c r="BK1201" s="86"/>
      <c r="BM1201" s="86"/>
      <c r="BO1201" s="86"/>
      <c r="BQ1201" s="86"/>
      <c r="BS1201" s="86"/>
      <c r="BU1201" s="86"/>
      <c r="BW1201" s="86"/>
      <c r="BY1201" s="86"/>
      <c r="CA1201" s="86"/>
      <c r="CC1201" s="86"/>
      <c r="CE1201" s="86"/>
      <c r="CG1201" s="86"/>
      <c r="CI1201" s="86"/>
      <c r="CK1201" s="86"/>
      <c r="CM1201" s="86"/>
      <c r="CO1201" s="86"/>
      <c r="CQ1201" s="86"/>
      <c r="CS1201" s="86"/>
      <c r="CU1201" s="86"/>
      <c r="CW1201" s="86"/>
      <c r="CY1201" s="86"/>
      <c r="DA1201" s="86"/>
      <c r="DC1201" s="86"/>
      <c r="DE1201" s="86"/>
      <c r="DG1201" s="86"/>
      <c r="DI1201" s="86"/>
      <c r="DK1201" s="86"/>
      <c r="DM1201" s="86"/>
      <c r="DO1201" s="86"/>
      <c r="DQ1201" s="86"/>
      <c r="DS1201" s="86"/>
      <c r="DU1201" s="86"/>
      <c r="DV1201" s="86"/>
      <c r="DW1201" s="86"/>
      <c r="DX1201" s="86"/>
      <c r="DZ1201" s="87"/>
      <c r="EB1201" s="86"/>
      <c r="EC1201" s="87"/>
      <c r="ED1201" s="88"/>
      <c r="EE1201" s="86"/>
      <c r="EF1201" s="87"/>
      <c r="EG1201" s="86"/>
      <c r="EH1201" s="86"/>
      <c r="EI1201" s="86"/>
      <c r="EJ1201" s="86"/>
      <c r="EK1201" s="89"/>
    </row>
    <row r="1202" spans="47:141" x14ac:dyDescent="0.2">
      <c r="AU1202" s="86"/>
      <c r="AW1202" s="86"/>
      <c r="AY1202" s="86"/>
      <c r="BA1202" s="86"/>
      <c r="BC1202" s="86"/>
      <c r="BE1202" s="86"/>
      <c r="BG1202" s="86"/>
      <c r="BI1202" s="86"/>
      <c r="BK1202" s="86"/>
      <c r="BM1202" s="86"/>
      <c r="BO1202" s="86"/>
      <c r="BQ1202" s="86"/>
      <c r="BS1202" s="86"/>
      <c r="BU1202" s="86"/>
      <c r="BW1202" s="86"/>
      <c r="BY1202" s="86"/>
      <c r="CA1202" s="86"/>
      <c r="CC1202" s="86"/>
      <c r="CE1202" s="86"/>
      <c r="CG1202" s="86"/>
      <c r="CI1202" s="86"/>
      <c r="CK1202" s="86"/>
      <c r="CM1202" s="86"/>
      <c r="CO1202" s="86"/>
      <c r="CQ1202" s="86"/>
      <c r="CS1202" s="86"/>
      <c r="CU1202" s="86"/>
      <c r="CW1202" s="86"/>
      <c r="CY1202" s="86"/>
      <c r="DA1202" s="86"/>
      <c r="DC1202" s="86"/>
      <c r="DE1202" s="86"/>
      <c r="DG1202" s="86"/>
      <c r="DI1202" s="86"/>
      <c r="DK1202" s="86"/>
      <c r="DM1202" s="86"/>
      <c r="DO1202" s="86"/>
      <c r="DQ1202" s="86"/>
      <c r="DS1202" s="86"/>
      <c r="DU1202" s="86"/>
      <c r="DV1202" s="86"/>
      <c r="DW1202" s="86"/>
      <c r="DX1202" s="86"/>
      <c r="DZ1202" s="87"/>
      <c r="EB1202" s="86"/>
      <c r="EC1202" s="87"/>
      <c r="ED1202" s="88"/>
      <c r="EE1202" s="86"/>
      <c r="EF1202" s="87"/>
      <c r="EG1202" s="86"/>
      <c r="EH1202" s="86"/>
      <c r="EI1202" s="86"/>
      <c r="EJ1202" s="86"/>
      <c r="EK1202" s="89"/>
    </row>
    <row r="1203" spans="47:141" x14ac:dyDescent="0.2">
      <c r="AU1203" s="86"/>
      <c r="AW1203" s="86"/>
      <c r="AY1203" s="86"/>
      <c r="BA1203" s="86"/>
      <c r="BC1203" s="86"/>
      <c r="BE1203" s="86"/>
      <c r="BG1203" s="86"/>
      <c r="BI1203" s="86"/>
      <c r="BK1203" s="86"/>
      <c r="BM1203" s="86"/>
      <c r="BO1203" s="86"/>
      <c r="BQ1203" s="86"/>
      <c r="BS1203" s="86"/>
      <c r="BU1203" s="86"/>
      <c r="BW1203" s="86"/>
      <c r="BY1203" s="86"/>
      <c r="CA1203" s="86"/>
      <c r="CC1203" s="86"/>
      <c r="CE1203" s="86"/>
      <c r="CG1203" s="86"/>
      <c r="CI1203" s="86"/>
      <c r="CK1203" s="86"/>
      <c r="CM1203" s="86"/>
      <c r="CO1203" s="86"/>
      <c r="CQ1203" s="86"/>
      <c r="CS1203" s="86"/>
      <c r="CU1203" s="86"/>
      <c r="CW1203" s="86"/>
      <c r="CY1203" s="86"/>
      <c r="DA1203" s="86"/>
      <c r="DC1203" s="86"/>
      <c r="DE1203" s="86"/>
      <c r="DG1203" s="86"/>
      <c r="DI1203" s="86"/>
      <c r="DK1203" s="86"/>
      <c r="DM1203" s="86"/>
      <c r="DO1203" s="86"/>
      <c r="DQ1203" s="86"/>
      <c r="DS1203" s="86"/>
      <c r="DU1203" s="86"/>
      <c r="DV1203" s="86"/>
      <c r="DW1203" s="86"/>
      <c r="DX1203" s="86"/>
      <c r="DZ1203" s="87"/>
      <c r="EB1203" s="86"/>
      <c r="EC1203" s="87"/>
      <c r="ED1203" s="88"/>
      <c r="EE1203" s="86"/>
      <c r="EF1203" s="87"/>
      <c r="EG1203" s="86"/>
      <c r="EH1203" s="86"/>
      <c r="EI1203" s="86"/>
      <c r="EJ1203" s="86"/>
      <c r="EK1203" s="89"/>
    </row>
    <row r="1204" spans="47:141" x14ac:dyDescent="0.2">
      <c r="AU1204" s="86"/>
      <c r="AW1204" s="86"/>
      <c r="AY1204" s="86"/>
      <c r="BA1204" s="86"/>
      <c r="BC1204" s="86"/>
      <c r="BE1204" s="86"/>
      <c r="BG1204" s="86"/>
      <c r="BI1204" s="86"/>
      <c r="BK1204" s="86"/>
      <c r="BM1204" s="86"/>
      <c r="BO1204" s="86"/>
      <c r="BQ1204" s="86"/>
      <c r="BS1204" s="86"/>
      <c r="BU1204" s="86"/>
      <c r="BW1204" s="86"/>
      <c r="BY1204" s="86"/>
      <c r="CA1204" s="86"/>
      <c r="CC1204" s="86"/>
      <c r="CE1204" s="86"/>
      <c r="CG1204" s="86"/>
      <c r="CI1204" s="86"/>
      <c r="CK1204" s="86"/>
      <c r="CM1204" s="86"/>
      <c r="CO1204" s="86"/>
      <c r="CQ1204" s="86"/>
      <c r="CS1204" s="86"/>
      <c r="CU1204" s="86"/>
      <c r="CW1204" s="86"/>
      <c r="CY1204" s="86"/>
      <c r="DA1204" s="86"/>
      <c r="DC1204" s="86"/>
      <c r="DE1204" s="86"/>
      <c r="DG1204" s="86"/>
      <c r="DI1204" s="86"/>
      <c r="DK1204" s="86"/>
      <c r="DM1204" s="86"/>
      <c r="DO1204" s="86"/>
      <c r="DQ1204" s="86"/>
      <c r="DS1204" s="86"/>
      <c r="DU1204" s="86"/>
      <c r="DV1204" s="86"/>
      <c r="DW1204" s="86"/>
      <c r="DX1204" s="86"/>
      <c r="DZ1204" s="87"/>
      <c r="EB1204" s="86"/>
      <c r="EC1204" s="87"/>
      <c r="ED1204" s="88"/>
      <c r="EE1204" s="86"/>
      <c r="EF1204" s="87"/>
      <c r="EG1204" s="86"/>
      <c r="EH1204" s="86"/>
      <c r="EI1204" s="86"/>
      <c r="EJ1204" s="86"/>
      <c r="EK1204" s="89"/>
    </row>
    <row r="1205" spans="47:141" x14ac:dyDescent="0.2">
      <c r="AU1205" s="86"/>
      <c r="AW1205" s="86"/>
      <c r="AY1205" s="86"/>
      <c r="BA1205" s="86"/>
      <c r="BC1205" s="86"/>
      <c r="BE1205" s="86"/>
      <c r="BG1205" s="86"/>
      <c r="BI1205" s="86"/>
      <c r="BK1205" s="86"/>
      <c r="BM1205" s="86"/>
      <c r="BO1205" s="86"/>
      <c r="BQ1205" s="86"/>
      <c r="BS1205" s="86"/>
      <c r="BU1205" s="86"/>
      <c r="BW1205" s="86"/>
      <c r="BY1205" s="86"/>
      <c r="CA1205" s="86"/>
      <c r="CC1205" s="86"/>
      <c r="CE1205" s="86"/>
      <c r="CG1205" s="86"/>
      <c r="CI1205" s="86"/>
      <c r="CK1205" s="86"/>
      <c r="CM1205" s="86"/>
      <c r="CO1205" s="86"/>
      <c r="CQ1205" s="86"/>
      <c r="CS1205" s="86"/>
      <c r="CU1205" s="86"/>
      <c r="CW1205" s="86"/>
      <c r="CY1205" s="86"/>
      <c r="DA1205" s="86"/>
      <c r="DC1205" s="86"/>
      <c r="DE1205" s="86"/>
      <c r="DG1205" s="86"/>
      <c r="DI1205" s="86"/>
      <c r="DK1205" s="86"/>
      <c r="DM1205" s="86"/>
      <c r="DO1205" s="86"/>
      <c r="DQ1205" s="86"/>
      <c r="DS1205" s="86"/>
      <c r="DU1205" s="86"/>
      <c r="DV1205" s="86"/>
      <c r="DW1205" s="86"/>
      <c r="DX1205" s="86"/>
      <c r="DZ1205" s="87"/>
      <c r="EB1205" s="86"/>
      <c r="EC1205" s="87"/>
      <c r="ED1205" s="88"/>
      <c r="EE1205" s="86"/>
      <c r="EF1205" s="87"/>
      <c r="EG1205" s="86"/>
      <c r="EH1205" s="86"/>
      <c r="EI1205" s="86"/>
      <c r="EJ1205" s="86"/>
      <c r="EK1205" s="89"/>
    </row>
    <row r="1206" spans="47:141" x14ac:dyDescent="0.2">
      <c r="AU1206" s="86"/>
      <c r="AW1206" s="86"/>
      <c r="AY1206" s="86"/>
      <c r="BA1206" s="86"/>
      <c r="BC1206" s="86"/>
      <c r="BE1206" s="86"/>
      <c r="BG1206" s="86"/>
      <c r="BI1206" s="86"/>
      <c r="BK1206" s="86"/>
      <c r="BM1206" s="86"/>
      <c r="BO1206" s="86"/>
      <c r="BQ1206" s="86"/>
      <c r="BS1206" s="86"/>
      <c r="BU1206" s="86"/>
      <c r="BW1206" s="86"/>
      <c r="BY1206" s="86"/>
      <c r="CA1206" s="86"/>
      <c r="CC1206" s="86"/>
      <c r="CE1206" s="86"/>
      <c r="CG1206" s="86"/>
      <c r="CI1206" s="86"/>
      <c r="CK1206" s="86"/>
      <c r="CM1206" s="86"/>
      <c r="CO1206" s="86"/>
      <c r="CQ1206" s="86"/>
      <c r="CS1206" s="86"/>
      <c r="CU1206" s="86"/>
      <c r="CW1206" s="86"/>
      <c r="CY1206" s="86"/>
      <c r="DA1206" s="86"/>
      <c r="DC1206" s="86"/>
      <c r="DE1206" s="86"/>
      <c r="DG1206" s="86"/>
      <c r="DI1206" s="86"/>
      <c r="DK1206" s="86"/>
      <c r="DM1206" s="86"/>
      <c r="DO1206" s="86"/>
      <c r="DQ1206" s="86"/>
      <c r="DS1206" s="86"/>
      <c r="DU1206" s="86"/>
      <c r="DV1206" s="86"/>
      <c r="DW1206" s="86"/>
      <c r="DX1206" s="86"/>
      <c r="DZ1206" s="87"/>
      <c r="EB1206" s="86"/>
      <c r="EC1206" s="87"/>
      <c r="ED1206" s="88"/>
      <c r="EE1206" s="86"/>
      <c r="EF1206" s="87"/>
      <c r="EG1206" s="86"/>
      <c r="EH1206" s="86"/>
      <c r="EI1206" s="86"/>
      <c r="EJ1206" s="86"/>
      <c r="EK1206" s="89"/>
    </row>
    <row r="1207" spans="47:141" x14ac:dyDescent="0.2">
      <c r="AU1207" s="86"/>
      <c r="AW1207" s="86"/>
      <c r="AY1207" s="86"/>
      <c r="BA1207" s="86"/>
      <c r="BC1207" s="86"/>
      <c r="BE1207" s="86"/>
      <c r="BG1207" s="86"/>
      <c r="BI1207" s="86"/>
      <c r="BK1207" s="86"/>
      <c r="BM1207" s="86"/>
      <c r="BO1207" s="86"/>
      <c r="BQ1207" s="86"/>
      <c r="BS1207" s="86"/>
      <c r="BU1207" s="86"/>
      <c r="BW1207" s="86"/>
      <c r="BY1207" s="86"/>
      <c r="CA1207" s="86"/>
      <c r="CC1207" s="86"/>
      <c r="CE1207" s="86"/>
      <c r="CG1207" s="86"/>
      <c r="CI1207" s="86"/>
      <c r="CK1207" s="86"/>
      <c r="CM1207" s="86"/>
      <c r="CO1207" s="86"/>
      <c r="CQ1207" s="86"/>
      <c r="CS1207" s="86"/>
      <c r="CU1207" s="86"/>
      <c r="CW1207" s="86"/>
      <c r="CY1207" s="86"/>
      <c r="DA1207" s="86"/>
      <c r="DC1207" s="86"/>
      <c r="DE1207" s="86"/>
      <c r="DG1207" s="86"/>
      <c r="DI1207" s="86"/>
      <c r="DK1207" s="86"/>
      <c r="DM1207" s="86"/>
      <c r="DO1207" s="86"/>
      <c r="DQ1207" s="86"/>
      <c r="DS1207" s="86"/>
      <c r="DU1207" s="86"/>
      <c r="DV1207" s="86"/>
      <c r="DW1207" s="86"/>
      <c r="DX1207" s="86"/>
      <c r="DZ1207" s="87"/>
      <c r="EB1207" s="86"/>
      <c r="EC1207" s="87"/>
      <c r="ED1207" s="88"/>
      <c r="EE1207" s="86"/>
      <c r="EF1207" s="87"/>
      <c r="EG1207" s="86"/>
      <c r="EH1207" s="86"/>
      <c r="EI1207" s="86"/>
      <c r="EJ1207" s="86"/>
      <c r="EK1207" s="89"/>
    </row>
    <row r="1208" spans="47:141" x14ac:dyDescent="0.2">
      <c r="AU1208" s="86"/>
      <c r="AW1208" s="86"/>
      <c r="AY1208" s="86"/>
      <c r="BA1208" s="86"/>
      <c r="BC1208" s="86"/>
      <c r="BE1208" s="86"/>
      <c r="BG1208" s="86"/>
      <c r="BI1208" s="86"/>
      <c r="BK1208" s="86"/>
      <c r="BM1208" s="86"/>
      <c r="BO1208" s="86"/>
      <c r="BQ1208" s="86"/>
      <c r="BS1208" s="86"/>
      <c r="BU1208" s="86"/>
      <c r="BW1208" s="86"/>
      <c r="BY1208" s="86"/>
      <c r="CA1208" s="86"/>
      <c r="CC1208" s="86"/>
      <c r="CE1208" s="86"/>
      <c r="CG1208" s="86"/>
      <c r="CI1208" s="86"/>
      <c r="CK1208" s="86"/>
      <c r="CM1208" s="86"/>
      <c r="CO1208" s="86"/>
      <c r="CQ1208" s="86"/>
      <c r="CS1208" s="86"/>
      <c r="CU1208" s="86"/>
      <c r="CW1208" s="86"/>
      <c r="CY1208" s="86"/>
      <c r="DA1208" s="86"/>
      <c r="DC1208" s="86"/>
      <c r="DE1208" s="86"/>
      <c r="DG1208" s="86"/>
      <c r="DI1208" s="86"/>
      <c r="DK1208" s="86"/>
      <c r="DM1208" s="86"/>
      <c r="DO1208" s="86"/>
      <c r="DQ1208" s="86"/>
      <c r="DS1208" s="86"/>
      <c r="DU1208" s="86"/>
      <c r="DV1208" s="86"/>
      <c r="DW1208" s="86"/>
      <c r="DX1208" s="86"/>
      <c r="DZ1208" s="87"/>
      <c r="EB1208" s="86"/>
      <c r="EC1208" s="87"/>
      <c r="ED1208" s="88"/>
      <c r="EE1208" s="86"/>
      <c r="EF1208" s="87"/>
      <c r="EG1208" s="86"/>
      <c r="EH1208" s="86"/>
      <c r="EI1208" s="86"/>
      <c r="EJ1208" s="86"/>
      <c r="EK1208" s="89"/>
    </row>
    <row r="1209" spans="47:141" x14ac:dyDescent="0.2">
      <c r="AU1209" s="86"/>
      <c r="AW1209" s="86"/>
      <c r="AY1209" s="86"/>
      <c r="BA1209" s="86"/>
      <c r="BC1209" s="86"/>
      <c r="BE1209" s="86"/>
      <c r="BG1209" s="86"/>
      <c r="BI1209" s="86"/>
      <c r="BK1209" s="86"/>
      <c r="BM1209" s="86"/>
      <c r="BO1209" s="86"/>
      <c r="BQ1209" s="86"/>
      <c r="BS1209" s="86"/>
      <c r="BU1209" s="86"/>
      <c r="BW1209" s="86"/>
      <c r="BY1209" s="86"/>
      <c r="CA1209" s="86"/>
      <c r="CC1209" s="86"/>
      <c r="CE1209" s="86"/>
      <c r="CG1209" s="86"/>
      <c r="CI1209" s="86"/>
      <c r="CK1209" s="86"/>
      <c r="CM1209" s="86"/>
      <c r="CO1209" s="86"/>
      <c r="CQ1209" s="86"/>
      <c r="CS1209" s="86"/>
      <c r="CU1209" s="86"/>
      <c r="CW1209" s="86"/>
      <c r="CY1209" s="86"/>
      <c r="DA1209" s="86"/>
      <c r="DC1209" s="86"/>
      <c r="DE1209" s="86"/>
      <c r="DG1209" s="86"/>
      <c r="DI1209" s="86"/>
      <c r="DK1209" s="86"/>
      <c r="DM1209" s="86"/>
      <c r="DO1209" s="86"/>
      <c r="DQ1209" s="86"/>
      <c r="DS1209" s="86"/>
      <c r="DU1209" s="86"/>
      <c r="DV1209" s="86"/>
      <c r="DW1209" s="86"/>
      <c r="DX1209" s="86"/>
      <c r="DZ1209" s="87"/>
      <c r="EB1209" s="86"/>
      <c r="EC1209" s="87"/>
      <c r="ED1209" s="88"/>
      <c r="EE1209" s="86"/>
      <c r="EF1209" s="87"/>
      <c r="EG1209" s="86"/>
      <c r="EH1209" s="86"/>
      <c r="EI1209" s="86"/>
      <c r="EJ1209" s="86"/>
      <c r="EK1209" s="89"/>
    </row>
    <row r="1210" spans="47:141" x14ac:dyDescent="0.2">
      <c r="AU1210" s="86"/>
      <c r="AW1210" s="86"/>
      <c r="AY1210" s="86"/>
      <c r="BA1210" s="86"/>
      <c r="BC1210" s="86"/>
      <c r="BE1210" s="86"/>
      <c r="BG1210" s="86"/>
      <c r="BI1210" s="86"/>
      <c r="BK1210" s="86"/>
      <c r="BM1210" s="86"/>
      <c r="BO1210" s="86"/>
      <c r="BQ1210" s="86"/>
      <c r="BS1210" s="86"/>
      <c r="BU1210" s="86"/>
      <c r="BW1210" s="86"/>
      <c r="BY1210" s="86"/>
      <c r="CA1210" s="86"/>
      <c r="CC1210" s="86"/>
      <c r="CE1210" s="86"/>
      <c r="CG1210" s="86"/>
      <c r="CI1210" s="86"/>
      <c r="CK1210" s="86"/>
      <c r="CM1210" s="86"/>
      <c r="CO1210" s="86"/>
      <c r="CQ1210" s="86"/>
      <c r="CS1210" s="86"/>
      <c r="CU1210" s="86"/>
      <c r="CW1210" s="86"/>
      <c r="CY1210" s="86"/>
      <c r="DA1210" s="86"/>
      <c r="DC1210" s="86"/>
      <c r="DE1210" s="86"/>
      <c r="DG1210" s="86"/>
      <c r="DI1210" s="86"/>
      <c r="DK1210" s="86"/>
      <c r="DM1210" s="86"/>
      <c r="DO1210" s="86"/>
      <c r="DQ1210" s="86"/>
      <c r="DS1210" s="86"/>
      <c r="DU1210" s="86"/>
      <c r="DV1210" s="86"/>
      <c r="DW1210" s="86"/>
      <c r="DX1210" s="86"/>
      <c r="DZ1210" s="87"/>
      <c r="EB1210" s="86"/>
      <c r="EC1210" s="87"/>
      <c r="ED1210" s="88"/>
      <c r="EE1210" s="86"/>
      <c r="EF1210" s="87"/>
      <c r="EG1210" s="86"/>
      <c r="EH1210" s="86"/>
      <c r="EI1210" s="86"/>
      <c r="EJ1210" s="86"/>
      <c r="EK1210" s="89"/>
    </row>
    <row r="1211" spans="47:141" x14ac:dyDescent="0.2">
      <c r="AU1211" s="86"/>
      <c r="AW1211" s="86"/>
      <c r="AY1211" s="86"/>
      <c r="BA1211" s="86"/>
      <c r="BC1211" s="86"/>
      <c r="BE1211" s="86"/>
      <c r="BG1211" s="86"/>
      <c r="BI1211" s="86"/>
      <c r="BK1211" s="86"/>
      <c r="BM1211" s="86"/>
      <c r="BO1211" s="86"/>
      <c r="BQ1211" s="86"/>
      <c r="BS1211" s="86"/>
      <c r="BU1211" s="86"/>
      <c r="BW1211" s="86"/>
      <c r="BY1211" s="86"/>
      <c r="CA1211" s="86"/>
      <c r="CC1211" s="86"/>
      <c r="CE1211" s="86"/>
      <c r="CG1211" s="86"/>
      <c r="CI1211" s="86"/>
      <c r="CK1211" s="86"/>
      <c r="CM1211" s="86"/>
      <c r="CO1211" s="86"/>
      <c r="CQ1211" s="86"/>
      <c r="CS1211" s="86"/>
      <c r="CU1211" s="86"/>
      <c r="CW1211" s="86"/>
      <c r="CY1211" s="86"/>
      <c r="DA1211" s="86"/>
      <c r="DC1211" s="86"/>
      <c r="DE1211" s="86"/>
      <c r="DG1211" s="86"/>
      <c r="DI1211" s="86"/>
      <c r="DK1211" s="86"/>
      <c r="DM1211" s="86"/>
      <c r="DO1211" s="86"/>
      <c r="DQ1211" s="86"/>
      <c r="DS1211" s="86"/>
      <c r="DU1211" s="86"/>
      <c r="DV1211" s="86"/>
      <c r="DW1211" s="86"/>
      <c r="DX1211" s="86"/>
      <c r="DZ1211" s="87"/>
      <c r="EB1211" s="86"/>
      <c r="EC1211" s="87"/>
      <c r="ED1211" s="88"/>
      <c r="EE1211" s="86"/>
      <c r="EF1211" s="87"/>
      <c r="EG1211" s="86"/>
      <c r="EH1211" s="86"/>
      <c r="EI1211" s="86"/>
      <c r="EJ1211" s="86"/>
      <c r="EK1211" s="89"/>
    </row>
    <row r="1212" spans="47:141" x14ac:dyDescent="0.2">
      <c r="AU1212" s="86"/>
      <c r="AW1212" s="86"/>
      <c r="AY1212" s="86"/>
      <c r="BA1212" s="86"/>
      <c r="BC1212" s="86"/>
      <c r="BE1212" s="86"/>
      <c r="BG1212" s="86"/>
      <c r="BI1212" s="86"/>
      <c r="BK1212" s="86"/>
      <c r="BM1212" s="86"/>
      <c r="BO1212" s="86"/>
      <c r="BQ1212" s="86"/>
      <c r="BS1212" s="86"/>
      <c r="BU1212" s="86"/>
      <c r="BW1212" s="86"/>
      <c r="BY1212" s="86"/>
      <c r="CA1212" s="86"/>
      <c r="CC1212" s="86"/>
      <c r="CE1212" s="86"/>
      <c r="CG1212" s="86"/>
      <c r="CI1212" s="86"/>
      <c r="CK1212" s="86"/>
      <c r="CM1212" s="86"/>
      <c r="CO1212" s="86"/>
      <c r="CQ1212" s="86"/>
      <c r="CS1212" s="86"/>
      <c r="CU1212" s="86"/>
      <c r="CW1212" s="86"/>
      <c r="CY1212" s="86"/>
      <c r="DA1212" s="86"/>
      <c r="DC1212" s="86"/>
      <c r="DE1212" s="86"/>
      <c r="DG1212" s="86"/>
      <c r="DI1212" s="86"/>
      <c r="DK1212" s="86"/>
      <c r="DM1212" s="86"/>
      <c r="DO1212" s="86"/>
      <c r="DQ1212" s="86"/>
      <c r="DS1212" s="86"/>
      <c r="DU1212" s="86"/>
      <c r="DV1212" s="86"/>
      <c r="DW1212" s="86"/>
      <c r="DX1212" s="86"/>
      <c r="DZ1212" s="87"/>
      <c r="EB1212" s="86"/>
      <c r="EC1212" s="87"/>
      <c r="ED1212" s="88"/>
      <c r="EE1212" s="86"/>
      <c r="EF1212" s="87"/>
      <c r="EG1212" s="86"/>
      <c r="EH1212" s="86"/>
      <c r="EI1212" s="86"/>
      <c r="EJ1212" s="86"/>
      <c r="EK1212" s="89"/>
    </row>
    <row r="1213" spans="47:141" x14ac:dyDescent="0.2">
      <c r="AU1213" s="86"/>
      <c r="AW1213" s="86"/>
      <c r="AY1213" s="86"/>
      <c r="BA1213" s="86"/>
      <c r="BC1213" s="86"/>
      <c r="BE1213" s="86"/>
      <c r="BG1213" s="86"/>
      <c r="BI1213" s="86"/>
      <c r="BK1213" s="86"/>
      <c r="BM1213" s="86"/>
      <c r="BO1213" s="86"/>
      <c r="BQ1213" s="86"/>
      <c r="BS1213" s="86"/>
      <c r="BU1213" s="86"/>
      <c r="BW1213" s="86"/>
      <c r="BY1213" s="86"/>
      <c r="CA1213" s="86"/>
      <c r="CC1213" s="86"/>
      <c r="CE1213" s="86"/>
      <c r="CG1213" s="86"/>
      <c r="CI1213" s="86"/>
      <c r="CK1213" s="86"/>
      <c r="CM1213" s="86"/>
      <c r="CO1213" s="86"/>
      <c r="CQ1213" s="86"/>
      <c r="CS1213" s="86"/>
      <c r="CU1213" s="86"/>
      <c r="CW1213" s="86"/>
      <c r="CY1213" s="86"/>
      <c r="DA1213" s="86"/>
      <c r="DC1213" s="86"/>
      <c r="DE1213" s="86"/>
      <c r="DG1213" s="86"/>
      <c r="DI1213" s="86"/>
      <c r="DK1213" s="86"/>
      <c r="DM1213" s="86"/>
      <c r="DO1213" s="86"/>
      <c r="DQ1213" s="86"/>
      <c r="DS1213" s="86"/>
      <c r="DU1213" s="86"/>
      <c r="DV1213" s="86"/>
      <c r="DW1213" s="86"/>
      <c r="DX1213" s="86"/>
      <c r="DZ1213" s="87"/>
      <c r="EB1213" s="86"/>
      <c r="EC1213" s="87"/>
      <c r="ED1213" s="88"/>
      <c r="EE1213" s="86"/>
      <c r="EF1213" s="87"/>
      <c r="EG1213" s="86"/>
      <c r="EH1213" s="86"/>
      <c r="EI1213" s="86"/>
      <c r="EJ1213" s="86"/>
      <c r="EK1213" s="89"/>
    </row>
    <row r="1214" spans="47:141" x14ac:dyDescent="0.2">
      <c r="AU1214" s="86"/>
      <c r="AW1214" s="86"/>
      <c r="AY1214" s="86"/>
      <c r="BA1214" s="86"/>
      <c r="BC1214" s="86"/>
      <c r="BE1214" s="86"/>
      <c r="BG1214" s="86"/>
      <c r="BI1214" s="86"/>
      <c r="BK1214" s="86"/>
      <c r="BM1214" s="86"/>
      <c r="BO1214" s="86"/>
      <c r="BQ1214" s="86"/>
      <c r="BS1214" s="86"/>
      <c r="BU1214" s="86"/>
      <c r="BW1214" s="86"/>
      <c r="BY1214" s="86"/>
      <c r="CA1214" s="86"/>
      <c r="CC1214" s="86"/>
      <c r="CE1214" s="86"/>
      <c r="CG1214" s="86"/>
      <c r="CI1214" s="86"/>
      <c r="CK1214" s="86"/>
      <c r="CM1214" s="86"/>
      <c r="CO1214" s="86"/>
      <c r="CQ1214" s="86"/>
      <c r="CS1214" s="86"/>
      <c r="CU1214" s="86"/>
      <c r="CW1214" s="86"/>
      <c r="CY1214" s="86"/>
      <c r="DA1214" s="86"/>
      <c r="DC1214" s="86"/>
      <c r="DE1214" s="86"/>
      <c r="DG1214" s="86"/>
      <c r="DI1214" s="86"/>
      <c r="DK1214" s="86"/>
      <c r="DM1214" s="86"/>
      <c r="DO1214" s="86"/>
      <c r="DQ1214" s="86"/>
      <c r="DS1214" s="86"/>
      <c r="DU1214" s="86"/>
      <c r="DV1214" s="86"/>
      <c r="DW1214" s="86"/>
      <c r="DX1214" s="86"/>
      <c r="DZ1214" s="87"/>
      <c r="EB1214" s="86"/>
      <c r="EC1214" s="87"/>
      <c r="ED1214" s="88"/>
      <c r="EE1214" s="86"/>
      <c r="EF1214" s="87"/>
      <c r="EG1214" s="86"/>
      <c r="EH1214" s="86"/>
      <c r="EI1214" s="86"/>
      <c r="EJ1214" s="86"/>
      <c r="EK1214" s="89"/>
    </row>
    <row r="1215" spans="47:141" x14ac:dyDescent="0.2">
      <c r="AU1215" s="86"/>
      <c r="AW1215" s="86"/>
      <c r="AY1215" s="86"/>
      <c r="BA1215" s="86"/>
      <c r="BC1215" s="86"/>
      <c r="BE1215" s="86"/>
      <c r="BG1215" s="86"/>
      <c r="BI1215" s="86"/>
      <c r="BK1215" s="86"/>
      <c r="BM1215" s="86"/>
      <c r="BO1215" s="86"/>
      <c r="BQ1215" s="86"/>
      <c r="BS1215" s="86"/>
      <c r="BU1215" s="86"/>
      <c r="BW1215" s="86"/>
      <c r="BY1215" s="86"/>
      <c r="CA1215" s="86"/>
      <c r="CC1215" s="86"/>
      <c r="CE1215" s="86"/>
      <c r="CG1215" s="86"/>
      <c r="CI1215" s="86"/>
      <c r="CK1215" s="86"/>
      <c r="CM1215" s="86"/>
      <c r="CO1215" s="86"/>
      <c r="CQ1215" s="86"/>
      <c r="CS1215" s="86"/>
      <c r="CU1215" s="86"/>
      <c r="CW1215" s="86"/>
      <c r="CY1215" s="86"/>
      <c r="DA1215" s="86"/>
      <c r="DC1215" s="86"/>
      <c r="DE1215" s="86"/>
      <c r="DG1215" s="86"/>
      <c r="DI1215" s="86"/>
      <c r="DK1215" s="86"/>
      <c r="DM1215" s="86"/>
      <c r="DO1215" s="86"/>
      <c r="DQ1215" s="86"/>
      <c r="DS1215" s="86"/>
      <c r="DU1215" s="86"/>
      <c r="DV1215" s="86"/>
      <c r="DW1215" s="86"/>
      <c r="DX1215" s="86"/>
      <c r="DZ1215" s="87"/>
      <c r="EB1215" s="86"/>
      <c r="EC1215" s="87"/>
      <c r="ED1215" s="88"/>
      <c r="EE1215" s="86"/>
      <c r="EF1215" s="87"/>
      <c r="EG1215" s="86"/>
      <c r="EH1215" s="86"/>
      <c r="EI1215" s="86"/>
      <c r="EJ1215" s="86"/>
      <c r="EK1215" s="89"/>
    </row>
    <row r="1216" spans="47:141" x14ac:dyDescent="0.2">
      <c r="AU1216" s="86"/>
      <c r="AW1216" s="86"/>
      <c r="AY1216" s="86"/>
      <c r="BA1216" s="86"/>
      <c r="BC1216" s="86"/>
      <c r="BE1216" s="86"/>
      <c r="BG1216" s="86"/>
      <c r="BI1216" s="86"/>
      <c r="BK1216" s="86"/>
      <c r="BM1216" s="86"/>
      <c r="BO1216" s="86"/>
      <c r="BQ1216" s="86"/>
      <c r="BS1216" s="86"/>
      <c r="BU1216" s="86"/>
      <c r="BW1216" s="86"/>
      <c r="BY1216" s="86"/>
      <c r="CA1216" s="86"/>
      <c r="CC1216" s="86"/>
      <c r="CE1216" s="86"/>
      <c r="CG1216" s="86"/>
      <c r="CI1216" s="86"/>
      <c r="CK1216" s="86"/>
      <c r="CM1216" s="86"/>
      <c r="CO1216" s="86"/>
      <c r="CQ1216" s="86"/>
      <c r="CS1216" s="86"/>
      <c r="CU1216" s="86"/>
      <c r="CW1216" s="86"/>
      <c r="CY1216" s="86"/>
      <c r="DA1216" s="86"/>
      <c r="DC1216" s="86"/>
      <c r="DE1216" s="86"/>
      <c r="DG1216" s="86"/>
      <c r="DI1216" s="86"/>
      <c r="DK1216" s="86"/>
      <c r="DM1216" s="86"/>
      <c r="DO1216" s="86"/>
      <c r="DQ1216" s="86"/>
      <c r="DS1216" s="86"/>
      <c r="DU1216" s="86"/>
      <c r="DV1216" s="86"/>
      <c r="DW1216" s="86"/>
      <c r="DX1216" s="86"/>
      <c r="DZ1216" s="87"/>
      <c r="EB1216" s="86"/>
      <c r="EC1216" s="87"/>
      <c r="ED1216" s="88"/>
      <c r="EE1216" s="86"/>
      <c r="EF1216" s="87"/>
      <c r="EG1216" s="86"/>
      <c r="EH1216" s="86"/>
      <c r="EI1216" s="86"/>
      <c r="EJ1216" s="86"/>
      <c r="EK1216" s="89"/>
    </row>
    <row r="1217" spans="47:141" x14ac:dyDescent="0.2">
      <c r="AU1217" s="86"/>
      <c r="AW1217" s="86"/>
      <c r="AY1217" s="86"/>
      <c r="BA1217" s="86"/>
      <c r="BC1217" s="86"/>
      <c r="BE1217" s="86"/>
      <c r="BG1217" s="86"/>
      <c r="BI1217" s="86"/>
      <c r="BK1217" s="86"/>
      <c r="BM1217" s="86"/>
      <c r="BO1217" s="86"/>
      <c r="BQ1217" s="86"/>
      <c r="BS1217" s="86"/>
      <c r="BU1217" s="86"/>
      <c r="BW1217" s="86"/>
      <c r="BY1217" s="86"/>
      <c r="CA1217" s="86"/>
      <c r="CC1217" s="86"/>
      <c r="CE1217" s="86"/>
      <c r="CG1217" s="86"/>
      <c r="CI1217" s="86"/>
      <c r="CK1217" s="86"/>
      <c r="CM1217" s="86"/>
      <c r="CO1217" s="86"/>
      <c r="CQ1217" s="86"/>
      <c r="CS1217" s="86"/>
      <c r="CU1217" s="86"/>
      <c r="CW1217" s="86"/>
      <c r="CY1217" s="86"/>
      <c r="DA1217" s="86"/>
      <c r="DC1217" s="86"/>
      <c r="DE1217" s="86"/>
      <c r="DG1217" s="86"/>
      <c r="DI1217" s="86"/>
      <c r="DK1217" s="86"/>
      <c r="DM1217" s="86"/>
      <c r="DO1217" s="86"/>
      <c r="DQ1217" s="86"/>
      <c r="DS1217" s="86"/>
      <c r="DU1217" s="86"/>
      <c r="DV1217" s="86"/>
      <c r="DW1217" s="86"/>
      <c r="DX1217" s="86"/>
      <c r="DZ1217" s="87"/>
      <c r="EB1217" s="86"/>
      <c r="EC1217" s="87"/>
      <c r="ED1217" s="88"/>
      <c r="EE1217" s="86"/>
      <c r="EF1217" s="87"/>
      <c r="EG1217" s="86"/>
      <c r="EH1217" s="86"/>
      <c r="EI1217" s="86"/>
      <c r="EJ1217" s="86"/>
      <c r="EK1217" s="89"/>
    </row>
    <row r="1218" spans="47:141" x14ac:dyDescent="0.2">
      <c r="AU1218" s="86"/>
      <c r="AW1218" s="86"/>
      <c r="AY1218" s="86"/>
      <c r="BA1218" s="86"/>
      <c r="BC1218" s="86"/>
      <c r="BE1218" s="86"/>
      <c r="BG1218" s="86"/>
      <c r="BI1218" s="86"/>
      <c r="BK1218" s="86"/>
      <c r="BM1218" s="86"/>
      <c r="BO1218" s="86"/>
      <c r="BQ1218" s="86"/>
      <c r="BS1218" s="86"/>
      <c r="BU1218" s="86"/>
      <c r="BW1218" s="86"/>
      <c r="BY1218" s="86"/>
      <c r="CA1218" s="86"/>
      <c r="CC1218" s="86"/>
      <c r="CE1218" s="86"/>
      <c r="CG1218" s="86"/>
      <c r="CI1218" s="86"/>
      <c r="CK1218" s="86"/>
      <c r="CM1218" s="86"/>
      <c r="CO1218" s="86"/>
      <c r="CQ1218" s="86"/>
      <c r="CS1218" s="86"/>
      <c r="CU1218" s="86"/>
      <c r="CW1218" s="86"/>
      <c r="CY1218" s="86"/>
      <c r="DA1218" s="86"/>
      <c r="DC1218" s="86"/>
      <c r="DE1218" s="86"/>
      <c r="DG1218" s="86"/>
      <c r="DI1218" s="86"/>
      <c r="DK1218" s="86"/>
      <c r="DM1218" s="86"/>
      <c r="DO1218" s="86"/>
      <c r="DQ1218" s="86"/>
      <c r="DS1218" s="86"/>
      <c r="DU1218" s="86"/>
      <c r="DV1218" s="86"/>
      <c r="DW1218" s="86"/>
      <c r="DX1218" s="86"/>
      <c r="DZ1218" s="87"/>
      <c r="EB1218" s="86"/>
      <c r="EC1218" s="87"/>
      <c r="ED1218" s="88"/>
      <c r="EE1218" s="86"/>
      <c r="EF1218" s="87"/>
      <c r="EG1218" s="86"/>
      <c r="EH1218" s="86"/>
      <c r="EI1218" s="86"/>
      <c r="EJ1218" s="86"/>
      <c r="EK1218" s="89"/>
    </row>
    <row r="1219" spans="47:141" x14ac:dyDescent="0.2">
      <c r="AU1219" s="86"/>
      <c r="AW1219" s="86"/>
      <c r="AY1219" s="86"/>
      <c r="BA1219" s="86"/>
      <c r="BC1219" s="86"/>
      <c r="BE1219" s="86"/>
      <c r="BG1219" s="86"/>
      <c r="BI1219" s="86"/>
      <c r="BK1219" s="86"/>
      <c r="BM1219" s="86"/>
      <c r="BO1219" s="86"/>
      <c r="BQ1219" s="86"/>
      <c r="BS1219" s="86"/>
      <c r="BU1219" s="86"/>
      <c r="BW1219" s="86"/>
      <c r="BY1219" s="86"/>
      <c r="CA1219" s="86"/>
      <c r="CC1219" s="86"/>
      <c r="CE1219" s="86"/>
      <c r="CG1219" s="86"/>
      <c r="CI1219" s="86"/>
      <c r="CK1219" s="86"/>
      <c r="CM1219" s="86"/>
      <c r="CO1219" s="86"/>
      <c r="CQ1219" s="86"/>
      <c r="CS1219" s="86"/>
      <c r="CU1219" s="86"/>
      <c r="CW1219" s="86"/>
      <c r="CY1219" s="86"/>
      <c r="DA1219" s="86"/>
      <c r="DC1219" s="86"/>
      <c r="DE1219" s="86"/>
      <c r="DG1219" s="86"/>
      <c r="DI1219" s="86"/>
      <c r="DK1219" s="86"/>
      <c r="DM1219" s="86"/>
      <c r="DO1219" s="86"/>
      <c r="DQ1219" s="86"/>
      <c r="DS1219" s="86"/>
      <c r="DU1219" s="86"/>
      <c r="DV1219" s="86"/>
      <c r="DW1219" s="86"/>
      <c r="DX1219" s="86"/>
      <c r="DZ1219" s="87"/>
      <c r="EB1219" s="86"/>
      <c r="EC1219" s="87"/>
      <c r="ED1219" s="88"/>
      <c r="EE1219" s="86"/>
      <c r="EF1219" s="87"/>
      <c r="EG1219" s="86"/>
      <c r="EH1219" s="86"/>
      <c r="EI1219" s="86"/>
      <c r="EJ1219" s="86"/>
      <c r="EK1219" s="89"/>
    </row>
    <row r="1220" spans="47:141" x14ac:dyDescent="0.2">
      <c r="AU1220" s="86"/>
      <c r="AW1220" s="86"/>
      <c r="AY1220" s="86"/>
      <c r="BA1220" s="86"/>
      <c r="BC1220" s="86"/>
      <c r="BE1220" s="86"/>
      <c r="BG1220" s="86"/>
      <c r="BI1220" s="86"/>
      <c r="BK1220" s="86"/>
      <c r="BM1220" s="86"/>
      <c r="BO1220" s="86"/>
      <c r="BQ1220" s="86"/>
      <c r="BS1220" s="86"/>
      <c r="BU1220" s="86"/>
      <c r="BW1220" s="86"/>
      <c r="BY1220" s="86"/>
      <c r="CA1220" s="86"/>
      <c r="CC1220" s="86"/>
      <c r="CE1220" s="86"/>
      <c r="CG1220" s="86"/>
      <c r="CI1220" s="86"/>
      <c r="CK1220" s="86"/>
      <c r="CM1220" s="86"/>
      <c r="CO1220" s="86"/>
      <c r="CQ1220" s="86"/>
      <c r="CS1220" s="86"/>
      <c r="CU1220" s="86"/>
      <c r="CW1220" s="86"/>
      <c r="CY1220" s="86"/>
      <c r="DA1220" s="86"/>
      <c r="DC1220" s="86"/>
      <c r="DE1220" s="86"/>
      <c r="DG1220" s="86"/>
      <c r="DI1220" s="86"/>
      <c r="DK1220" s="86"/>
      <c r="DM1220" s="86"/>
      <c r="DO1220" s="86"/>
      <c r="DQ1220" s="86"/>
      <c r="DS1220" s="86"/>
      <c r="DU1220" s="86"/>
      <c r="DV1220" s="86"/>
      <c r="DW1220" s="86"/>
      <c r="DX1220" s="86"/>
      <c r="DZ1220" s="87"/>
      <c r="EB1220" s="86"/>
      <c r="EC1220" s="87"/>
      <c r="ED1220" s="88"/>
      <c r="EE1220" s="86"/>
      <c r="EF1220" s="87"/>
      <c r="EG1220" s="86"/>
      <c r="EH1220" s="86"/>
      <c r="EI1220" s="86"/>
      <c r="EJ1220" s="86"/>
      <c r="EK1220" s="89"/>
    </row>
    <row r="1221" spans="47:141" x14ac:dyDescent="0.2">
      <c r="AU1221" s="86"/>
      <c r="AW1221" s="86"/>
      <c r="AY1221" s="86"/>
      <c r="BA1221" s="86"/>
      <c r="BC1221" s="86"/>
      <c r="BE1221" s="86"/>
      <c r="BG1221" s="86"/>
      <c r="BI1221" s="86"/>
      <c r="BK1221" s="86"/>
      <c r="BM1221" s="86"/>
      <c r="BO1221" s="86"/>
      <c r="BQ1221" s="86"/>
      <c r="BS1221" s="86"/>
      <c r="BU1221" s="86"/>
      <c r="BW1221" s="86"/>
      <c r="BY1221" s="86"/>
      <c r="CA1221" s="86"/>
      <c r="CC1221" s="86"/>
      <c r="CE1221" s="86"/>
      <c r="CG1221" s="86"/>
      <c r="CI1221" s="86"/>
      <c r="CK1221" s="86"/>
      <c r="CM1221" s="86"/>
      <c r="CO1221" s="86"/>
      <c r="CQ1221" s="86"/>
      <c r="CS1221" s="86"/>
      <c r="CU1221" s="86"/>
      <c r="CW1221" s="86"/>
      <c r="CY1221" s="86"/>
      <c r="DA1221" s="86"/>
      <c r="DC1221" s="86"/>
      <c r="DE1221" s="86"/>
      <c r="DG1221" s="86"/>
      <c r="DI1221" s="86"/>
      <c r="DK1221" s="86"/>
      <c r="DM1221" s="86"/>
      <c r="DO1221" s="86"/>
      <c r="DQ1221" s="86"/>
      <c r="DS1221" s="86"/>
      <c r="DU1221" s="86"/>
      <c r="DV1221" s="86"/>
      <c r="DW1221" s="86"/>
      <c r="DX1221" s="86"/>
      <c r="DZ1221" s="87"/>
      <c r="EB1221" s="86"/>
      <c r="EC1221" s="87"/>
      <c r="ED1221" s="88"/>
      <c r="EE1221" s="86"/>
      <c r="EF1221" s="87"/>
      <c r="EG1221" s="86"/>
      <c r="EH1221" s="86"/>
      <c r="EI1221" s="86"/>
      <c r="EJ1221" s="86"/>
      <c r="EK1221" s="89"/>
    </row>
    <row r="1222" spans="47:141" x14ac:dyDescent="0.2">
      <c r="AU1222" s="86"/>
      <c r="AW1222" s="86"/>
      <c r="AY1222" s="86"/>
      <c r="BA1222" s="86"/>
      <c r="BC1222" s="86"/>
      <c r="BE1222" s="86"/>
      <c r="BG1222" s="86"/>
      <c r="BI1222" s="86"/>
      <c r="BK1222" s="86"/>
      <c r="BM1222" s="86"/>
      <c r="BO1222" s="86"/>
      <c r="BQ1222" s="86"/>
      <c r="BS1222" s="86"/>
      <c r="BU1222" s="86"/>
      <c r="BW1222" s="86"/>
      <c r="BY1222" s="86"/>
      <c r="CA1222" s="86"/>
      <c r="CC1222" s="86"/>
      <c r="CE1222" s="86"/>
      <c r="CG1222" s="86"/>
      <c r="CI1222" s="86"/>
      <c r="CK1222" s="86"/>
      <c r="CM1222" s="86"/>
      <c r="CO1222" s="86"/>
      <c r="CQ1222" s="86"/>
      <c r="CS1222" s="86"/>
      <c r="CU1222" s="86"/>
      <c r="CW1222" s="86"/>
      <c r="CY1222" s="86"/>
      <c r="DA1222" s="86"/>
      <c r="DC1222" s="86"/>
      <c r="DE1222" s="86"/>
      <c r="DG1222" s="86"/>
      <c r="DI1222" s="86"/>
      <c r="DK1222" s="86"/>
      <c r="DM1222" s="86"/>
      <c r="DO1222" s="86"/>
      <c r="DQ1222" s="86"/>
      <c r="DS1222" s="86"/>
      <c r="DU1222" s="86"/>
      <c r="DV1222" s="86"/>
      <c r="DW1222" s="86"/>
      <c r="DX1222" s="86"/>
      <c r="DZ1222" s="87"/>
      <c r="EB1222" s="86"/>
      <c r="EC1222" s="87"/>
      <c r="ED1222" s="88"/>
      <c r="EE1222" s="86"/>
      <c r="EF1222" s="87"/>
      <c r="EG1222" s="86"/>
      <c r="EH1222" s="86"/>
      <c r="EI1222" s="86"/>
      <c r="EJ1222" s="86"/>
      <c r="EK1222" s="89"/>
    </row>
    <row r="1223" spans="47:141" x14ac:dyDescent="0.2">
      <c r="AU1223" s="86"/>
      <c r="AW1223" s="86"/>
      <c r="AY1223" s="86"/>
      <c r="BA1223" s="86"/>
      <c r="BC1223" s="86"/>
      <c r="BE1223" s="86"/>
      <c r="BG1223" s="86"/>
      <c r="BI1223" s="86"/>
      <c r="BK1223" s="86"/>
      <c r="BM1223" s="86"/>
      <c r="BO1223" s="86"/>
      <c r="BQ1223" s="86"/>
      <c r="BS1223" s="86"/>
      <c r="BU1223" s="86"/>
      <c r="BW1223" s="86"/>
      <c r="BY1223" s="86"/>
      <c r="CA1223" s="86"/>
      <c r="CC1223" s="86"/>
      <c r="CE1223" s="86"/>
      <c r="CG1223" s="86"/>
      <c r="CI1223" s="86"/>
      <c r="CK1223" s="86"/>
      <c r="CM1223" s="86"/>
      <c r="CO1223" s="86"/>
      <c r="CQ1223" s="86"/>
      <c r="CS1223" s="86"/>
      <c r="CU1223" s="86"/>
      <c r="CW1223" s="86"/>
      <c r="CY1223" s="86"/>
      <c r="DA1223" s="86"/>
      <c r="DC1223" s="86"/>
      <c r="DE1223" s="86"/>
      <c r="DG1223" s="86"/>
      <c r="DI1223" s="86"/>
      <c r="DK1223" s="86"/>
      <c r="DM1223" s="86"/>
      <c r="DO1223" s="86"/>
      <c r="DQ1223" s="86"/>
      <c r="DS1223" s="86"/>
      <c r="DU1223" s="86"/>
      <c r="DV1223" s="86"/>
      <c r="DW1223" s="86"/>
      <c r="DX1223" s="86"/>
      <c r="DZ1223" s="87"/>
      <c r="EB1223" s="86"/>
      <c r="EC1223" s="87"/>
      <c r="ED1223" s="88"/>
      <c r="EE1223" s="86"/>
      <c r="EF1223" s="87"/>
      <c r="EG1223" s="86"/>
      <c r="EH1223" s="86"/>
      <c r="EI1223" s="86"/>
      <c r="EJ1223" s="86"/>
      <c r="EK1223" s="89"/>
    </row>
    <row r="1224" spans="47:141" x14ac:dyDescent="0.2">
      <c r="AU1224" s="86"/>
      <c r="AW1224" s="86"/>
      <c r="AY1224" s="86"/>
      <c r="BA1224" s="86"/>
      <c r="BC1224" s="86"/>
      <c r="BE1224" s="86"/>
      <c r="BG1224" s="86"/>
      <c r="BI1224" s="86"/>
      <c r="BK1224" s="86"/>
      <c r="BM1224" s="86"/>
      <c r="BO1224" s="86"/>
      <c r="BQ1224" s="86"/>
      <c r="BS1224" s="86"/>
      <c r="BU1224" s="86"/>
      <c r="BW1224" s="86"/>
      <c r="BY1224" s="86"/>
      <c r="CA1224" s="86"/>
      <c r="CC1224" s="86"/>
      <c r="CE1224" s="86"/>
      <c r="CG1224" s="86"/>
      <c r="CI1224" s="86"/>
      <c r="CK1224" s="86"/>
      <c r="CM1224" s="86"/>
      <c r="CO1224" s="86"/>
      <c r="CQ1224" s="86"/>
      <c r="CS1224" s="86"/>
      <c r="CU1224" s="86"/>
      <c r="CW1224" s="86"/>
      <c r="CY1224" s="86"/>
      <c r="DA1224" s="86"/>
      <c r="DC1224" s="86"/>
      <c r="DE1224" s="86"/>
      <c r="DG1224" s="86"/>
      <c r="DI1224" s="86"/>
      <c r="DK1224" s="86"/>
      <c r="DM1224" s="86"/>
      <c r="DO1224" s="86"/>
      <c r="DQ1224" s="86"/>
      <c r="DS1224" s="86"/>
      <c r="DU1224" s="86"/>
      <c r="DV1224" s="86"/>
      <c r="DW1224" s="86"/>
      <c r="DX1224" s="86"/>
      <c r="DZ1224" s="87"/>
      <c r="EB1224" s="86"/>
      <c r="EC1224" s="87"/>
      <c r="ED1224" s="88"/>
      <c r="EE1224" s="86"/>
      <c r="EF1224" s="87"/>
      <c r="EG1224" s="86"/>
      <c r="EH1224" s="86"/>
      <c r="EI1224" s="86"/>
      <c r="EJ1224" s="86"/>
      <c r="EK1224" s="89"/>
    </row>
    <row r="1225" spans="47:141" x14ac:dyDescent="0.2">
      <c r="AU1225" s="86"/>
      <c r="AW1225" s="86"/>
      <c r="AY1225" s="86"/>
      <c r="BA1225" s="86"/>
      <c r="BC1225" s="86"/>
      <c r="BE1225" s="86"/>
      <c r="BG1225" s="86"/>
      <c r="BI1225" s="86"/>
      <c r="BK1225" s="86"/>
      <c r="BM1225" s="86"/>
      <c r="BO1225" s="86"/>
      <c r="BQ1225" s="86"/>
      <c r="BS1225" s="86"/>
      <c r="BU1225" s="86"/>
      <c r="BW1225" s="86"/>
      <c r="BY1225" s="86"/>
      <c r="CA1225" s="86"/>
      <c r="CC1225" s="86"/>
      <c r="CE1225" s="86"/>
      <c r="CG1225" s="86"/>
      <c r="CI1225" s="86"/>
      <c r="CK1225" s="86"/>
      <c r="CM1225" s="86"/>
      <c r="CO1225" s="86"/>
      <c r="CQ1225" s="86"/>
      <c r="CS1225" s="86"/>
      <c r="CU1225" s="86"/>
      <c r="CW1225" s="86"/>
      <c r="CY1225" s="86"/>
      <c r="DA1225" s="86"/>
      <c r="DC1225" s="86"/>
      <c r="DE1225" s="86"/>
      <c r="DG1225" s="86"/>
      <c r="DI1225" s="86"/>
      <c r="DK1225" s="86"/>
      <c r="DM1225" s="86"/>
      <c r="DO1225" s="86"/>
      <c r="DQ1225" s="86"/>
      <c r="DS1225" s="86"/>
      <c r="DU1225" s="86"/>
      <c r="DV1225" s="86"/>
      <c r="DW1225" s="86"/>
      <c r="DX1225" s="86"/>
      <c r="DZ1225" s="87"/>
      <c r="EB1225" s="86"/>
      <c r="EC1225" s="87"/>
      <c r="ED1225" s="88"/>
      <c r="EE1225" s="86"/>
      <c r="EF1225" s="87"/>
      <c r="EG1225" s="86"/>
      <c r="EH1225" s="86"/>
      <c r="EI1225" s="86"/>
      <c r="EJ1225" s="86"/>
      <c r="EK1225" s="89"/>
    </row>
    <row r="1226" spans="47:141" x14ac:dyDescent="0.2">
      <c r="AU1226" s="86"/>
      <c r="AW1226" s="86"/>
      <c r="AY1226" s="86"/>
      <c r="BA1226" s="86"/>
      <c r="BC1226" s="86"/>
      <c r="BE1226" s="86"/>
      <c r="BG1226" s="86"/>
      <c r="BI1226" s="86"/>
      <c r="BK1226" s="86"/>
      <c r="BM1226" s="86"/>
      <c r="BO1226" s="86"/>
      <c r="BQ1226" s="86"/>
      <c r="BS1226" s="86"/>
      <c r="BU1226" s="86"/>
      <c r="BW1226" s="86"/>
      <c r="BY1226" s="86"/>
      <c r="CA1226" s="86"/>
      <c r="CC1226" s="86"/>
      <c r="CE1226" s="86"/>
      <c r="CG1226" s="86"/>
      <c r="CI1226" s="86"/>
      <c r="CK1226" s="86"/>
      <c r="CM1226" s="86"/>
      <c r="CO1226" s="86"/>
      <c r="CQ1226" s="86"/>
      <c r="CS1226" s="86"/>
      <c r="CU1226" s="86"/>
      <c r="CW1226" s="86"/>
      <c r="CY1226" s="86"/>
      <c r="DA1226" s="86"/>
      <c r="DC1226" s="86"/>
      <c r="DE1226" s="86"/>
      <c r="DG1226" s="86"/>
      <c r="DI1226" s="86"/>
      <c r="DK1226" s="86"/>
      <c r="DM1226" s="86"/>
      <c r="DO1226" s="86"/>
      <c r="DQ1226" s="86"/>
      <c r="DS1226" s="86"/>
      <c r="DU1226" s="86"/>
      <c r="DV1226" s="86"/>
      <c r="DW1226" s="86"/>
      <c r="DX1226" s="86"/>
      <c r="DZ1226" s="87"/>
      <c r="EB1226" s="86"/>
      <c r="EC1226" s="87"/>
      <c r="ED1226" s="88"/>
      <c r="EE1226" s="86"/>
      <c r="EF1226" s="87"/>
      <c r="EG1226" s="86"/>
      <c r="EH1226" s="86"/>
      <c r="EI1226" s="86"/>
      <c r="EJ1226" s="86"/>
      <c r="EK1226" s="89"/>
    </row>
    <row r="1227" spans="47:141" x14ac:dyDescent="0.2">
      <c r="AU1227" s="86"/>
      <c r="AW1227" s="86"/>
      <c r="AY1227" s="86"/>
      <c r="BA1227" s="86"/>
      <c r="BC1227" s="86"/>
      <c r="BE1227" s="86"/>
      <c r="BG1227" s="86"/>
      <c r="BI1227" s="86"/>
      <c r="BK1227" s="86"/>
      <c r="BM1227" s="86"/>
      <c r="BO1227" s="86"/>
      <c r="BQ1227" s="86"/>
      <c r="BS1227" s="86"/>
      <c r="BU1227" s="86"/>
      <c r="BW1227" s="86"/>
      <c r="BY1227" s="86"/>
      <c r="CA1227" s="86"/>
      <c r="CC1227" s="86"/>
      <c r="CE1227" s="86"/>
      <c r="CG1227" s="86"/>
      <c r="CI1227" s="86"/>
      <c r="CK1227" s="86"/>
      <c r="CM1227" s="86"/>
      <c r="CO1227" s="86"/>
      <c r="CQ1227" s="86"/>
      <c r="CS1227" s="86"/>
      <c r="CU1227" s="86"/>
      <c r="CW1227" s="86"/>
      <c r="CY1227" s="86"/>
      <c r="DA1227" s="86"/>
      <c r="DC1227" s="86"/>
      <c r="DE1227" s="86"/>
      <c r="DG1227" s="86"/>
      <c r="DI1227" s="86"/>
      <c r="DK1227" s="86"/>
      <c r="DM1227" s="86"/>
      <c r="DO1227" s="86"/>
      <c r="DQ1227" s="86"/>
      <c r="DS1227" s="86"/>
      <c r="DU1227" s="86"/>
      <c r="DV1227" s="86"/>
      <c r="DW1227" s="86"/>
      <c r="DX1227" s="86"/>
      <c r="DZ1227" s="87"/>
      <c r="EB1227" s="86"/>
      <c r="EC1227" s="87"/>
      <c r="ED1227" s="88"/>
      <c r="EE1227" s="86"/>
      <c r="EF1227" s="87"/>
      <c r="EG1227" s="86"/>
      <c r="EH1227" s="86"/>
      <c r="EI1227" s="86"/>
      <c r="EJ1227" s="86"/>
      <c r="EK1227" s="89"/>
    </row>
    <row r="1228" spans="47:141" x14ac:dyDescent="0.2">
      <c r="AU1228" s="86"/>
      <c r="AW1228" s="86"/>
      <c r="AY1228" s="86"/>
      <c r="BA1228" s="86"/>
      <c r="BC1228" s="86"/>
      <c r="BE1228" s="86"/>
      <c r="BG1228" s="86"/>
      <c r="BI1228" s="86"/>
      <c r="BK1228" s="86"/>
      <c r="BM1228" s="86"/>
      <c r="BO1228" s="86"/>
      <c r="BQ1228" s="86"/>
      <c r="BS1228" s="86"/>
      <c r="BU1228" s="86"/>
      <c r="BW1228" s="86"/>
      <c r="BY1228" s="86"/>
      <c r="CA1228" s="86"/>
      <c r="CC1228" s="86"/>
      <c r="CE1228" s="86"/>
      <c r="CG1228" s="86"/>
      <c r="CI1228" s="86"/>
      <c r="CK1228" s="86"/>
      <c r="CM1228" s="86"/>
      <c r="CO1228" s="86"/>
      <c r="CQ1228" s="86"/>
      <c r="CS1228" s="86"/>
      <c r="CU1228" s="86"/>
      <c r="CW1228" s="86"/>
      <c r="CY1228" s="86"/>
      <c r="DA1228" s="86"/>
      <c r="DC1228" s="86"/>
      <c r="DE1228" s="86"/>
      <c r="DG1228" s="86"/>
      <c r="DI1228" s="86"/>
      <c r="DK1228" s="86"/>
      <c r="DM1228" s="86"/>
      <c r="DO1228" s="86"/>
      <c r="DQ1228" s="86"/>
      <c r="DS1228" s="86"/>
      <c r="DU1228" s="86"/>
      <c r="DV1228" s="86"/>
      <c r="DW1228" s="86"/>
      <c r="DX1228" s="86"/>
      <c r="DZ1228" s="87"/>
      <c r="EB1228" s="86"/>
      <c r="EC1228" s="87"/>
      <c r="ED1228" s="88"/>
      <c r="EE1228" s="86"/>
      <c r="EF1228" s="87"/>
      <c r="EG1228" s="86"/>
      <c r="EH1228" s="86"/>
      <c r="EI1228" s="86"/>
      <c r="EJ1228" s="86"/>
      <c r="EK1228" s="89"/>
    </row>
    <row r="1229" spans="47:141" x14ac:dyDescent="0.2">
      <c r="AU1229" s="86"/>
      <c r="AW1229" s="86"/>
      <c r="AY1229" s="86"/>
      <c r="BA1229" s="86"/>
      <c r="BC1229" s="86"/>
      <c r="BE1229" s="86"/>
      <c r="BG1229" s="86"/>
      <c r="BI1229" s="86"/>
      <c r="BK1229" s="86"/>
      <c r="BM1229" s="86"/>
      <c r="BO1229" s="86"/>
      <c r="BQ1229" s="86"/>
      <c r="BS1229" s="86"/>
      <c r="BU1229" s="86"/>
      <c r="BW1229" s="86"/>
      <c r="BY1229" s="86"/>
      <c r="CA1229" s="86"/>
      <c r="CC1229" s="86"/>
      <c r="CE1229" s="86"/>
      <c r="CG1229" s="86"/>
      <c r="CI1229" s="86"/>
      <c r="CK1229" s="86"/>
      <c r="CM1229" s="86"/>
      <c r="CO1229" s="86"/>
      <c r="CQ1229" s="86"/>
      <c r="CS1229" s="86"/>
      <c r="CU1229" s="86"/>
      <c r="CW1229" s="86"/>
      <c r="CY1229" s="86"/>
      <c r="DA1229" s="86"/>
      <c r="DC1229" s="86"/>
      <c r="DE1229" s="86"/>
      <c r="DG1229" s="86"/>
      <c r="DI1229" s="86"/>
      <c r="DK1229" s="86"/>
      <c r="DM1229" s="86"/>
      <c r="DO1229" s="86"/>
      <c r="DQ1229" s="86"/>
      <c r="DS1229" s="86"/>
      <c r="DU1229" s="86"/>
      <c r="DV1229" s="86"/>
      <c r="DW1229" s="86"/>
      <c r="DX1229" s="86"/>
      <c r="DZ1229" s="87"/>
      <c r="EB1229" s="86"/>
      <c r="EC1229" s="87"/>
      <c r="ED1229" s="88"/>
      <c r="EE1229" s="86"/>
      <c r="EF1229" s="87"/>
      <c r="EG1229" s="86"/>
      <c r="EH1229" s="86"/>
      <c r="EI1229" s="86"/>
      <c r="EJ1229" s="86"/>
      <c r="EK1229" s="89"/>
    </row>
    <row r="1230" spans="47:141" x14ac:dyDescent="0.2">
      <c r="AU1230" s="86"/>
      <c r="AW1230" s="86"/>
      <c r="AY1230" s="86"/>
      <c r="BA1230" s="86"/>
      <c r="BC1230" s="86"/>
      <c r="BE1230" s="86"/>
      <c r="BG1230" s="86"/>
      <c r="BI1230" s="86"/>
      <c r="BK1230" s="86"/>
      <c r="BM1230" s="86"/>
      <c r="BO1230" s="86"/>
      <c r="BQ1230" s="86"/>
      <c r="BS1230" s="86"/>
      <c r="BU1230" s="86"/>
      <c r="BW1230" s="86"/>
      <c r="BY1230" s="86"/>
      <c r="CA1230" s="86"/>
      <c r="CC1230" s="86"/>
      <c r="CE1230" s="86"/>
      <c r="CG1230" s="86"/>
      <c r="CI1230" s="86"/>
      <c r="CK1230" s="86"/>
      <c r="CM1230" s="86"/>
      <c r="CO1230" s="86"/>
      <c r="CQ1230" s="86"/>
      <c r="CS1230" s="86"/>
      <c r="CU1230" s="86"/>
      <c r="CW1230" s="86"/>
      <c r="CY1230" s="86"/>
      <c r="DA1230" s="86"/>
      <c r="DC1230" s="86"/>
      <c r="DE1230" s="86"/>
      <c r="DG1230" s="86"/>
      <c r="DI1230" s="86"/>
      <c r="DK1230" s="86"/>
      <c r="DM1230" s="86"/>
      <c r="DO1230" s="86"/>
      <c r="DQ1230" s="86"/>
      <c r="DS1230" s="86"/>
      <c r="DU1230" s="86"/>
      <c r="DV1230" s="86"/>
      <c r="DW1230" s="86"/>
      <c r="DX1230" s="86"/>
      <c r="DZ1230" s="87"/>
      <c r="EB1230" s="86"/>
      <c r="EC1230" s="87"/>
      <c r="ED1230" s="88"/>
      <c r="EE1230" s="86"/>
      <c r="EF1230" s="87"/>
      <c r="EG1230" s="86"/>
      <c r="EH1230" s="86"/>
      <c r="EI1230" s="86"/>
      <c r="EJ1230" s="86"/>
      <c r="EK1230" s="89"/>
    </row>
    <row r="1231" spans="47:141" x14ac:dyDescent="0.2">
      <c r="AU1231" s="86"/>
      <c r="AW1231" s="86"/>
      <c r="AY1231" s="86"/>
      <c r="BA1231" s="86"/>
      <c r="BC1231" s="86"/>
      <c r="BE1231" s="86"/>
      <c r="BG1231" s="86"/>
      <c r="BI1231" s="86"/>
      <c r="BK1231" s="86"/>
      <c r="BM1231" s="86"/>
      <c r="BO1231" s="86"/>
      <c r="BQ1231" s="86"/>
      <c r="BS1231" s="86"/>
      <c r="BU1231" s="86"/>
      <c r="BW1231" s="86"/>
      <c r="BY1231" s="86"/>
      <c r="CA1231" s="86"/>
      <c r="CC1231" s="86"/>
      <c r="CE1231" s="86"/>
      <c r="CG1231" s="86"/>
      <c r="CI1231" s="86"/>
      <c r="CK1231" s="86"/>
      <c r="CM1231" s="86"/>
      <c r="CO1231" s="86"/>
      <c r="CQ1231" s="86"/>
      <c r="CS1231" s="86"/>
      <c r="CU1231" s="86"/>
      <c r="CW1231" s="86"/>
      <c r="CY1231" s="86"/>
      <c r="DA1231" s="86"/>
      <c r="DC1231" s="86"/>
      <c r="DE1231" s="86"/>
      <c r="DG1231" s="86"/>
      <c r="DI1231" s="86"/>
      <c r="DK1231" s="86"/>
      <c r="DM1231" s="86"/>
      <c r="DO1231" s="86"/>
      <c r="DQ1231" s="86"/>
      <c r="DS1231" s="86"/>
      <c r="DU1231" s="86"/>
      <c r="DV1231" s="86"/>
      <c r="DW1231" s="86"/>
      <c r="DX1231" s="86"/>
      <c r="DZ1231" s="87"/>
      <c r="EB1231" s="86"/>
      <c r="EC1231" s="87"/>
      <c r="ED1231" s="88"/>
      <c r="EE1231" s="86"/>
      <c r="EF1231" s="87"/>
      <c r="EG1231" s="86"/>
      <c r="EH1231" s="86"/>
      <c r="EI1231" s="86"/>
      <c r="EJ1231" s="86"/>
      <c r="EK1231" s="89"/>
    </row>
    <row r="1232" spans="47:141" x14ac:dyDescent="0.2">
      <c r="AU1232" s="86"/>
      <c r="AW1232" s="86"/>
      <c r="AY1232" s="86"/>
      <c r="BA1232" s="86"/>
      <c r="BC1232" s="86"/>
      <c r="BE1232" s="86"/>
      <c r="BG1232" s="86"/>
      <c r="BI1232" s="86"/>
      <c r="BK1232" s="86"/>
      <c r="BM1232" s="86"/>
      <c r="BO1232" s="86"/>
      <c r="BQ1232" s="86"/>
      <c r="BS1232" s="86"/>
      <c r="BU1232" s="86"/>
      <c r="BW1232" s="86"/>
      <c r="BY1232" s="86"/>
      <c r="CA1232" s="86"/>
      <c r="CC1232" s="86"/>
      <c r="CE1232" s="86"/>
      <c r="CG1232" s="86"/>
      <c r="CI1232" s="86"/>
      <c r="CK1232" s="86"/>
      <c r="CM1232" s="86"/>
      <c r="CO1232" s="86"/>
      <c r="CQ1232" s="86"/>
      <c r="CS1232" s="86"/>
      <c r="CU1232" s="86"/>
      <c r="CW1232" s="86"/>
      <c r="CY1232" s="86"/>
      <c r="DA1232" s="86"/>
      <c r="DC1232" s="86"/>
      <c r="DE1232" s="86"/>
      <c r="DG1232" s="86"/>
      <c r="DI1232" s="86"/>
      <c r="DK1232" s="86"/>
      <c r="DM1232" s="86"/>
      <c r="DO1232" s="86"/>
      <c r="DQ1232" s="86"/>
      <c r="DS1232" s="86"/>
      <c r="DU1232" s="86"/>
      <c r="DV1232" s="86"/>
      <c r="DW1232" s="86"/>
      <c r="DX1232" s="86"/>
      <c r="DZ1232" s="87"/>
      <c r="EB1232" s="86"/>
      <c r="EC1232" s="87"/>
      <c r="ED1232" s="88"/>
      <c r="EE1232" s="86"/>
      <c r="EF1232" s="87"/>
      <c r="EG1232" s="86"/>
      <c r="EH1232" s="86"/>
      <c r="EI1232" s="86"/>
      <c r="EJ1232" s="86"/>
      <c r="EK1232" s="89"/>
    </row>
    <row r="1233" spans="47:141" x14ac:dyDescent="0.2">
      <c r="AU1233" s="86"/>
      <c r="AW1233" s="86"/>
      <c r="AY1233" s="86"/>
      <c r="BA1233" s="86"/>
      <c r="BC1233" s="86"/>
      <c r="BE1233" s="86"/>
      <c r="BG1233" s="86"/>
      <c r="BI1233" s="86"/>
      <c r="BK1233" s="86"/>
      <c r="BM1233" s="86"/>
      <c r="BO1233" s="86"/>
      <c r="BQ1233" s="86"/>
      <c r="BS1233" s="86"/>
      <c r="BU1233" s="86"/>
      <c r="BW1233" s="86"/>
      <c r="BY1233" s="86"/>
      <c r="CA1233" s="86"/>
      <c r="CC1233" s="86"/>
      <c r="CE1233" s="86"/>
      <c r="CG1233" s="86"/>
      <c r="CI1233" s="86"/>
      <c r="CK1233" s="86"/>
      <c r="CM1233" s="86"/>
      <c r="CO1233" s="86"/>
      <c r="CQ1233" s="86"/>
      <c r="CS1233" s="86"/>
      <c r="CU1233" s="86"/>
      <c r="CW1233" s="86"/>
      <c r="CY1233" s="86"/>
      <c r="DA1233" s="86"/>
      <c r="DC1233" s="86"/>
      <c r="DE1233" s="86"/>
      <c r="DG1233" s="86"/>
      <c r="DI1233" s="86"/>
      <c r="DK1233" s="86"/>
      <c r="DM1233" s="86"/>
      <c r="DO1233" s="86"/>
      <c r="DQ1233" s="86"/>
      <c r="DS1233" s="86"/>
      <c r="DU1233" s="86"/>
      <c r="DV1233" s="86"/>
      <c r="DW1233" s="86"/>
      <c r="DX1233" s="86"/>
      <c r="DZ1233" s="87"/>
      <c r="EB1233" s="86"/>
      <c r="EC1233" s="87"/>
      <c r="ED1233" s="88"/>
      <c r="EE1233" s="86"/>
      <c r="EF1233" s="87"/>
      <c r="EG1233" s="86"/>
      <c r="EH1233" s="86"/>
      <c r="EI1233" s="86"/>
      <c r="EJ1233" s="86"/>
      <c r="EK1233" s="89"/>
    </row>
    <row r="1234" spans="47:141" x14ac:dyDescent="0.2">
      <c r="AU1234" s="86"/>
      <c r="AW1234" s="86"/>
      <c r="AY1234" s="86"/>
      <c r="BA1234" s="86"/>
      <c r="BC1234" s="86"/>
      <c r="BE1234" s="86"/>
      <c r="BG1234" s="86"/>
      <c r="BI1234" s="86"/>
      <c r="BK1234" s="86"/>
      <c r="BM1234" s="86"/>
      <c r="BO1234" s="86"/>
      <c r="BQ1234" s="86"/>
      <c r="BS1234" s="86"/>
      <c r="BU1234" s="86"/>
      <c r="BW1234" s="86"/>
      <c r="BY1234" s="86"/>
      <c r="CA1234" s="86"/>
      <c r="CC1234" s="86"/>
      <c r="CE1234" s="86"/>
      <c r="CG1234" s="86"/>
      <c r="CI1234" s="86"/>
      <c r="CK1234" s="86"/>
      <c r="CM1234" s="86"/>
      <c r="CO1234" s="86"/>
      <c r="CQ1234" s="86"/>
      <c r="CS1234" s="86"/>
      <c r="CU1234" s="86"/>
      <c r="CW1234" s="86"/>
      <c r="CY1234" s="86"/>
      <c r="DA1234" s="86"/>
      <c r="DC1234" s="86"/>
      <c r="DE1234" s="86"/>
      <c r="DG1234" s="86"/>
      <c r="DI1234" s="86"/>
      <c r="DK1234" s="86"/>
      <c r="DM1234" s="86"/>
      <c r="DO1234" s="86"/>
      <c r="DQ1234" s="86"/>
      <c r="DS1234" s="86"/>
      <c r="DU1234" s="86"/>
      <c r="DV1234" s="86"/>
      <c r="DW1234" s="86"/>
      <c r="DX1234" s="86"/>
      <c r="DZ1234" s="87"/>
      <c r="EB1234" s="86"/>
      <c r="EC1234" s="87"/>
      <c r="ED1234" s="88"/>
      <c r="EE1234" s="86"/>
      <c r="EF1234" s="87"/>
      <c r="EG1234" s="86"/>
      <c r="EH1234" s="86"/>
      <c r="EI1234" s="86"/>
      <c r="EJ1234" s="86"/>
      <c r="EK1234" s="89"/>
    </row>
    <row r="1235" spans="47:141" x14ac:dyDescent="0.2">
      <c r="AU1235" s="86"/>
      <c r="AW1235" s="86"/>
      <c r="AY1235" s="86"/>
      <c r="BA1235" s="86"/>
      <c r="BC1235" s="86"/>
      <c r="BE1235" s="86"/>
      <c r="BG1235" s="86"/>
      <c r="BI1235" s="86"/>
      <c r="BK1235" s="86"/>
      <c r="BM1235" s="86"/>
      <c r="BO1235" s="86"/>
      <c r="BQ1235" s="86"/>
      <c r="BS1235" s="86"/>
      <c r="BU1235" s="86"/>
      <c r="BW1235" s="86"/>
      <c r="BY1235" s="86"/>
      <c r="CA1235" s="86"/>
      <c r="CC1235" s="86"/>
      <c r="CE1235" s="86"/>
      <c r="CG1235" s="86"/>
      <c r="CI1235" s="86"/>
      <c r="CK1235" s="86"/>
      <c r="CM1235" s="86"/>
      <c r="CO1235" s="86"/>
      <c r="CQ1235" s="86"/>
      <c r="CS1235" s="86"/>
      <c r="CU1235" s="86"/>
      <c r="CW1235" s="86"/>
      <c r="CY1235" s="86"/>
      <c r="DA1235" s="86"/>
      <c r="DC1235" s="86"/>
      <c r="DE1235" s="86"/>
      <c r="DG1235" s="86"/>
      <c r="DI1235" s="86"/>
      <c r="DK1235" s="86"/>
      <c r="DM1235" s="86"/>
      <c r="DO1235" s="86"/>
      <c r="DQ1235" s="86"/>
      <c r="DS1235" s="86"/>
      <c r="DU1235" s="86"/>
      <c r="DV1235" s="86"/>
      <c r="DW1235" s="86"/>
      <c r="DX1235" s="86"/>
      <c r="DZ1235" s="87"/>
      <c r="EB1235" s="86"/>
      <c r="EC1235" s="87"/>
      <c r="ED1235" s="88"/>
      <c r="EE1235" s="86"/>
      <c r="EF1235" s="87"/>
      <c r="EG1235" s="86"/>
      <c r="EH1235" s="86"/>
      <c r="EI1235" s="86"/>
      <c r="EJ1235" s="86"/>
      <c r="EK1235" s="89"/>
    </row>
    <row r="1236" spans="47:141" x14ac:dyDescent="0.2">
      <c r="AU1236" s="86"/>
      <c r="AW1236" s="86"/>
      <c r="AY1236" s="86"/>
      <c r="BA1236" s="86"/>
      <c r="BC1236" s="86"/>
      <c r="BE1236" s="86"/>
      <c r="BG1236" s="86"/>
      <c r="BI1236" s="86"/>
      <c r="BK1236" s="86"/>
      <c r="BM1236" s="86"/>
      <c r="BO1236" s="86"/>
      <c r="BQ1236" s="86"/>
      <c r="BS1236" s="86"/>
      <c r="BU1236" s="86"/>
      <c r="BW1236" s="86"/>
      <c r="BY1236" s="86"/>
      <c r="CA1236" s="86"/>
      <c r="CC1236" s="86"/>
      <c r="CE1236" s="86"/>
      <c r="CG1236" s="86"/>
      <c r="CI1236" s="86"/>
      <c r="CK1236" s="86"/>
      <c r="CM1236" s="86"/>
      <c r="CO1236" s="86"/>
      <c r="CQ1236" s="86"/>
      <c r="CS1236" s="86"/>
      <c r="CU1236" s="86"/>
      <c r="CW1236" s="86"/>
      <c r="CY1236" s="86"/>
      <c r="DA1236" s="86"/>
      <c r="DC1236" s="86"/>
      <c r="DE1236" s="86"/>
      <c r="DG1236" s="86"/>
      <c r="DI1236" s="86"/>
      <c r="DK1236" s="86"/>
      <c r="DM1236" s="86"/>
      <c r="DO1236" s="86"/>
      <c r="DQ1236" s="86"/>
      <c r="DS1236" s="86"/>
      <c r="DU1236" s="86"/>
      <c r="DV1236" s="86"/>
      <c r="DW1236" s="86"/>
      <c r="DX1236" s="86"/>
      <c r="DZ1236" s="87"/>
      <c r="EB1236" s="86"/>
      <c r="EC1236" s="87"/>
      <c r="ED1236" s="88"/>
      <c r="EE1236" s="86"/>
      <c r="EF1236" s="87"/>
      <c r="EG1236" s="86"/>
      <c r="EH1236" s="86"/>
      <c r="EI1236" s="86"/>
      <c r="EJ1236" s="86"/>
      <c r="EK1236" s="89"/>
    </row>
    <row r="1237" spans="47:141" x14ac:dyDescent="0.2">
      <c r="AU1237" s="86"/>
      <c r="AW1237" s="86"/>
      <c r="AY1237" s="86"/>
      <c r="BA1237" s="86"/>
      <c r="BC1237" s="86"/>
      <c r="BE1237" s="86"/>
      <c r="BG1237" s="86"/>
      <c r="BI1237" s="86"/>
      <c r="BK1237" s="86"/>
      <c r="BM1237" s="86"/>
      <c r="BO1237" s="86"/>
      <c r="BQ1237" s="86"/>
      <c r="BS1237" s="86"/>
      <c r="BU1237" s="86"/>
      <c r="BW1237" s="86"/>
      <c r="BY1237" s="86"/>
      <c r="CA1237" s="86"/>
      <c r="CC1237" s="86"/>
      <c r="CE1237" s="86"/>
      <c r="CG1237" s="86"/>
      <c r="CI1237" s="86"/>
      <c r="CK1237" s="86"/>
      <c r="CM1237" s="86"/>
      <c r="CO1237" s="86"/>
      <c r="CQ1237" s="86"/>
      <c r="CS1237" s="86"/>
      <c r="CU1237" s="86"/>
      <c r="CW1237" s="86"/>
      <c r="CY1237" s="86"/>
      <c r="DA1237" s="86"/>
      <c r="DC1237" s="86"/>
      <c r="DE1237" s="86"/>
      <c r="DG1237" s="86"/>
      <c r="DI1237" s="86"/>
      <c r="DK1237" s="86"/>
      <c r="DM1237" s="86"/>
      <c r="DO1237" s="86"/>
      <c r="DQ1237" s="86"/>
      <c r="DS1237" s="86"/>
      <c r="DU1237" s="86"/>
      <c r="DV1237" s="86"/>
      <c r="DW1237" s="86"/>
      <c r="DX1237" s="86"/>
      <c r="DZ1237" s="87"/>
      <c r="EB1237" s="86"/>
      <c r="EC1237" s="87"/>
      <c r="ED1237" s="88"/>
      <c r="EE1237" s="86"/>
      <c r="EF1237" s="87"/>
      <c r="EG1237" s="86"/>
      <c r="EH1237" s="86"/>
      <c r="EI1237" s="86"/>
      <c r="EJ1237" s="86"/>
      <c r="EK1237" s="89"/>
    </row>
    <row r="1238" spans="47:141" x14ac:dyDescent="0.2">
      <c r="AU1238" s="86"/>
      <c r="AW1238" s="86"/>
      <c r="AY1238" s="86"/>
      <c r="BA1238" s="86"/>
      <c r="BC1238" s="86"/>
      <c r="BE1238" s="86"/>
      <c r="BG1238" s="86"/>
      <c r="BI1238" s="86"/>
      <c r="BK1238" s="86"/>
      <c r="BM1238" s="86"/>
      <c r="BO1238" s="86"/>
      <c r="BQ1238" s="86"/>
      <c r="BS1238" s="86"/>
      <c r="BU1238" s="86"/>
      <c r="BW1238" s="86"/>
      <c r="BY1238" s="86"/>
      <c r="CA1238" s="86"/>
      <c r="CC1238" s="86"/>
      <c r="CE1238" s="86"/>
      <c r="CG1238" s="86"/>
      <c r="CI1238" s="86"/>
      <c r="CK1238" s="86"/>
      <c r="CM1238" s="86"/>
      <c r="CO1238" s="86"/>
      <c r="CQ1238" s="86"/>
      <c r="CS1238" s="86"/>
      <c r="CU1238" s="86"/>
      <c r="CW1238" s="86"/>
      <c r="CY1238" s="86"/>
      <c r="DA1238" s="86"/>
      <c r="DC1238" s="86"/>
      <c r="DE1238" s="86"/>
      <c r="DG1238" s="86"/>
      <c r="DI1238" s="86"/>
      <c r="DK1238" s="86"/>
      <c r="DM1238" s="86"/>
      <c r="DO1238" s="86"/>
      <c r="DQ1238" s="86"/>
      <c r="DS1238" s="86"/>
      <c r="DU1238" s="86"/>
      <c r="DV1238" s="86"/>
      <c r="DW1238" s="86"/>
      <c r="DX1238" s="86"/>
      <c r="DZ1238" s="87"/>
      <c r="EB1238" s="86"/>
      <c r="EC1238" s="87"/>
      <c r="ED1238" s="88"/>
      <c r="EE1238" s="86"/>
      <c r="EF1238" s="87"/>
      <c r="EG1238" s="86"/>
      <c r="EH1238" s="86"/>
      <c r="EI1238" s="86"/>
      <c r="EJ1238" s="86"/>
      <c r="EK1238" s="89"/>
    </row>
    <row r="1239" spans="47:141" x14ac:dyDescent="0.2">
      <c r="AU1239" s="86"/>
      <c r="AW1239" s="86"/>
      <c r="AY1239" s="86"/>
      <c r="BA1239" s="86"/>
      <c r="BC1239" s="86"/>
      <c r="BE1239" s="86"/>
      <c r="BG1239" s="86"/>
      <c r="BI1239" s="86"/>
      <c r="BK1239" s="86"/>
      <c r="BM1239" s="86"/>
      <c r="BO1239" s="86"/>
      <c r="BQ1239" s="86"/>
      <c r="BS1239" s="86"/>
      <c r="BU1239" s="86"/>
      <c r="BW1239" s="86"/>
      <c r="BY1239" s="86"/>
      <c r="CA1239" s="86"/>
      <c r="CC1239" s="86"/>
      <c r="CE1239" s="86"/>
      <c r="CG1239" s="86"/>
      <c r="CI1239" s="86"/>
      <c r="CK1239" s="86"/>
      <c r="CM1239" s="86"/>
      <c r="CO1239" s="86"/>
      <c r="CQ1239" s="86"/>
      <c r="CS1239" s="86"/>
      <c r="CU1239" s="86"/>
      <c r="CW1239" s="86"/>
      <c r="CY1239" s="86"/>
      <c r="DA1239" s="86"/>
      <c r="DC1239" s="86"/>
      <c r="DE1239" s="86"/>
      <c r="DG1239" s="86"/>
      <c r="DI1239" s="86"/>
      <c r="DK1239" s="86"/>
      <c r="DM1239" s="86"/>
      <c r="DO1239" s="86"/>
      <c r="DQ1239" s="86"/>
      <c r="DS1239" s="86"/>
      <c r="DU1239" s="86"/>
      <c r="DV1239" s="86"/>
      <c r="DW1239" s="86"/>
      <c r="DX1239" s="86"/>
      <c r="DZ1239" s="87"/>
      <c r="EB1239" s="86"/>
      <c r="EC1239" s="87"/>
      <c r="ED1239" s="88"/>
      <c r="EE1239" s="86"/>
      <c r="EF1239" s="87"/>
      <c r="EG1239" s="86"/>
      <c r="EH1239" s="86"/>
      <c r="EI1239" s="86"/>
      <c r="EJ1239" s="86"/>
      <c r="EK1239" s="89"/>
    </row>
    <row r="1240" spans="47:141" x14ac:dyDescent="0.2">
      <c r="AU1240" s="86"/>
      <c r="AW1240" s="86"/>
      <c r="AY1240" s="86"/>
      <c r="BA1240" s="86"/>
      <c r="BC1240" s="86"/>
      <c r="BE1240" s="86"/>
      <c r="BG1240" s="86"/>
      <c r="BI1240" s="86"/>
      <c r="BK1240" s="86"/>
      <c r="BM1240" s="86"/>
      <c r="BO1240" s="86"/>
      <c r="BQ1240" s="86"/>
      <c r="BS1240" s="86"/>
      <c r="BU1240" s="86"/>
      <c r="BW1240" s="86"/>
      <c r="BY1240" s="86"/>
      <c r="CA1240" s="86"/>
      <c r="CC1240" s="86"/>
      <c r="CE1240" s="86"/>
      <c r="CG1240" s="86"/>
      <c r="CI1240" s="86"/>
      <c r="CK1240" s="86"/>
      <c r="CM1240" s="86"/>
      <c r="CO1240" s="86"/>
      <c r="CQ1240" s="86"/>
      <c r="CS1240" s="86"/>
      <c r="CU1240" s="86"/>
      <c r="CW1240" s="86"/>
      <c r="CY1240" s="86"/>
      <c r="DA1240" s="86"/>
      <c r="DC1240" s="86"/>
      <c r="DE1240" s="86"/>
      <c r="DG1240" s="86"/>
      <c r="DI1240" s="86"/>
      <c r="DK1240" s="86"/>
      <c r="DM1240" s="86"/>
      <c r="DO1240" s="86"/>
      <c r="DQ1240" s="86"/>
      <c r="DS1240" s="86"/>
      <c r="DU1240" s="86"/>
      <c r="DV1240" s="86"/>
      <c r="DW1240" s="86"/>
      <c r="DX1240" s="86"/>
      <c r="DZ1240" s="87"/>
      <c r="EB1240" s="86"/>
      <c r="EC1240" s="87"/>
      <c r="ED1240" s="88"/>
      <c r="EE1240" s="86"/>
      <c r="EF1240" s="87"/>
      <c r="EG1240" s="86"/>
      <c r="EH1240" s="86"/>
      <c r="EI1240" s="86"/>
      <c r="EJ1240" s="86"/>
      <c r="EK1240" s="89"/>
    </row>
    <row r="1241" spans="47:141" x14ac:dyDescent="0.2">
      <c r="AU1241" s="86"/>
      <c r="AW1241" s="86"/>
      <c r="AY1241" s="86"/>
      <c r="BA1241" s="86"/>
      <c r="BC1241" s="86"/>
      <c r="BE1241" s="86"/>
      <c r="BG1241" s="86"/>
      <c r="BI1241" s="86"/>
      <c r="BK1241" s="86"/>
      <c r="BM1241" s="86"/>
      <c r="BO1241" s="86"/>
      <c r="BQ1241" s="86"/>
      <c r="BS1241" s="86"/>
      <c r="BU1241" s="86"/>
      <c r="BW1241" s="86"/>
      <c r="BY1241" s="86"/>
      <c r="CA1241" s="86"/>
      <c r="CC1241" s="86"/>
      <c r="CE1241" s="86"/>
      <c r="CG1241" s="86"/>
      <c r="CI1241" s="86"/>
      <c r="CK1241" s="86"/>
      <c r="CM1241" s="86"/>
      <c r="CO1241" s="86"/>
      <c r="CQ1241" s="86"/>
      <c r="CS1241" s="86"/>
      <c r="CU1241" s="86"/>
      <c r="CW1241" s="86"/>
      <c r="CY1241" s="86"/>
      <c r="DA1241" s="86"/>
      <c r="DC1241" s="86"/>
      <c r="DE1241" s="86"/>
      <c r="DG1241" s="86"/>
      <c r="DI1241" s="86"/>
      <c r="DK1241" s="86"/>
      <c r="DM1241" s="86"/>
      <c r="DO1241" s="86"/>
      <c r="DQ1241" s="86"/>
      <c r="DS1241" s="86"/>
      <c r="DU1241" s="86"/>
      <c r="DV1241" s="86"/>
      <c r="DW1241" s="86"/>
      <c r="DX1241" s="86"/>
      <c r="DZ1241" s="87"/>
      <c r="EB1241" s="86"/>
      <c r="EC1241" s="87"/>
      <c r="ED1241" s="88"/>
      <c r="EE1241" s="86"/>
      <c r="EF1241" s="87"/>
      <c r="EG1241" s="86"/>
      <c r="EH1241" s="86"/>
      <c r="EI1241" s="86"/>
      <c r="EJ1241" s="86"/>
      <c r="EK1241" s="89"/>
    </row>
    <row r="1242" spans="47:141" x14ac:dyDescent="0.2">
      <c r="AU1242" s="86"/>
      <c r="AW1242" s="86"/>
      <c r="AY1242" s="86"/>
      <c r="BA1242" s="86"/>
      <c r="BC1242" s="86"/>
      <c r="BE1242" s="86"/>
      <c r="BG1242" s="86"/>
      <c r="BI1242" s="86"/>
      <c r="BK1242" s="86"/>
      <c r="BM1242" s="86"/>
      <c r="BO1242" s="86"/>
      <c r="BQ1242" s="86"/>
      <c r="BS1242" s="86"/>
      <c r="BU1242" s="86"/>
      <c r="BW1242" s="86"/>
      <c r="BY1242" s="86"/>
      <c r="CA1242" s="86"/>
      <c r="CC1242" s="86"/>
      <c r="CE1242" s="86"/>
      <c r="CG1242" s="86"/>
      <c r="CI1242" s="86"/>
      <c r="CK1242" s="86"/>
      <c r="CM1242" s="86"/>
      <c r="CO1242" s="86"/>
      <c r="CQ1242" s="86"/>
      <c r="CS1242" s="86"/>
      <c r="CU1242" s="86"/>
      <c r="CW1242" s="86"/>
      <c r="CY1242" s="86"/>
      <c r="DA1242" s="86"/>
      <c r="DC1242" s="86"/>
      <c r="DE1242" s="86"/>
      <c r="DG1242" s="86"/>
      <c r="DI1242" s="86"/>
      <c r="DK1242" s="86"/>
      <c r="DM1242" s="86"/>
      <c r="DO1242" s="86"/>
      <c r="DQ1242" s="86"/>
      <c r="DS1242" s="86"/>
      <c r="DU1242" s="86"/>
      <c r="DV1242" s="86"/>
      <c r="DW1242" s="86"/>
      <c r="DX1242" s="86"/>
      <c r="DZ1242" s="87"/>
      <c r="EB1242" s="86"/>
      <c r="EC1242" s="87"/>
      <c r="ED1242" s="88"/>
      <c r="EE1242" s="86"/>
      <c r="EF1242" s="87"/>
      <c r="EG1242" s="86"/>
      <c r="EH1242" s="86"/>
      <c r="EI1242" s="86"/>
      <c r="EJ1242" s="86"/>
      <c r="EK1242" s="89"/>
    </row>
    <row r="1243" spans="47:141" x14ac:dyDescent="0.2">
      <c r="AU1243" s="86"/>
      <c r="AW1243" s="86"/>
      <c r="AY1243" s="86"/>
      <c r="BA1243" s="86"/>
      <c r="BC1243" s="86"/>
      <c r="BE1243" s="86"/>
      <c r="BG1243" s="86"/>
      <c r="BI1243" s="86"/>
      <c r="BK1243" s="86"/>
      <c r="BM1243" s="86"/>
      <c r="BO1243" s="86"/>
      <c r="BQ1243" s="86"/>
      <c r="BS1243" s="86"/>
      <c r="BU1243" s="86"/>
      <c r="BW1243" s="86"/>
      <c r="BY1243" s="86"/>
      <c r="CA1243" s="86"/>
      <c r="CC1243" s="86"/>
      <c r="CE1243" s="86"/>
      <c r="CG1243" s="86"/>
      <c r="CI1243" s="86"/>
      <c r="CK1243" s="86"/>
      <c r="CM1243" s="86"/>
      <c r="CO1243" s="86"/>
      <c r="CQ1243" s="86"/>
      <c r="CS1243" s="86"/>
      <c r="CU1243" s="86"/>
      <c r="CW1243" s="86"/>
      <c r="CY1243" s="86"/>
      <c r="DA1243" s="86"/>
      <c r="DC1243" s="86"/>
      <c r="DE1243" s="86"/>
      <c r="DG1243" s="86"/>
      <c r="DI1243" s="86"/>
      <c r="DK1243" s="86"/>
      <c r="DM1243" s="86"/>
      <c r="DO1243" s="86"/>
      <c r="DQ1243" s="86"/>
      <c r="DS1243" s="86"/>
      <c r="DU1243" s="86"/>
      <c r="DV1243" s="86"/>
      <c r="DW1243" s="86"/>
      <c r="DX1243" s="86"/>
      <c r="DZ1243" s="87"/>
      <c r="EB1243" s="86"/>
      <c r="EC1243" s="87"/>
      <c r="ED1243" s="88"/>
      <c r="EE1243" s="86"/>
      <c r="EF1243" s="87"/>
      <c r="EG1243" s="86"/>
      <c r="EH1243" s="86"/>
      <c r="EI1243" s="86"/>
      <c r="EJ1243" s="86"/>
      <c r="EK1243" s="89"/>
    </row>
    <row r="1244" spans="47:141" x14ac:dyDescent="0.2">
      <c r="AU1244" s="86"/>
      <c r="AW1244" s="86"/>
      <c r="AY1244" s="86"/>
      <c r="BA1244" s="86"/>
      <c r="BC1244" s="86"/>
      <c r="BE1244" s="86"/>
      <c r="BG1244" s="86"/>
      <c r="BI1244" s="86"/>
      <c r="BK1244" s="86"/>
      <c r="BM1244" s="86"/>
      <c r="BO1244" s="86"/>
      <c r="BQ1244" s="86"/>
      <c r="BS1244" s="86"/>
      <c r="BU1244" s="86"/>
      <c r="BW1244" s="86"/>
      <c r="BY1244" s="86"/>
      <c r="CA1244" s="86"/>
      <c r="CC1244" s="86"/>
      <c r="CE1244" s="86"/>
      <c r="CG1244" s="86"/>
      <c r="CI1244" s="86"/>
      <c r="CK1244" s="86"/>
      <c r="CM1244" s="86"/>
      <c r="CO1244" s="86"/>
      <c r="CQ1244" s="86"/>
      <c r="CS1244" s="86"/>
      <c r="CU1244" s="86"/>
      <c r="CW1244" s="86"/>
      <c r="CY1244" s="86"/>
      <c r="DA1244" s="86"/>
      <c r="DC1244" s="86"/>
      <c r="DE1244" s="86"/>
      <c r="DG1244" s="86"/>
      <c r="DI1244" s="86"/>
      <c r="DK1244" s="86"/>
      <c r="DM1244" s="86"/>
      <c r="DO1244" s="86"/>
      <c r="DQ1244" s="86"/>
      <c r="DS1244" s="86"/>
      <c r="DU1244" s="86"/>
      <c r="DV1244" s="86"/>
      <c r="DW1244" s="86"/>
      <c r="DX1244" s="86"/>
      <c r="DZ1244" s="87"/>
      <c r="EB1244" s="86"/>
      <c r="EC1244" s="87"/>
      <c r="ED1244" s="88"/>
      <c r="EE1244" s="86"/>
      <c r="EF1244" s="87"/>
      <c r="EG1244" s="86"/>
      <c r="EH1244" s="86"/>
      <c r="EI1244" s="86"/>
      <c r="EJ1244" s="86"/>
      <c r="EK1244" s="89"/>
    </row>
    <row r="1245" spans="47:141" x14ac:dyDescent="0.2">
      <c r="AU1245" s="86"/>
      <c r="AW1245" s="86"/>
      <c r="AY1245" s="86"/>
      <c r="BA1245" s="86"/>
      <c r="BC1245" s="86"/>
      <c r="BE1245" s="86"/>
      <c r="BG1245" s="86"/>
      <c r="BI1245" s="86"/>
      <c r="BK1245" s="86"/>
      <c r="BM1245" s="86"/>
      <c r="BO1245" s="86"/>
      <c r="BQ1245" s="86"/>
      <c r="BS1245" s="86"/>
      <c r="BU1245" s="86"/>
      <c r="BW1245" s="86"/>
      <c r="BY1245" s="86"/>
      <c r="CA1245" s="86"/>
      <c r="CC1245" s="86"/>
      <c r="CE1245" s="86"/>
      <c r="CG1245" s="86"/>
      <c r="CI1245" s="86"/>
      <c r="CK1245" s="86"/>
      <c r="CM1245" s="86"/>
      <c r="CO1245" s="86"/>
      <c r="CQ1245" s="86"/>
      <c r="CS1245" s="86"/>
      <c r="CU1245" s="86"/>
      <c r="CW1245" s="86"/>
      <c r="CY1245" s="86"/>
      <c r="DA1245" s="86"/>
      <c r="DC1245" s="86"/>
      <c r="DE1245" s="86"/>
      <c r="DG1245" s="86"/>
      <c r="DI1245" s="86"/>
      <c r="DK1245" s="86"/>
      <c r="DM1245" s="86"/>
      <c r="DO1245" s="86"/>
      <c r="DQ1245" s="86"/>
      <c r="DS1245" s="86"/>
      <c r="DU1245" s="86"/>
      <c r="DV1245" s="86"/>
      <c r="DW1245" s="86"/>
      <c r="DX1245" s="86"/>
      <c r="DZ1245" s="87"/>
      <c r="EB1245" s="86"/>
      <c r="EC1245" s="87"/>
      <c r="ED1245" s="88"/>
      <c r="EE1245" s="86"/>
      <c r="EF1245" s="87"/>
      <c r="EG1245" s="86"/>
      <c r="EH1245" s="86"/>
      <c r="EI1245" s="86"/>
      <c r="EJ1245" s="86"/>
      <c r="EK1245" s="89"/>
    </row>
    <row r="1246" spans="47:141" x14ac:dyDescent="0.2">
      <c r="AU1246" s="86"/>
      <c r="AW1246" s="86"/>
      <c r="AY1246" s="86"/>
      <c r="BA1246" s="86"/>
      <c r="BC1246" s="86"/>
      <c r="BE1246" s="86"/>
      <c r="BG1246" s="86"/>
      <c r="BI1246" s="86"/>
      <c r="BK1246" s="86"/>
      <c r="BM1246" s="86"/>
      <c r="BO1246" s="86"/>
      <c r="BQ1246" s="86"/>
      <c r="BS1246" s="86"/>
      <c r="BU1246" s="86"/>
      <c r="BW1246" s="86"/>
      <c r="BY1246" s="86"/>
      <c r="CA1246" s="86"/>
      <c r="CC1246" s="86"/>
      <c r="CE1246" s="86"/>
      <c r="CG1246" s="86"/>
      <c r="CI1246" s="86"/>
      <c r="CK1246" s="86"/>
      <c r="CM1246" s="86"/>
      <c r="CO1246" s="86"/>
      <c r="CQ1246" s="86"/>
      <c r="CS1246" s="86"/>
      <c r="CU1246" s="86"/>
      <c r="CW1246" s="86"/>
      <c r="CY1246" s="86"/>
      <c r="DA1246" s="86"/>
      <c r="DC1246" s="86"/>
      <c r="DE1246" s="86"/>
      <c r="DG1246" s="86"/>
      <c r="DI1246" s="86"/>
      <c r="DK1246" s="86"/>
      <c r="DM1246" s="86"/>
      <c r="DO1246" s="86"/>
      <c r="DQ1246" s="86"/>
      <c r="DS1246" s="86"/>
      <c r="DU1246" s="86"/>
      <c r="DV1246" s="86"/>
      <c r="DW1246" s="86"/>
      <c r="DX1246" s="86"/>
      <c r="DZ1246" s="87"/>
      <c r="EB1246" s="86"/>
      <c r="EC1246" s="87"/>
      <c r="ED1246" s="88"/>
      <c r="EE1246" s="86"/>
      <c r="EF1246" s="87"/>
      <c r="EG1246" s="86"/>
      <c r="EH1246" s="86"/>
      <c r="EI1246" s="86"/>
      <c r="EJ1246" s="86"/>
      <c r="EK1246" s="89"/>
    </row>
    <row r="1247" spans="47:141" x14ac:dyDescent="0.2">
      <c r="AU1247" s="86"/>
      <c r="AW1247" s="86"/>
      <c r="AY1247" s="86"/>
      <c r="BA1247" s="86"/>
      <c r="BC1247" s="86"/>
      <c r="BE1247" s="86"/>
      <c r="BG1247" s="86"/>
      <c r="BI1247" s="86"/>
      <c r="BK1247" s="86"/>
      <c r="BM1247" s="86"/>
      <c r="BO1247" s="86"/>
      <c r="BQ1247" s="86"/>
      <c r="BS1247" s="86"/>
      <c r="BU1247" s="86"/>
      <c r="BW1247" s="86"/>
      <c r="BY1247" s="86"/>
      <c r="CA1247" s="86"/>
      <c r="CC1247" s="86"/>
      <c r="CE1247" s="86"/>
      <c r="CG1247" s="86"/>
      <c r="CI1247" s="86"/>
      <c r="CK1247" s="86"/>
      <c r="CM1247" s="86"/>
      <c r="CO1247" s="86"/>
      <c r="CQ1247" s="86"/>
      <c r="CS1247" s="86"/>
      <c r="CU1247" s="86"/>
      <c r="CW1247" s="86"/>
      <c r="CY1247" s="86"/>
      <c r="DA1247" s="86"/>
      <c r="DC1247" s="86"/>
      <c r="DE1247" s="86"/>
      <c r="DG1247" s="86"/>
      <c r="DI1247" s="86"/>
      <c r="DK1247" s="86"/>
      <c r="DM1247" s="86"/>
      <c r="DO1247" s="86"/>
      <c r="DQ1247" s="86"/>
      <c r="DS1247" s="86"/>
      <c r="DU1247" s="86"/>
      <c r="DV1247" s="86"/>
      <c r="DW1247" s="86"/>
      <c r="DX1247" s="86"/>
      <c r="DZ1247" s="87"/>
      <c r="EB1247" s="86"/>
      <c r="EC1247" s="87"/>
      <c r="ED1247" s="88"/>
      <c r="EE1247" s="86"/>
      <c r="EF1247" s="87"/>
      <c r="EG1247" s="86"/>
      <c r="EH1247" s="86"/>
      <c r="EI1247" s="86"/>
      <c r="EJ1247" s="86"/>
      <c r="EK1247" s="89"/>
    </row>
    <row r="1248" spans="47:141" x14ac:dyDescent="0.2">
      <c r="AU1248" s="86"/>
      <c r="AW1248" s="86"/>
      <c r="AY1248" s="86"/>
      <c r="BA1248" s="86"/>
      <c r="BC1248" s="86"/>
      <c r="BE1248" s="86"/>
      <c r="BG1248" s="86"/>
      <c r="BI1248" s="86"/>
      <c r="BK1248" s="86"/>
      <c r="BM1248" s="86"/>
      <c r="BO1248" s="86"/>
      <c r="BQ1248" s="86"/>
      <c r="BS1248" s="86"/>
      <c r="BU1248" s="86"/>
      <c r="BW1248" s="86"/>
      <c r="BY1248" s="86"/>
      <c r="CA1248" s="86"/>
      <c r="CC1248" s="86"/>
      <c r="CE1248" s="86"/>
      <c r="CG1248" s="86"/>
      <c r="CI1248" s="86"/>
      <c r="CK1248" s="86"/>
      <c r="CM1248" s="86"/>
      <c r="CO1248" s="86"/>
      <c r="CQ1248" s="86"/>
      <c r="CS1248" s="86"/>
      <c r="CU1248" s="86"/>
      <c r="CW1248" s="86"/>
      <c r="CY1248" s="86"/>
      <c r="DA1248" s="86"/>
      <c r="DC1248" s="86"/>
      <c r="DE1248" s="86"/>
      <c r="DG1248" s="86"/>
      <c r="DI1248" s="86"/>
      <c r="DK1248" s="86"/>
      <c r="DM1248" s="86"/>
      <c r="DO1248" s="86"/>
      <c r="DQ1248" s="86"/>
      <c r="DS1248" s="86"/>
      <c r="DU1248" s="86"/>
      <c r="DV1248" s="86"/>
      <c r="DW1248" s="86"/>
      <c r="DX1248" s="86"/>
      <c r="DZ1248" s="87"/>
      <c r="EB1248" s="86"/>
      <c r="EC1248" s="87"/>
      <c r="ED1248" s="88"/>
      <c r="EE1248" s="86"/>
      <c r="EF1248" s="87"/>
      <c r="EG1248" s="86"/>
      <c r="EH1248" s="86"/>
      <c r="EI1248" s="86"/>
      <c r="EJ1248" s="86"/>
      <c r="EK1248" s="89"/>
    </row>
    <row r="1249" spans="47:141" x14ac:dyDescent="0.2">
      <c r="AU1249" s="86"/>
      <c r="AW1249" s="86"/>
      <c r="AY1249" s="86"/>
      <c r="BA1249" s="86"/>
      <c r="BC1249" s="86"/>
      <c r="BE1249" s="86"/>
      <c r="BG1249" s="86"/>
      <c r="BI1249" s="86"/>
      <c r="BK1249" s="86"/>
      <c r="BM1249" s="86"/>
      <c r="BO1249" s="86"/>
      <c r="BQ1249" s="86"/>
      <c r="BS1249" s="86"/>
      <c r="BU1249" s="86"/>
      <c r="BW1249" s="86"/>
      <c r="BY1249" s="86"/>
      <c r="CA1249" s="86"/>
      <c r="CC1249" s="86"/>
      <c r="CE1249" s="86"/>
      <c r="CG1249" s="86"/>
      <c r="CI1249" s="86"/>
      <c r="CK1249" s="86"/>
      <c r="CM1249" s="86"/>
      <c r="CO1249" s="86"/>
      <c r="CQ1249" s="86"/>
      <c r="CS1249" s="86"/>
      <c r="CU1249" s="86"/>
      <c r="CW1249" s="86"/>
      <c r="CY1249" s="86"/>
      <c r="DA1249" s="86"/>
      <c r="DC1249" s="86"/>
      <c r="DE1249" s="86"/>
      <c r="DG1249" s="86"/>
      <c r="DI1249" s="86"/>
      <c r="DK1249" s="86"/>
      <c r="DM1249" s="86"/>
      <c r="DO1249" s="86"/>
      <c r="DQ1249" s="86"/>
      <c r="DS1249" s="86"/>
      <c r="DU1249" s="86"/>
      <c r="DV1249" s="86"/>
      <c r="DW1249" s="86"/>
      <c r="DX1249" s="86"/>
      <c r="DZ1249" s="87"/>
      <c r="EB1249" s="86"/>
      <c r="EC1249" s="87"/>
      <c r="ED1249" s="88"/>
      <c r="EE1249" s="86"/>
      <c r="EF1249" s="87"/>
      <c r="EG1249" s="86"/>
      <c r="EH1249" s="86"/>
      <c r="EI1249" s="86"/>
      <c r="EJ1249" s="86"/>
      <c r="EK1249" s="89"/>
    </row>
    <row r="1250" spans="47:141" x14ac:dyDescent="0.2">
      <c r="AU1250" s="86"/>
      <c r="AW1250" s="86"/>
      <c r="AY1250" s="86"/>
      <c r="BA1250" s="86"/>
      <c r="BC1250" s="86"/>
      <c r="BE1250" s="86"/>
      <c r="BG1250" s="86"/>
      <c r="BI1250" s="86"/>
      <c r="BK1250" s="86"/>
      <c r="BM1250" s="86"/>
      <c r="BO1250" s="86"/>
      <c r="BQ1250" s="86"/>
      <c r="BS1250" s="86"/>
      <c r="BU1250" s="86"/>
      <c r="BW1250" s="86"/>
      <c r="BY1250" s="86"/>
      <c r="CA1250" s="86"/>
      <c r="CC1250" s="86"/>
      <c r="CE1250" s="86"/>
      <c r="CG1250" s="86"/>
      <c r="CI1250" s="86"/>
      <c r="CK1250" s="86"/>
      <c r="CM1250" s="86"/>
      <c r="CO1250" s="86"/>
      <c r="CQ1250" s="86"/>
      <c r="CS1250" s="86"/>
      <c r="CU1250" s="86"/>
      <c r="CW1250" s="86"/>
      <c r="CY1250" s="86"/>
      <c r="DA1250" s="86"/>
      <c r="DC1250" s="86"/>
      <c r="DE1250" s="86"/>
      <c r="DG1250" s="86"/>
      <c r="DI1250" s="86"/>
      <c r="DK1250" s="86"/>
      <c r="DM1250" s="86"/>
      <c r="DO1250" s="86"/>
      <c r="DQ1250" s="86"/>
      <c r="DS1250" s="86"/>
      <c r="DU1250" s="86"/>
      <c r="DV1250" s="86"/>
      <c r="DW1250" s="86"/>
      <c r="DX1250" s="86"/>
      <c r="DZ1250" s="87"/>
      <c r="EB1250" s="86"/>
      <c r="EC1250" s="87"/>
      <c r="ED1250" s="88"/>
      <c r="EE1250" s="86"/>
      <c r="EF1250" s="87"/>
      <c r="EG1250" s="86"/>
      <c r="EH1250" s="86"/>
      <c r="EI1250" s="86"/>
      <c r="EJ1250" s="86"/>
      <c r="EK1250" s="89"/>
    </row>
    <row r="1251" spans="47:141" x14ac:dyDescent="0.2">
      <c r="AU1251" s="86"/>
      <c r="AW1251" s="86"/>
      <c r="AY1251" s="86"/>
      <c r="BA1251" s="86"/>
      <c r="BC1251" s="86"/>
      <c r="BE1251" s="86"/>
      <c r="BG1251" s="86"/>
      <c r="BI1251" s="86"/>
      <c r="BK1251" s="86"/>
      <c r="BM1251" s="86"/>
      <c r="BO1251" s="86"/>
      <c r="BQ1251" s="86"/>
      <c r="BS1251" s="86"/>
      <c r="BU1251" s="86"/>
      <c r="BW1251" s="86"/>
      <c r="BY1251" s="86"/>
      <c r="CA1251" s="86"/>
      <c r="CC1251" s="86"/>
      <c r="CE1251" s="86"/>
      <c r="CG1251" s="86"/>
      <c r="CI1251" s="86"/>
      <c r="CK1251" s="86"/>
      <c r="CM1251" s="86"/>
      <c r="CO1251" s="86"/>
      <c r="CQ1251" s="86"/>
      <c r="CS1251" s="86"/>
      <c r="CU1251" s="86"/>
      <c r="CW1251" s="86"/>
      <c r="CY1251" s="86"/>
      <c r="DA1251" s="86"/>
      <c r="DC1251" s="86"/>
      <c r="DE1251" s="86"/>
      <c r="DG1251" s="86"/>
      <c r="DI1251" s="86"/>
      <c r="DK1251" s="86"/>
      <c r="DM1251" s="86"/>
      <c r="DO1251" s="86"/>
      <c r="DQ1251" s="86"/>
      <c r="DS1251" s="86"/>
      <c r="DU1251" s="86"/>
      <c r="DV1251" s="86"/>
      <c r="DW1251" s="86"/>
      <c r="DX1251" s="86"/>
      <c r="DZ1251" s="87"/>
      <c r="EB1251" s="86"/>
      <c r="EC1251" s="87"/>
      <c r="ED1251" s="88"/>
      <c r="EE1251" s="86"/>
      <c r="EF1251" s="87"/>
      <c r="EG1251" s="86"/>
      <c r="EH1251" s="86"/>
      <c r="EI1251" s="86"/>
      <c r="EJ1251" s="86"/>
      <c r="EK1251" s="89"/>
    </row>
    <row r="1252" spans="47:141" x14ac:dyDescent="0.2">
      <c r="AU1252" s="86"/>
      <c r="AW1252" s="86"/>
      <c r="AY1252" s="86"/>
      <c r="BA1252" s="86"/>
      <c r="BC1252" s="86"/>
      <c r="BE1252" s="86"/>
      <c r="BG1252" s="86"/>
      <c r="BI1252" s="86"/>
      <c r="BK1252" s="86"/>
      <c r="BM1252" s="86"/>
      <c r="BO1252" s="86"/>
      <c r="BQ1252" s="86"/>
      <c r="BS1252" s="86"/>
      <c r="BU1252" s="86"/>
      <c r="BW1252" s="86"/>
      <c r="BY1252" s="86"/>
      <c r="CA1252" s="86"/>
      <c r="CC1252" s="86"/>
      <c r="CE1252" s="86"/>
      <c r="CG1252" s="86"/>
      <c r="CI1252" s="86"/>
      <c r="CK1252" s="86"/>
      <c r="CM1252" s="86"/>
      <c r="CO1252" s="86"/>
      <c r="CQ1252" s="86"/>
      <c r="CS1252" s="86"/>
      <c r="CU1252" s="86"/>
      <c r="CW1252" s="86"/>
      <c r="CY1252" s="86"/>
      <c r="DA1252" s="86"/>
      <c r="DC1252" s="86"/>
      <c r="DE1252" s="86"/>
      <c r="DG1252" s="86"/>
      <c r="DI1252" s="86"/>
      <c r="DK1252" s="86"/>
      <c r="DM1252" s="86"/>
      <c r="DO1252" s="86"/>
      <c r="DQ1252" s="86"/>
      <c r="DS1252" s="86"/>
      <c r="DU1252" s="86"/>
      <c r="DV1252" s="86"/>
      <c r="DW1252" s="86"/>
      <c r="DX1252" s="86"/>
      <c r="DZ1252" s="87"/>
      <c r="EB1252" s="86"/>
      <c r="EC1252" s="87"/>
      <c r="ED1252" s="88"/>
      <c r="EE1252" s="86"/>
      <c r="EF1252" s="87"/>
      <c r="EG1252" s="86"/>
      <c r="EH1252" s="86"/>
      <c r="EI1252" s="86"/>
      <c r="EJ1252" s="86"/>
      <c r="EK1252" s="89"/>
    </row>
    <row r="1253" spans="47:141" x14ac:dyDescent="0.2">
      <c r="AU1253" s="86"/>
      <c r="AW1253" s="86"/>
      <c r="AY1253" s="86"/>
      <c r="BA1253" s="86"/>
      <c r="BC1253" s="86"/>
      <c r="BE1253" s="86"/>
      <c r="BG1253" s="86"/>
      <c r="BI1253" s="86"/>
      <c r="BK1253" s="86"/>
      <c r="BM1253" s="86"/>
      <c r="BO1253" s="86"/>
      <c r="BQ1253" s="86"/>
      <c r="BS1253" s="86"/>
      <c r="BU1253" s="86"/>
      <c r="BW1253" s="86"/>
      <c r="BY1253" s="86"/>
      <c r="CA1253" s="86"/>
      <c r="CC1253" s="86"/>
      <c r="CE1253" s="86"/>
      <c r="CG1253" s="86"/>
      <c r="CI1253" s="86"/>
      <c r="CK1253" s="86"/>
      <c r="CM1253" s="86"/>
      <c r="CO1253" s="86"/>
      <c r="CQ1253" s="86"/>
      <c r="CS1253" s="86"/>
      <c r="CU1253" s="86"/>
      <c r="CW1253" s="86"/>
      <c r="CY1253" s="86"/>
      <c r="DA1253" s="86"/>
      <c r="DC1253" s="86"/>
      <c r="DE1253" s="86"/>
      <c r="DG1253" s="86"/>
      <c r="DI1253" s="86"/>
      <c r="DK1253" s="86"/>
      <c r="DM1253" s="86"/>
      <c r="DO1253" s="86"/>
      <c r="DQ1253" s="86"/>
      <c r="DS1253" s="86"/>
      <c r="DU1253" s="86"/>
      <c r="DV1253" s="86"/>
      <c r="DW1253" s="86"/>
      <c r="DX1253" s="86"/>
      <c r="DZ1253" s="87"/>
      <c r="EB1253" s="86"/>
      <c r="EC1253" s="87"/>
      <c r="ED1253" s="88"/>
      <c r="EE1253" s="86"/>
      <c r="EF1253" s="87"/>
      <c r="EG1253" s="86"/>
      <c r="EH1253" s="86"/>
      <c r="EI1253" s="86"/>
      <c r="EJ1253" s="86"/>
      <c r="EK1253" s="89"/>
    </row>
    <row r="1254" spans="47:141" x14ac:dyDescent="0.2">
      <c r="AU1254" s="86"/>
      <c r="AW1254" s="86"/>
      <c r="AY1254" s="86"/>
      <c r="BA1254" s="86"/>
      <c r="BC1254" s="86"/>
      <c r="BE1254" s="86"/>
      <c r="BG1254" s="86"/>
      <c r="BI1254" s="86"/>
      <c r="BK1254" s="86"/>
      <c r="BM1254" s="86"/>
      <c r="BO1254" s="86"/>
      <c r="BQ1254" s="86"/>
      <c r="BS1254" s="86"/>
      <c r="BU1254" s="86"/>
      <c r="BW1254" s="86"/>
      <c r="BY1254" s="86"/>
      <c r="CA1254" s="86"/>
      <c r="CC1254" s="86"/>
      <c r="CE1254" s="86"/>
      <c r="CG1254" s="86"/>
      <c r="CI1254" s="86"/>
      <c r="CK1254" s="86"/>
      <c r="CM1254" s="86"/>
      <c r="CO1254" s="86"/>
      <c r="CQ1254" s="86"/>
      <c r="CS1254" s="86"/>
      <c r="CU1254" s="86"/>
      <c r="CW1254" s="86"/>
      <c r="CY1254" s="86"/>
      <c r="DA1254" s="86"/>
      <c r="DC1254" s="86"/>
      <c r="DE1254" s="86"/>
      <c r="DG1254" s="86"/>
      <c r="DI1254" s="86"/>
      <c r="DK1254" s="86"/>
      <c r="DM1254" s="86"/>
      <c r="DO1254" s="86"/>
      <c r="DQ1254" s="86"/>
      <c r="DS1254" s="86"/>
      <c r="DU1254" s="86"/>
      <c r="DV1254" s="86"/>
      <c r="DW1254" s="86"/>
      <c r="DX1254" s="86"/>
      <c r="DZ1254" s="87"/>
      <c r="EB1254" s="86"/>
      <c r="EC1254" s="87"/>
      <c r="ED1254" s="88"/>
      <c r="EE1254" s="86"/>
      <c r="EF1254" s="87"/>
      <c r="EG1254" s="86"/>
      <c r="EH1254" s="86"/>
      <c r="EI1254" s="86"/>
      <c r="EJ1254" s="86"/>
      <c r="EK1254" s="89"/>
    </row>
    <row r="1255" spans="47:141" x14ac:dyDescent="0.2">
      <c r="AU1255" s="86"/>
      <c r="AW1255" s="86"/>
      <c r="AY1255" s="86"/>
      <c r="BA1255" s="86"/>
      <c r="BC1255" s="86"/>
      <c r="BE1255" s="86"/>
      <c r="BG1255" s="86"/>
      <c r="BI1255" s="86"/>
      <c r="BK1255" s="86"/>
      <c r="BM1255" s="86"/>
      <c r="BO1255" s="86"/>
      <c r="BQ1255" s="86"/>
      <c r="BS1255" s="86"/>
      <c r="BU1255" s="86"/>
      <c r="BW1255" s="86"/>
      <c r="BY1255" s="86"/>
      <c r="CA1255" s="86"/>
      <c r="CC1255" s="86"/>
      <c r="CE1255" s="86"/>
      <c r="CG1255" s="86"/>
      <c r="CI1255" s="86"/>
      <c r="CK1255" s="86"/>
      <c r="CM1255" s="86"/>
      <c r="CO1255" s="86"/>
      <c r="CQ1255" s="86"/>
      <c r="CS1255" s="86"/>
      <c r="CU1255" s="86"/>
      <c r="CW1255" s="86"/>
      <c r="CY1255" s="86"/>
      <c r="DA1255" s="86"/>
      <c r="DC1255" s="86"/>
      <c r="DE1255" s="86"/>
      <c r="DG1255" s="86"/>
      <c r="DI1255" s="86"/>
      <c r="DK1255" s="86"/>
      <c r="DM1255" s="86"/>
      <c r="DO1255" s="86"/>
      <c r="DQ1255" s="86"/>
      <c r="DS1255" s="86"/>
      <c r="DU1255" s="86"/>
      <c r="DV1255" s="86"/>
      <c r="DW1255" s="86"/>
      <c r="DX1255" s="86"/>
      <c r="DZ1255" s="87"/>
      <c r="EB1255" s="86"/>
      <c r="EC1255" s="87"/>
      <c r="ED1255" s="88"/>
      <c r="EE1255" s="86"/>
      <c r="EF1255" s="87"/>
      <c r="EG1255" s="86"/>
      <c r="EH1255" s="86"/>
      <c r="EI1255" s="86"/>
      <c r="EJ1255" s="86"/>
      <c r="EK1255" s="89"/>
    </row>
    <row r="1256" spans="47:141" x14ac:dyDescent="0.2">
      <c r="AU1256" s="86"/>
      <c r="AW1256" s="86"/>
      <c r="AY1256" s="86"/>
      <c r="BA1256" s="86"/>
      <c r="BC1256" s="86"/>
      <c r="BE1256" s="86"/>
      <c r="BG1256" s="86"/>
      <c r="BI1256" s="86"/>
      <c r="BK1256" s="86"/>
      <c r="BM1256" s="86"/>
      <c r="BO1256" s="86"/>
      <c r="BQ1256" s="86"/>
      <c r="BS1256" s="86"/>
      <c r="BU1256" s="86"/>
      <c r="BW1256" s="86"/>
      <c r="BY1256" s="86"/>
      <c r="CA1256" s="86"/>
      <c r="CC1256" s="86"/>
      <c r="CE1256" s="86"/>
      <c r="CG1256" s="86"/>
      <c r="CI1256" s="86"/>
      <c r="CK1256" s="86"/>
      <c r="CM1256" s="86"/>
      <c r="CO1256" s="86"/>
      <c r="CQ1256" s="86"/>
      <c r="CS1256" s="86"/>
      <c r="CU1256" s="86"/>
      <c r="CW1256" s="86"/>
      <c r="CY1256" s="86"/>
      <c r="DA1256" s="86"/>
      <c r="DC1256" s="86"/>
      <c r="DE1256" s="86"/>
      <c r="DG1256" s="86"/>
      <c r="DI1256" s="86"/>
      <c r="DK1256" s="86"/>
      <c r="DM1256" s="86"/>
      <c r="DO1256" s="86"/>
      <c r="DQ1256" s="86"/>
      <c r="DS1256" s="86"/>
      <c r="DU1256" s="86"/>
      <c r="DV1256" s="86"/>
      <c r="DW1256" s="86"/>
      <c r="DX1256" s="86"/>
      <c r="DZ1256" s="87"/>
      <c r="EB1256" s="86"/>
      <c r="EC1256" s="87"/>
      <c r="ED1256" s="88"/>
      <c r="EE1256" s="86"/>
      <c r="EF1256" s="87"/>
      <c r="EG1256" s="86"/>
      <c r="EH1256" s="86"/>
      <c r="EI1256" s="86"/>
      <c r="EJ1256" s="86"/>
      <c r="EK1256" s="89"/>
    </row>
    <row r="1257" spans="47:141" x14ac:dyDescent="0.2">
      <c r="AU1257" s="86"/>
      <c r="AW1257" s="86"/>
      <c r="AY1257" s="86"/>
      <c r="BA1257" s="86"/>
      <c r="BC1257" s="86"/>
      <c r="BE1257" s="86"/>
      <c r="BG1257" s="86"/>
      <c r="BI1257" s="86"/>
      <c r="BK1257" s="86"/>
      <c r="BM1257" s="86"/>
      <c r="BO1257" s="86"/>
      <c r="BQ1257" s="86"/>
      <c r="BS1257" s="86"/>
      <c r="BU1257" s="86"/>
      <c r="BW1257" s="86"/>
      <c r="BY1257" s="86"/>
      <c r="CA1257" s="86"/>
      <c r="CC1257" s="86"/>
      <c r="CE1257" s="86"/>
      <c r="CG1257" s="86"/>
      <c r="CI1257" s="86"/>
      <c r="CK1257" s="86"/>
      <c r="CM1257" s="86"/>
      <c r="CO1257" s="86"/>
      <c r="CQ1257" s="86"/>
      <c r="CS1257" s="86"/>
      <c r="CU1257" s="86"/>
      <c r="CW1257" s="86"/>
      <c r="CY1257" s="86"/>
      <c r="DA1257" s="86"/>
      <c r="DC1257" s="86"/>
      <c r="DE1257" s="86"/>
      <c r="DG1257" s="86"/>
      <c r="DI1257" s="86"/>
      <c r="DK1257" s="86"/>
      <c r="DM1257" s="86"/>
      <c r="DO1257" s="86"/>
      <c r="DQ1257" s="86"/>
      <c r="DS1257" s="86"/>
      <c r="DU1257" s="86"/>
      <c r="DV1257" s="86"/>
      <c r="DW1257" s="86"/>
      <c r="DX1257" s="86"/>
      <c r="DZ1257" s="87"/>
      <c r="EB1257" s="86"/>
      <c r="EC1257" s="87"/>
      <c r="ED1257" s="88"/>
      <c r="EE1257" s="86"/>
      <c r="EF1257" s="87"/>
      <c r="EG1257" s="86"/>
      <c r="EH1257" s="86"/>
      <c r="EI1257" s="86"/>
      <c r="EJ1257" s="86"/>
      <c r="EK1257" s="89"/>
    </row>
    <row r="1258" spans="47:141" x14ac:dyDescent="0.2">
      <c r="AU1258" s="86"/>
      <c r="AW1258" s="86"/>
      <c r="AY1258" s="86"/>
      <c r="BA1258" s="86"/>
      <c r="BC1258" s="86"/>
      <c r="BE1258" s="86"/>
      <c r="BG1258" s="86"/>
      <c r="BI1258" s="86"/>
      <c r="BK1258" s="86"/>
      <c r="BM1258" s="86"/>
      <c r="BO1258" s="86"/>
      <c r="BQ1258" s="86"/>
      <c r="BS1258" s="86"/>
      <c r="BU1258" s="86"/>
      <c r="BW1258" s="86"/>
      <c r="BY1258" s="86"/>
      <c r="CA1258" s="86"/>
      <c r="CC1258" s="86"/>
      <c r="CE1258" s="86"/>
      <c r="CG1258" s="86"/>
      <c r="CI1258" s="86"/>
      <c r="CK1258" s="86"/>
      <c r="CM1258" s="86"/>
      <c r="CO1258" s="86"/>
      <c r="CQ1258" s="86"/>
      <c r="CS1258" s="86"/>
      <c r="CU1258" s="86"/>
      <c r="CW1258" s="86"/>
      <c r="CY1258" s="86"/>
      <c r="DA1258" s="86"/>
      <c r="DC1258" s="86"/>
      <c r="DE1258" s="86"/>
      <c r="DG1258" s="86"/>
      <c r="DI1258" s="86"/>
      <c r="DK1258" s="86"/>
      <c r="DM1258" s="86"/>
      <c r="DO1258" s="86"/>
      <c r="DQ1258" s="86"/>
      <c r="DS1258" s="86"/>
      <c r="DU1258" s="86"/>
      <c r="DV1258" s="86"/>
      <c r="DW1258" s="86"/>
      <c r="DX1258" s="86"/>
      <c r="DZ1258" s="87"/>
      <c r="EB1258" s="86"/>
      <c r="EC1258" s="87"/>
      <c r="ED1258" s="88"/>
      <c r="EE1258" s="86"/>
      <c r="EF1258" s="87"/>
      <c r="EG1258" s="86"/>
      <c r="EH1258" s="86"/>
      <c r="EI1258" s="86"/>
      <c r="EJ1258" s="86"/>
      <c r="EK1258" s="89"/>
    </row>
    <row r="1259" spans="47:141" x14ac:dyDescent="0.2">
      <c r="AU1259" s="86"/>
      <c r="AW1259" s="86"/>
      <c r="AY1259" s="86"/>
      <c r="BA1259" s="86"/>
      <c r="BC1259" s="86"/>
      <c r="BE1259" s="86"/>
      <c r="BG1259" s="86"/>
      <c r="BI1259" s="86"/>
      <c r="BK1259" s="86"/>
      <c r="BM1259" s="86"/>
      <c r="BO1259" s="86"/>
      <c r="BQ1259" s="86"/>
      <c r="BS1259" s="86"/>
      <c r="BU1259" s="86"/>
      <c r="BW1259" s="86"/>
      <c r="BY1259" s="86"/>
      <c r="CA1259" s="86"/>
      <c r="CC1259" s="86"/>
      <c r="CE1259" s="86"/>
      <c r="CG1259" s="86"/>
      <c r="CI1259" s="86"/>
      <c r="CK1259" s="86"/>
      <c r="CM1259" s="86"/>
      <c r="CO1259" s="86"/>
      <c r="CQ1259" s="86"/>
      <c r="CS1259" s="86"/>
      <c r="CU1259" s="86"/>
      <c r="CW1259" s="86"/>
      <c r="CY1259" s="86"/>
      <c r="DA1259" s="86"/>
      <c r="DC1259" s="86"/>
      <c r="DE1259" s="86"/>
      <c r="DG1259" s="86"/>
      <c r="DI1259" s="86"/>
      <c r="DK1259" s="86"/>
      <c r="DM1259" s="86"/>
      <c r="DO1259" s="86"/>
      <c r="DQ1259" s="86"/>
      <c r="DS1259" s="86"/>
      <c r="DU1259" s="86"/>
      <c r="DV1259" s="86"/>
      <c r="DW1259" s="86"/>
      <c r="DX1259" s="86"/>
      <c r="DZ1259" s="87"/>
      <c r="EB1259" s="86"/>
      <c r="EC1259" s="87"/>
      <c r="ED1259" s="88"/>
      <c r="EE1259" s="86"/>
      <c r="EF1259" s="87"/>
      <c r="EG1259" s="86"/>
      <c r="EH1259" s="86"/>
      <c r="EI1259" s="86"/>
      <c r="EJ1259" s="86"/>
      <c r="EK1259" s="89"/>
    </row>
    <row r="1260" spans="47:141" x14ac:dyDescent="0.2">
      <c r="AU1260" s="86"/>
      <c r="AW1260" s="86"/>
      <c r="AY1260" s="86"/>
      <c r="BA1260" s="86"/>
      <c r="BC1260" s="86"/>
      <c r="BE1260" s="86"/>
      <c r="BG1260" s="86"/>
      <c r="BI1260" s="86"/>
      <c r="BK1260" s="86"/>
      <c r="BM1260" s="86"/>
      <c r="BO1260" s="86"/>
      <c r="BQ1260" s="86"/>
      <c r="BS1260" s="86"/>
      <c r="BU1260" s="86"/>
      <c r="BW1260" s="86"/>
      <c r="BY1260" s="86"/>
      <c r="CA1260" s="86"/>
      <c r="CC1260" s="86"/>
      <c r="CE1260" s="86"/>
      <c r="CG1260" s="86"/>
      <c r="CI1260" s="86"/>
      <c r="CK1260" s="86"/>
      <c r="CM1260" s="86"/>
      <c r="CO1260" s="86"/>
      <c r="CQ1260" s="86"/>
      <c r="CS1260" s="86"/>
      <c r="CU1260" s="86"/>
      <c r="CW1260" s="86"/>
      <c r="CY1260" s="86"/>
      <c r="DA1260" s="86"/>
      <c r="DC1260" s="86"/>
      <c r="DE1260" s="86"/>
      <c r="DG1260" s="86"/>
      <c r="DI1260" s="86"/>
      <c r="DK1260" s="86"/>
      <c r="DM1260" s="86"/>
      <c r="DO1260" s="86"/>
      <c r="DQ1260" s="86"/>
      <c r="DS1260" s="86"/>
      <c r="DU1260" s="86"/>
      <c r="DV1260" s="86"/>
      <c r="DW1260" s="86"/>
      <c r="DX1260" s="86"/>
      <c r="DZ1260" s="87"/>
      <c r="EB1260" s="86"/>
      <c r="EC1260" s="87"/>
      <c r="ED1260" s="88"/>
      <c r="EE1260" s="86"/>
      <c r="EF1260" s="87"/>
      <c r="EG1260" s="86"/>
      <c r="EH1260" s="86"/>
      <c r="EI1260" s="86"/>
      <c r="EJ1260" s="86"/>
      <c r="EK1260" s="89"/>
    </row>
    <row r="1261" spans="47:141" x14ac:dyDescent="0.2">
      <c r="AU1261" s="86"/>
      <c r="AW1261" s="86"/>
      <c r="AY1261" s="86"/>
      <c r="BA1261" s="86"/>
      <c r="BC1261" s="86"/>
      <c r="BE1261" s="86"/>
      <c r="BG1261" s="86"/>
      <c r="BI1261" s="86"/>
      <c r="BK1261" s="86"/>
      <c r="BM1261" s="86"/>
      <c r="BO1261" s="86"/>
      <c r="BQ1261" s="86"/>
      <c r="BS1261" s="86"/>
      <c r="BU1261" s="86"/>
      <c r="BW1261" s="86"/>
      <c r="BY1261" s="86"/>
      <c r="CA1261" s="86"/>
      <c r="CC1261" s="86"/>
      <c r="CE1261" s="86"/>
      <c r="CG1261" s="86"/>
      <c r="CI1261" s="86"/>
      <c r="CK1261" s="86"/>
      <c r="CM1261" s="86"/>
      <c r="CO1261" s="86"/>
      <c r="CQ1261" s="86"/>
      <c r="CS1261" s="86"/>
      <c r="CU1261" s="86"/>
      <c r="CW1261" s="86"/>
      <c r="CY1261" s="86"/>
      <c r="DA1261" s="86"/>
      <c r="DC1261" s="86"/>
      <c r="DE1261" s="86"/>
      <c r="DG1261" s="86"/>
      <c r="DI1261" s="86"/>
      <c r="DK1261" s="86"/>
      <c r="DM1261" s="86"/>
      <c r="DO1261" s="86"/>
      <c r="DQ1261" s="86"/>
      <c r="DS1261" s="86"/>
      <c r="DU1261" s="86"/>
      <c r="DV1261" s="86"/>
      <c r="DW1261" s="86"/>
      <c r="DX1261" s="86"/>
      <c r="DZ1261" s="87"/>
      <c r="EB1261" s="86"/>
      <c r="EC1261" s="87"/>
      <c r="ED1261" s="88"/>
      <c r="EE1261" s="86"/>
      <c r="EF1261" s="87"/>
      <c r="EG1261" s="86"/>
      <c r="EH1261" s="86"/>
      <c r="EI1261" s="86"/>
      <c r="EJ1261" s="86"/>
      <c r="EK1261" s="89"/>
    </row>
    <row r="1262" spans="47:141" x14ac:dyDescent="0.2">
      <c r="AU1262" s="86"/>
      <c r="AW1262" s="86"/>
      <c r="AY1262" s="86"/>
      <c r="BA1262" s="86"/>
      <c r="BC1262" s="86"/>
      <c r="BE1262" s="86"/>
      <c r="BG1262" s="86"/>
      <c r="BI1262" s="86"/>
      <c r="BK1262" s="86"/>
      <c r="BM1262" s="86"/>
      <c r="BO1262" s="86"/>
      <c r="BQ1262" s="86"/>
      <c r="BS1262" s="86"/>
      <c r="BU1262" s="86"/>
      <c r="BW1262" s="86"/>
      <c r="BY1262" s="86"/>
      <c r="CA1262" s="86"/>
      <c r="CC1262" s="86"/>
      <c r="CE1262" s="86"/>
      <c r="CG1262" s="86"/>
      <c r="CI1262" s="86"/>
      <c r="CK1262" s="86"/>
      <c r="CM1262" s="86"/>
      <c r="CO1262" s="86"/>
      <c r="CQ1262" s="86"/>
      <c r="CS1262" s="86"/>
      <c r="CU1262" s="86"/>
      <c r="CW1262" s="86"/>
      <c r="CY1262" s="86"/>
      <c r="DA1262" s="86"/>
      <c r="DC1262" s="86"/>
      <c r="DE1262" s="86"/>
      <c r="DG1262" s="86"/>
      <c r="DI1262" s="86"/>
      <c r="DK1262" s="86"/>
      <c r="DM1262" s="86"/>
      <c r="DO1262" s="86"/>
      <c r="DQ1262" s="86"/>
      <c r="DS1262" s="86"/>
      <c r="DU1262" s="86"/>
      <c r="DV1262" s="86"/>
      <c r="DW1262" s="86"/>
      <c r="DX1262" s="86"/>
      <c r="DZ1262" s="87"/>
      <c r="EB1262" s="86"/>
      <c r="EC1262" s="87"/>
      <c r="ED1262" s="88"/>
      <c r="EE1262" s="86"/>
      <c r="EF1262" s="87"/>
      <c r="EG1262" s="86"/>
      <c r="EH1262" s="86"/>
      <c r="EI1262" s="86"/>
      <c r="EJ1262" s="86"/>
      <c r="EK1262" s="89"/>
    </row>
    <row r="1263" spans="47:141" x14ac:dyDescent="0.2">
      <c r="AU1263" s="86"/>
      <c r="AW1263" s="86"/>
      <c r="AY1263" s="86"/>
      <c r="BA1263" s="86"/>
      <c r="BC1263" s="86"/>
      <c r="BE1263" s="86"/>
      <c r="BG1263" s="86"/>
      <c r="BI1263" s="86"/>
      <c r="BK1263" s="86"/>
      <c r="BM1263" s="86"/>
      <c r="BO1263" s="86"/>
      <c r="BQ1263" s="86"/>
      <c r="BS1263" s="86"/>
      <c r="BU1263" s="86"/>
      <c r="BW1263" s="86"/>
      <c r="BY1263" s="86"/>
      <c r="CA1263" s="86"/>
      <c r="CC1263" s="86"/>
      <c r="CE1263" s="86"/>
      <c r="CG1263" s="86"/>
      <c r="CI1263" s="86"/>
      <c r="CK1263" s="86"/>
      <c r="CM1263" s="86"/>
      <c r="CO1263" s="86"/>
      <c r="CQ1263" s="86"/>
      <c r="CS1263" s="86"/>
      <c r="CU1263" s="86"/>
      <c r="CW1263" s="86"/>
      <c r="CY1263" s="86"/>
      <c r="DA1263" s="86"/>
      <c r="DC1263" s="86"/>
      <c r="DE1263" s="86"/>
      <c r="DG1263" s="86"/>
      <c r="DI1263" s="86"/>
      <c r="DK1263" s="86"/>
      <c r="DM1263" s="86"/>
      <c r="DO1263" s="86"/>
      <c r="DQ1263" s="86"/>
      <c r="DS1263" s="86"/>
      <c r="DU1263" s="86"/>
      <c r="DV1263" s="86"/>
      <c r="DW1263" s="86"/>
      <c r="DX1263" s="86"/>
      <c r="DZ1263" s="87"/>
      <c r="EB1263" s="86"/>
      <c r="EC1263" s="87"/>
      <c r="ED1263" s="88"/>
      <c r="EE1263" s="86"/>
      <c r="EF1263" s="87"/>
      <c r="EG1263" s="86"/>
      <c r="EH1263" s="86"/>
      <c r="EI1263" s="86"/>
      <c r="EJ1263" s="86"/>
      <c r="EK1263" s="89"/>
    </row>
    <row r="1264" spans="47:141" x14ac:dyDescent="0.2">
      <c r="AU1264" s="86"/>
      <c r="AW1264" s="86"/>
      <c r="AY1264" s="86"/>
      <c r="BA1264" s="86"/>
      <c r="BC1264" s="86"/>
      <c r="BE1264" s="86"/>
      <c r="BG1264" s="86"/>
      <c r="BI1264" s="86"/>
      <c r="BK1264" s="86"/>
      <c r="BM1264" s="86"/>
      <c r="BO1264" s="86"/>
      <c r="BQ1264" s="86"/>
      <c r="BS1264" s="86"/>
      <c r="BU1264" s="86"/>
      <c r="BW1264" s="86"/>
      <c r="BY1264" s="86"/>
      <c r="CA1264" s="86"/>
      <c r="CC1264" s="86"/>
      <c r="CE1264" s="86"/>
      <c r="CG1264" s="86"/>
      <c r="CI1264" s="86"/>
      <c r="CK1264" s="86"/>
      <c r="CM1264" s="86"/>
      <c r="CO1264" s="86"/>
      <c r="CQ1264" s="86"/>
      <c r="CS1264" s="86"/>
      <c r="CU1264" s="86"/>
      <c r="CW1264" s="86"/>
      <c r="CY1264" s="86"/>
      <c r="DA1264" s="86"/>
      <c r="DC1264" s="86"/>
      <c r="DE1264" s="86"/>
      <c r="DG1264" s="86"/>
      <c r="DI1264" s="86"/>
      <c r="DK1264" s="86"/>
      <c r="DM1264" s="86"/>
      <c r="DO1264" s="86"/>
      <c r="DQ1264" s="86"/>
      <c r="DS1264" s="86"/>
      <c r="DU1264" s="86"/>
      <c r="DV1264" s="86"/>
      <c r="DW1264" s="86"/>
      <c r="DX1264" s="86"/>
      <c r="DZ1264" s="87"/>
      <c r="EB1264" s="86"/>
      <c r="EC1264" s="87"/>
      <c r="ED1264" s="88"/>
      <c r="EE1264" s="86"/>
      <c r="EF1264" s="87"/>
      <c r="EG1264" s="86"/>
      <c r="EH1264" s="86"/>
      <c r="EI1264" s="86"/>
      <c r="EJ1264" s="86"/>
      <c r="EK1264" s="89"/>
    </row>
    <row r="1265" spans="47:141" x14ac:dyDescent="0.2">
      <c r="AU1265" s="86"/>
      <c r="AW1265" s="86"/>
      <c r="AY1265" s="86"/>
      <c r="BA1265" s="86"/>
      <c r="BC1265" s="86"/>
      <c r="BE1265" s="86"/>
      <c r="BG1265" s="86"/>
      <c r="BI1265" s="86"/>
      <c r="BK1265" s="86"/>
      <c r="BM1265" s="86"/>
      <c r="BO1265" s="86"/>
      <c r="BQ1265" s="86"/>
      <c r="BS1265" s="86"/>
      <c r="BU1265" s="86"/>
      <c r="BW1265" s="86"/>
      <c r="BY1265" s="86"/>
      <c r="CA1265" s="86"/>
      <c r="CC1265" s="86"/>
      <c r="CE1265" s="86"/>
      <c r="CG1265" s="86"/>
      <c r="CI1265" s="86"/>
      <c r="CK1265" s="86"/>
      <c r="CM1265" s="86"/>
      <c r="CO1265" s="86"/>
      <c r="CQ1265" s="86"/>
      <c r="CS1265" s="86"/>
      <c r="CU1265" s="86"/>
      <c r="CW1265" s="86"/>
      <c r="CY1265" s="86"/>
      <c r="DA1265" s="86"/>
      <c r="DC1265" s="86"/>
      <c r="DE1265" s="86"/>
      <c r="DG1265" s="86"/>
      <c r="DI1265" s="86"/>
      <c r="DK1265" s="86"/>
      <c r="DM1265" s="86"/>
      <c r="DO1265" s="86"/>
      <c r="DQ1265" s="86"/>
      <c r="DS1265" s="86"/>
      <c r="DU1265" s="86"/>
      <c r="DV1265" s="86"/>
      <c r="DW1265" s="86"/>
      <c r="DX1265" s="86"/>
      <c r="DZ1265" s="87"/>
      <c r="EB1265" s="86"/>
      <c r="EC1265" s="87"/>
      <c r="ED1265" s="88"/>
      <c r="EE1265" s="86"/>
      <c r="EF1265" s="87"/>
      <c r="EG1265" s="86"/>
      <c r="EH1265" s="86"/>
      <c r="EI1265" s="86"/>
      <c r="EJ1265" s="86"/>
      <c r="EK1265" s="89"/>
    </row>
    <row r="1266" spans="47:141" x14ac:dyDescent="0.2">
      <c r="AU1266" s="86"/>
      <c r="AW1266" s="86"/>
      <c r="AY1266" s="86"/>
      <c r="BA1266" s="86"/>
      <c r="BC1266" s="86"/>
      <c r="BE1266" s="86"/>
      <c r="BG1266" s="86"/>
      <c r="BI1266" s="86"/>
      <c r="BK1266" s="86"/>
      <c r="BM1266" s="86"/>
      <c r="BO1266" s="86"/>
      <c r="BQ1266" s="86"/>
      <c r="BS1266" s="86"/>
      <c r="BU1266" s="86"/>
      <c r="BW1266" s="86"/>
      <c r="BY1266" s="86"/>
      <c r="CA1266" s="86"/>
      <c r="CC1266" s="86"/>
      <c r="CE1266" s="86"/>
      <c r="CG1266" s="86"/>
      <c r="CI1266" s="86"/>
      <c r="CK1266" s="86"/>
      <c r="CM1266" s="86"/>
      <c r="CO1266" s="86"/>
      <c r="CQ1266" s="86"/>
      <c r="CS1266" s="86"/>
      <c r="CU1266" s="86"/>
      <c r="CW1266" s="86"/>
      <c r="CY1266" s="86"/>
      <c r="DA1266" s="86"/>
      <c r="DC1266" s="86"/>
      <c r="DE1266" s="86"/>
      <c r="DG1266" s="86"/>
      <c r="DI1266" s="86"/>
      <c r="DK1266" s="86"/>
      <c r="DM1266" s="86"/>
      <c r="DO1266" s="86"/>
      <c r="DQ1266" s="86"/>
      <c r="DS1266" s="86"/>
      <c r="DU1266" s="86"/>
      <c r="DV1266" s="86"/>
      <c r="DW1266" s="86"/>
      <c r="DX1266" s="86"/>
      <c r="DZ1266" s="87"/>
      <c r="EB1266" s="86"/>
      <c r="EC1266" s="87"/>
      <c r="ED1266" s="88"/>
      <c r="EE1266" s="86"/>
      <c r="EF1266" s="87"/>
      <c r="EG1266" s="86"/>
      <c r="EH1266" s="86"/>
      <c r="EI1266" s="86"/>
      <c r="EJ1266" s="86"/>
      <c r="EK1266" s="89"/>
    </row>
    <row r="1267" spans="47:141" x14ac:dyDescent="0.2">
      <c r="AU1267" s="86"/>
      <c r="AW1267" s="86"/>
      <c r="AY1267" s="86"/>
      <c r="BA1267" s="86"/>
      <c r="BC1267" s="86"/>
      <c r="BE1267" s="86"/>
      <c r="BG1267" s="86"/>
      <c r="BI1267" s="86"/>
      <c r="BK1267" s="86"/>
      <c r="BM1267" s="86"/>
      <c r="BO1267" s="86"/>
      <c r="BQ1267" s="86"/>
      <c r="BS1267" s="86"/>
      <c r="BU1267" s="86"/>
      <c r="BW1267" s="86"/>
      <c r="BY1267" s="86"/>
      <c r="CA1267" s="86"/>
      <c r="CC1267" s="86"/>
      <c r="CE1267" s="86"/>
      <c r="CG1267" s="86"/>
      <c r="CI1267" s="86"/>
      <c r="CK1267" s="86"/>
      <c r="CM1267" s="86"/>
      <c r="CO1267" s="86"/>
      <c r="CQ1267" s="86"/>
      <c r="CS1267" s="86"/>
      <c r="CU1267" s="86"/>
      <c r="CW1267" s="86"/>
      <c r="CY1267" s="86"/>
      <c r="DA1267" s="86"/>
      <c r="DC1267" s="86"/>
      <c r="DE1267" s="86"/>
      <c r="DG1267" s="86"/>
      <c r="DI1267" s="86"/>
      <c r="DK1267" s="86"/>
      <c r="DM1267" s="86"/>
      <c r="DO1267" s="86"/>
      <c r="DQ1267" s="86"/>
      <c r="DS1267" s="86"/>
      <c r="DU1267" s="86"/>
      <c r="DV1267" s="86"/>
      <c r="DW1267" s="86"/>
      <c r="DX1267" s="86"/>
      <c r="DZ1267" s="87"/>
      <c r="EB1267" s="86"/>
      <c r="EC1267" s="87"/>
      <c r="ED1267" s="88"/>
      <c r="EE1267" s="86"/>
      <c r="EF1267" s="87"/>
      <c r="EG1267" s="86"/>
      <c r="EH1267" s="86"/>
      <c r="EI1267" s="86"/>
      <c r="EJ1267" s="86"/>
      <c r="EK1267" s="89"/>
    </row>
    <row r="1268" spans="47:141" x14ac:dyDescent="0.2">
      <c r="AU1268" s="86"/>
      <c r="AW1268" s="86"/>
      <c r="AY1268" s="86"/>
      <c r="BA1268" s="86"/>
      <c r="BC1268" s="86"/>
      <c r="BE1268" s="86"/>
      <c r="BG1268" s="86"/>
      <c r="BI1268" s="86"/>
      <c r="BK1268" s="86"/>
      <c r="BM1268" s="86"/>
      <c r="BO1268" s="86"/>
      <c r="BQ1268" s="86"/>
      <c r="BS1268" s="86"/>
      <c r="BU1268" s="86"/>
      <c r="BW1268" s="86"/>
      <c r="BY1268" s="86"/>
      <c r="CA1268" s="86"/>
      <c r="CC1268" s="86"/>
      <c r="CE1268" s="86"/>
      <c r="CG1268" s="86"/>
      <c r="CI1268" s="86"/>
      <c r="CK1268" s="86"/>
      <c r="CM1268" s="86"/>
      <c r="CO1268" s="86"/>
      <c r="CQ1268" s="86"/>
      <c r="CS1268" s="86"/>
      <c r="CU1268" s="86"/>
      <c r="CW1268" s="86"/>
      <c r="CY1268" s="86"/>
      <c r="DA1268" s="86"/>
      <c r="DC1268" s="86"/>
      <c r="DE1268" s="86"/>
      <c r="DG1268" s="86"/>
      <c r="DI1268" s="86"/>
      <c r="DK1268" s="86"/>
      <c r="DM1268" s="86"/>
      <c r="DO1268" s="86"/>
      <c r="DQ1268" s="86"/>
      <c r="DS1268" s="86"/>
      <c r="DU1268" s="86"/>
      <c r="DV1268" s="86"/>
      <c r="DW1268" s="86"/>
      <c r="DX1268" s="86"/>
      <c r="DZ1268" s="87"/>
      <c r="EB1268" s="86"/>
      <c r="EC1268" s="87"/>
      <c r="ED1268" s="88"/>
      <c r="EE1268" s="86"/>
      <c r="EF1268" s="87"/>
      <c r="EG1268" s="86"/>
      <c r="EH1268" s="86"/>
      <c r="EI1268" s="86"/>
      <c r="EJ1268" s="86"/>
      <c r="EK1268" s="89"/>
    </row>
    <row r="1269" spans="47:141" x14ac:dyDescent="0.2">
      <c r="AU1269" s="86"/>
      <c r="AW1269" s="86"/>
      <c r="AY1269" s="86"/>
      <c r="BA1269" s="86"/>
      <c r="BC1269" s="86"/>
      <c r="BE1269" s="86"/>
      <c r="BG1269" s="86"/>
      <c r="BI1269" s="86"/>
      <c r="BK1269" s="86"/>
      <c r="BM1269" s="86"/>
      <c r="BO1269" s="86"/>
      <c r="BQ1269" s="86"/>
      <c r="BS1269" s="86"/>
      <c r="BU1269" s="86"/>
      <c r="BW1269" s="86"/>
      <c r="BY1269" s="86"/>
      <c r="CA1269" s="86"/>
      <c r="CC1269" s="86"/>
      <c r="CE1269" s="86"/>
      <c r="CG1269" s="86"/>
      <c r="CI1269" s="86"/>
      <c r="CK1269" s="86"/>
      <c r="CM1269" s="86"/>
      <c r="CO1269" s="86"/>
      <c r="CQ1269" s="86"/>
      <c r="CS1269" s="86"/>
      <c r="CU1269" s="86"/>
      <c r="CW1269" s="86"/>
      <c r="CY1269" s="86"/>
      <c r="DA1269" s="86"/>
      <c r="DC1269" s="86"/>
      <c r="DE1269" s="86"/>
      <c r="DG1269" s="86"/>
      <c r="DI1269" s="86"/>
      <c r="DK1269" s="86"/>
      <c r="DM1269" s="86"/>
      <c r="DO1269" s="86"/>
      <c r="DQ1269" s="86"/>
      <c r="DS1269" s="86"/>
      <c r="DU1269" s="86"/>
      <c r="DV1269" s="86"/>
      <c r="DW1269" s="86"/>
      <c r="DX1269" s="86"/>
      <c r="DZ1269" s="87"/>
      <c r="EB1269" s="86"/>
      <c r="EC1269" s="87"/>
      <c r="ED1269" s="88"/>
      <c r="EE1269" s="86"/>
      <c r="EF1269" s="87"/>
      <c r="EG1269" s="86"/>
      <c r="EH1269" s="86"/>
      <c r="EI1269" s="86"/>
      <c r="EJ1269" s="86"/>
      <c r="EK1269" s="89"/>
    </row>
    <row r="1270" spans="47:141" x14ac:dyDescent="0.2">
      <c r="AU1270" s="86"/>
      <c r="AW1270" s="86"/>
      <c r="AY1270" s="86"/>
      <c r="BA1270" s="86"/>
      <c r="BC1270" s="86"/>
      <c r="BE1270" s="86"/>
      <c r="BG1270" s="86"/>
      <c r="BI1270" s="86"/>
      <c r="BK1270" s="86"/>
      <c r="BM1270" s="86"/>
      <c r="BO1270" s="86"/>
      <c r="BQ1270" s="86"/>
      <c r="BS1270" s="86"/>
      <c r="BU1270" s="86"/>
      <c r="BW1270" s="86"/>
      <c r="BY1270" s="86"/>
      <c r="CA1270" s="86"/>
      <c r="CC1270" s="86"/>
      <c r="CE1270" s="86"/>
      <c r="CG1270" s="86"/>
      <c r="CI1270" s="86"/>
      <c r="CK1270" s="86"/>
      <c r="CM1270" s="86"/>
      <c r="CO1270" s="86"/>
      <c r="CQ1270" s="86"/>
      <c r="CS1270" s="86"/>
      <c r="CU1270" s="86"/>
      <c r="CW1270" s="86"/>
      <c r="CY1270" s="86"/>
      <c r="DA1270" s="86"/>
      <c r="DC1270" s="86"/>
      <c r="DE1270" s="86"/>
      <c r="DG1270" s="86"/>
      <c r="DI1270" s="86"/>
      <c r="DK1270" s="86"/>
      <c r="DM1270" s="86"/>
      <c r="DO1270" s="86"/>
      <c r="DQ1270" s="86"/>
      <c r="DS1270" s="86"/>
      <c r="DU1270" s="86"/>
      <c r="DV1270" s="86"/>
      <c r="DW1270" s="86"/>
      <c r="DX1270" s="86"/>
      <c r="DZ1270" s="87"/>
      <c r="EB1270" s="86"/>
      <c r="EC1270" s="87"/>
      <c r="ED1270" s="88"/>
      <c r="EE1270" s="86"/>
      <c r="EF1270" s="87"/>
      <c r="EG1270" s="86"/>
      <c r="EH1270" s="86"/>
      <c r="EI1270" s="86"/>
      <c r="EJ1270" s="86"/>
      <c r="EK1270" s="89"/>
    </row>
    <row r="1271" spans="47:141" x14ac:dyDescent="0.2">
      <c r="AU1271" s="86"/>
      <c r="AW1271" s="86"/>
      <c r="AY1271" s="86"/>
      <c r="BA1271" s="86"/>
      <c r="BC1271" s="86"/>
      <c r="BE1271" s="86"/>
      <c r="BG1271" s="86"/>
      <c r="BI1271" s="86"/>
      <c r="BK1271" s="86"/>
      <c r="BM1271" s="86"/>
      <c r="BO1271" s="86"/>
      <c r="BQ1271" s="86"/>
      <c r="BS1271" s="86"/>
      <c r="BU1271" s="86"/>
      <c r="BW1271" s="86"/>
      <c r="BY1271" s="86"/>
      <c r="CA1271" s="86"/>
      <c r="CC1271" s="86"/>
      <c r="CE1271" s="86"/>
      <c r="CG1271" s="86"/>
      <c r="CI1271" s="86"/>
      <c r="CK1271" s="86"/>
      <c r="CM1271" s="86"/>
      <c r="CO1271" s="86"/>
      <c r="CQ1271" s="86"/>
      <c r="CS1271" s="86"/>
      <c r="CU1271" s="86"/>
      <c r="CW1271" s="86"/>
      <c r="CY1271" s="86"/>
      <c r="DA1271" s="86"/>
      <c r="DC1271" s="86"/>
      <c r="DE1271" s="86"/>
      <c r="DG1271" s="86"/>
      <c r="DI1271" s="86"/>
      <c r="DK1271" s="86"/>
      <c r="DM1271" s="86"/>
      <c r="DO1271" s="86"/>
      <c r="DQ1271" s="86"/>
      <c r="DS1271" s="86"/>
      <c r="DU1271" s="86"/>
      <c r="DV1271" s="86"/>
      <c r="DW1271" s="86"/>
      <c r="DX1271" s="86"/>
      <c r="DZ1271" s="87"/>
      <c r="EB1271" s="86"/>
      <c r="EC1271" s="87"/>
      <c r="ED1271" s="88"/>
      <c r="EE1271" s="86"/>
      <c r="EF1271" s="87"/>
      <c r="EG1271" s="86"/>
      <c r="EH1271" s="86"/>
      <c r="EI1271" s="86"/>
      <c r="EJ1271" s="86"/>
      <c r="EK1271" s="89"/>
    </row>
    <row r="1272" spans="47:141" x14ac:dyDescent="0.2">
      <c r="AU1272" s="86"/>
      <c r="AW1272" s="86"/>
      <c r="AY1272" s="86"/>
      <c r="BA1272" s="86"/>
      <c r="BC1272" s="86"/>
      <c r="BE1272" s="86"/>
      <c r="BG1272" s="86"/>
      <c r="BI1272" s="86"/>
      <c r="BK1272" s="86"/>
      <c r="BM1272" s="86"/>
      <c r="BO1272" s="86"/>
      <c r="BQ1272" s="86"/>
      <c r="BS1272" s="86"/>
      <c r="BU1272" s="86"/>
      <c r="BW1272" s="86"/>
      <c r="BY1272" s="86"/>
      <c r="CA1272" s="86"/>
      <c r="CC1272" s="86"/>
      <c r="CE1272" s="86"/>
      <c r="CG1272" s="86"/>
      <c r="CI1272" s="86"/>
      <c r="CK1272" s="86"/>
      <c r="CM1272" s="86"/>
      <c r="CO1272" s="86"/>
      <c r="CQ1272" s="86"/>
      <c r="CS1272" s="86"/>
      <c r="CU1272" s="86"/>
      <c r="CW1272" s="86"/>
      <c r="CY1272" s="86"/>
      <c r="DA1272" s="86"/>
      <c r="DC1272" s="86"/>
      <c r="DE1272" s="86"/>
      <c r="DG1272" s="86"/>
      <c r="DI1272" s="86"/>
      <c r="DK1272" s="86"/>
      <c r="DM1272" s="86"/>
      <c r="DO1272" s="86"/>
      <c r="DQ1272" s="86"/>
      <c r="DS1272" s="86"/>
      <c r="DU1272" s="86"/>
      <c r="DV1272" s="86"/>
      <c r="DW1272" s="86"/>
      <c r="DX1272" s="86"/>
      <c r="DZ1272" s="87"/>
      <c r="EB1272" s="86"/>
      <c r="EC1272" s="87"/>
      <c r="ED1272" s="88"/>
      <c r="EE1272" s="86"/>
      <c r="EF1272" s="87"/>
      <c r="EG1272" s="86"/>
      <c r="EH1272" s="86"/>
      <c r="EI1272" s="86"/>
      <c r="EJ1272" s="86"/>
      <c r="EK1272" s="89"/>
    </row>
    <row r="1273" spans="47:141" x14ac:dyDescent="0.2">
      <c r="AU1273" s="86"/>
      <c r="AW1273" s="86"/>
      <c r="AY1273" s="86"/>
      <c r="BA1273" s="86"/>
      <c r="BC1273" s="86"/>
      <c r="BE1273" s="86"/>
      <c r="BG1273" s="86"/>
      <c r="BI1273" s="86"/>
      <c r="BK1273" s="86"/>
      <c r="BM1273" s="86"/>
      <c r="BO1273" s="86"/>
      <c r="BQ1273" s="86"/>
      <c r="BS1273" s="86"/>
      <c r="BU1273" s="86"/>
      <c r="BW1273" s="86"/>
      <c r="BY1273" s="86"/>
      <c r="CA1273" s="86"/>
      <c r="CC1273" s="86"/>
      <c r="CE1273" s="86"/>
      <c r="CG1273" s="86"/>
      <c r="CI1273" s="86"/>
      <c r="CK1273" s="86"/>
      <c r="CM1273" s="86"/>
      <c r="CO1273" s="86"/>
      <c r="CQ1273" s="86"/>
      <c r="CS1273" s="86"/>
      <c r="CU1273" s="86"/>
      <c r="CW1273" s="86"/>
      <c r="CY1273" s="86"/>
      <c r="DA1273" s="86"/>
      <c r="DC1273" s="86"/>
      <c r="DE1273" s="86"/>
      <c r="DG1273" s="86"/>
      <c r="DI1273" s="86"/>
      <c r="DK1273" s="86"/>
      <c r="DM1273" s="86"/>
      <c r="DO1273" s="86"/>
      <c r="DQ1273" s="86"/>
      <c r="DS1273" s="86"/>
      <c r="DU1273" s="86"/>
      <c r="DV1273" s="86"/>
      <c r="DW1273" s="86"/>
      <c r="DX1273" s="86"/>
      <c r="DZ1273" s="87"/>
      <c r="EB1273" s="86"/>
      <c r="EC1273" s="87"/>
      <c r="ED1273" s="88"/>
      <c r="EE1273" s="86"/>
      <c r="EF1273" s="87"/>
      <c r="EG1273" s="86"/>
      <c r="EH1273" s="86"/>
      <c r="EI1273" s="86"/>
      <c r="EJ1273" s="86"/>
      <c r="EK1273" s="89"/>
    </row>
    <row r="1274" spans="47:141" x14ac:dyDescent="0.2">
      <c r="AU1274" s="86"/>
      <c r="AW1274" s="86"/>
      <c r="AY1274" s="86"/>
      <c r="BA1274" s="86"/>
      <c r="BC1274" s="86"/>
      <c r="BE1274" s="86"/>
      <c r="BG1274" s="86"/>
      <c r="BI1274" s="86"/>
      <c r="BK1274" s="86"/>
      <c r="BM1274" s="86"/>
      <c r="BO1274" s="86"/>
      <c r="BQ1274" s="86"/>
      <c r="BS1274" s="86"/>
      <c r="BU1274" s="86"/>
      <c r="BW1274" s="86"/>
      <c r="BY1274" s="86"/>
      <c r="CA1274" s="86"/>
      <c r="CC1274" s="86"/>
      <c r="CE1274" s="86"/>
      <c r="CG1274" s="86"/>
      <c r="CI1274" s="86"/>
      <c r="CK1274" s="86"/>
      <c r="CM1274" s="86"/>
      <c r="CO1274" s="86"/>
      <c r="CQ1274" s="86"/>
      <c r="CS1274" s="86"/>
      <c r="CU1274" s="86"/>
      <c r="CW1274" s="86"/>
      <c r="CY1274" s="86"/>
      <c r="DA1274" s="86"/>
      <c r="DC1274" s="86"/>
      <c r="DE1274" s="86"/>
      <c r="DG1274" s="86"/>
      <c r="DI1274" s="86"/>
      <c r="DK1274" s="86"/>
      <c r="DM1274" s="86"/>
      <c r="DO1274" s="86"/>
      <c r="DQ1274" s="86"/>
      <c r="DS1274" s="86"/>
      <c r="DU1274" s="86"/>
      <c r="DV1274" s="86"/>
      <c r="DW1274" s="86"/>
      <c r="DX1274" s="86"/>
      <c r="DZ1274" s="87"/>
      <c r="EB1274" s="86"/>
      <c r="EC1274" s="87"/>
      <c r="ED1274" s="88"/>
      <c r="EE1274" s="86"/>
      <c r="EF1274" s="87"/>
      <c r="EG1274" s="86"/>
      <c r="EH1274" s="86"/>
      <c r="EI1274" s="86"/>
      <c r="EJ1274" s="86"/>
      <c r="EK1274" s="89"/>
    </row>
    <row r="1275" spans="47:141" x14ac:dyDescent="0.2">
      <c r="AU1275" s="86"/>
      <c r="AW1275" s="86"/>
      <c r="AY1275" s="86"/>
      <c r="BA1275" s="86"/>
      <c r="BC1275" s="86"/>
      <c r="BE1275" s="86"/>
      <c r="BG1275" s="86"/>
      <c r="BI1275" s="86"/>
      <c r="BK1275" s="86"/>
      <c r="BM1275" s="86"/>
      <c r="BO1275" s="86"/>
      <c r="BQ1275" s="86"/>
      <c r="BS1275" s="86"/>
      <c r="BU1275" s="86"/>
      <c r="BW1275" s="86"/>
      <c r="BY1275" s="86"/>
      <c r="CA1275" s="86"/>
      <c r="CC1275" s="86"/>
      <c r="CE1275" s="86"/>
      <c r="CG1275" s="86"/>
      <c r="CI1275" s="86"/>
      <c r="CK1275" s="86"/>
      <c r="CM1275" s="86"/>
      <c r="CO1275" s="86"/>
      <c r="CQ1275" s="86"/>
      <c r="CS1275" s="86"/>
      <c r="CU1275" s="86"/>
      <c r="CW1275" s="86"/>
      <c r="CY1275" s="86"/>
      <c r="DA1275" s="86"/>
      <c r="DC1275" s="86"/>
      <c r="DE1275" s="86"/>
      <c r="DG1275" s="86"/>
      <c r="DI1275" s="86"/>
      <c r="DK1275" s="86"/>
      <c r="DM1275" s="86"/>
      <c r="DO1275" s="86"/>
      <c r="DQ1275" s="86"/>
      <c r="DS1275" s="86"/>
      <c r="DU1275" s="86"/>
      <c r="DV1275" s="86"/>
      <c r="DW1275" s="86"/>
      <c r="DX1275" s="86"/>
      <c r="DZ1275" s="87"/>
      <c r="EB1275" s="86"/>
      <c r="EC1275" s="87"/>
      <c r="ED1275" s="88"/>
      <c r="EE1275" s="86"/>
      <c r="EF1275" s="87"/>
      <c r="EG1275" s="86"/>
      <c r="EH1275" s="86"/>
      <c r="EI1275" s="86"/>
      <c r="EJ1275" s="86"/>
      <c r="EK1275" s="89"/>
    </row>
    <row r="1276" spans="47:141" x14ac:dyDescent="0.2">
      <c r="AU1276" s="86"/>
      <c r="AW1276" s="86"/>
      <c r="AY1276" s="86"/>
      <c r="BA1276" s="86"/>
      <c r="BC1276" s="86"/>
      <c r="BE1276" s="86"/>
      <c r="BG1276" s="86"/>
      <c r="BI1276" s="86"/>
      <c r="BK1276" s="86"/>
      <c r="BM1276" s="86"/>
      <c r="BO1276" s="86"/>
      <c r="BQ1276" s="86"/>
      <c r="BS1276" s="86"/>
      <c r="BU1276" s="86"/>
      <c r="BW1276" s="86"/>
      <c r="BY1276" s="86"/>
      <c r="CA1276" s="86"/>
      <c r="CC1276" s="86"/>
      <c r="CE1276" s="86"/>
      <c r="CG1276" s="86"/>
      <c r="CI1276" s="86"/>
      <c r="CK1276" s="86"/>
      <c r="CM1276" s="86"/>
      <c r="CO1276" s="86"/>
      <c r="CQ1276" s="86"/>
      <c r="CS1276" s="86"/>
      <c r="CU1276" s="86"/>
      <c r="CW1276" s="86"/>
      <c r="CY1276" s="86"/>
      <c r="DA1276" s="86"/>
      <c r="DC1276" s="86"/>
      <c r="DE1276" s="86"/>
      <c r="DG1276" s="86"/>
      <c r="DI1276" s="86"/>
      <c r="DK1276" s="86"/>
      <c r="DM1276" s="86"/>
      <c r="DO1276" s="86"/>
      <c r="DQ1276" s="86"/>
      <c r="DS1276" s="86"/>
      <c r="DU1276" s="86"/>
      <c r="DV1276" s="86"/>
      <c r="DW1276" s="86"/>
      <c r="DX1276" s="86"/>
      <c r="DZ1276" s="87"/>
      <c r="EB1276" s="86"/>
      <c r="EC1276" s="87"/>
      <c r="ED1276" s="88"/>
      <c r="EE1276" s="86"/>
      <c r="EF1276" s="87"/>
      <c r="EG1276" s="86"/>
      <c r="EH1276" s="86"/>
      <c r="EI1276" s="86"/>
      <c r="EJ1276" s="86"/>
      <c r="EK1276" s="89"/>
    </row>
    <row r="1277" spans="47:141" x14ac:dyDescent="0.2">
      <c r="AU1277" s="86"/>
      <c r="AW1277" s="86"/>
      <c r="AY1277" s="86"/>
      <c r="BA1277" s="86"/>
      <c r="BC1277" s="86"/>
      <c r="BE1277" s="86"/>
      <c r="BG1277" s="86"/>
      <c r="BI1277" s="86"/>
      <c r="BK1277" s="86"/>
      <c r="BM1277" s="86"/>
      <c r="BO1277" s="86"/>
      <c r="BQ1277" s="86"/>
      <c r="BS1277" s="86"/>
      <c r="BU1277" s="86"/>
      <c r="BW1277" s="86"/>
      <c r="BY1277" s="86"/>
      <c r="CA1277" s="86"/>
      <c r="CC1277" s="86"/>
      <c r="CE1277" s="86"/>
      <c r="CG1277" s="86"/>
      <c r="CI1277" s="86"/>
      <c r="CK1277" s="86"/>
      <c r="CM1277" s="86"/>
      <c r="CO1277" s="86"/>
      <c r="CQ1277" s="86"/>
      <c r="CS1277" s="86"/>
      <c r="CU1277" s="86"/>
      <c r="CW1277" s="86"/>
      <c r="CY1277" s="86"/>
      <c r="DA1277" s="86"/>
      <c r="DC1277" s="86"/>
      <c r="DE1277" s="86"/>
      <c r="DG1277" s="86"/>
      <c r="DI1277" s="86"/>
      <c r="DK1277" s="86"/>
      <c r="DM1277" s="86"/>
      <c r="DO1277" s="86"/>
      <c r="DQ1277" s="86"/>
      <c r="DS1277" s="86"/>
      <c r="DU1277" s="86"/>
      <c r="DV1277" s="86"/>
      <c r="DW1277" s="86"/>
      <c r="DX1277" s="86"/>
      <c r="DZ1277" s="87"/>
      <c r="EB1277" s="86"/>
      <c r="EC1277" s="87"/>
      <c r="ED1277" s="88"/>
      <c r="EE1277" s="86"/>
      <c r="EF1277" s="87"/>
      <c r="EG1277" s="86"/>
      <c r="EH1277" s="86"/>
      <c r="EI1277" s="86"/>
      <c r="EJ1277" s="86"/>
      <c r="EK1277" s="89"/>
    </row>
    <row r="1278" spans="47:141" x14ac:dyDescent="0.2">
      <c r="AU1278" s="86"/>
      <c r="AW1278" s="86"/>
      <c r="AY1278" s="86"/>
      <c r="BA1278" s="86"/>
      <c r="BC1278" s="86"/>
      <c r="BE1278" s="86"/>
      <c r="BG1278" s="86"/>
      <c r="BI1278" s="86"/>
      <c r="BK1278" s="86"/>
      <c r="BM1278" s="86"/>
      <c r="BO1278" s="86"/>
      <c r="BQ1278" s="86"/>
      <c r="BS1278" s="86"/>
      <c r="BU1278" s="86"/>
      <c r="BW1278" s="86"/>
      <c r="BY1278" s="86"/>
      <c r="CA1278" s="86"/>
      <c r="CC1278" s="86"/>
      <c r="CE1278" s="86"/>
      <c r="CG1278" s="86"/>
      <c r="CI1278" s="86"/>
      <c r="CK1278" s="86"/>
      <c r="CM1278" s="86"/>
      <c r="CO1278" s="86"/>
      <c r="CQ1278" s="86"/>
      <c r="CS1278" s="86"/>
      <c r="CU1278" s="86"/>
      <c r="CW1278" s="86"/>
      <c r="CY1278" s="86"/>
      <c r="DA1278" s="86"/>
      <c r="DC1278" s="86"/>
      <c r="DE1278" s="86"/>
      <c r="DG1278" s="86"/>
      <c r="DI1278" s="86"/>
      <c r="DK1278" s="86"/>
      <c r="DM1278" s="86"/>
      <c r="DO1278" s="86"/>
      <c r="DQ1278" s="86"/>
      <c r="DS1278" s="86"/>
      <c r="DU1278" s="86"/>
      <c r="DV1278" s="86"/>
      <c r="DW1278" s="86"/>
      <c r="DX1278" s="86"/>
      <c r="DZ1278" s="87"/>
      <c r="EB1278" s="86"/>
      <c r="EC1278" s="87"/>
      <c r="ED1278" s="88"/>
      <c r="EE1278" s="86"/>
      <c r="EF1278" s="87"/>
      <c r="EG1278" s="86"/>
      <c r="EH1278" s="86"/>
      <c r="EI1278" s="86"/>
      <c r="EJ1278" s="86"/>
      <c r="EK1278" s="89"/>
    </row>
    <row r="1279" spans="47:141" x14ac:dyDescent="0.2">
      <c r="AU1279" s="86"/>
      <c r="AW1279" s="86"/>
      <c r="AY1279" s="86"/>
      <c r="BA1279" s="86"/>
      <c r="BC1279" s="86"/>
      <c r="BE1279" s="86"/>
      <c r="BG1279" s="86"/>
      <c r="BI1279" s="86"/>
      <c r="BK1279" s="86"/>
      <c r="BM1279" s="86"/>
      <c r="BO1279" s="86"/>
      <c r="BQ1279" s="86"/>
      <c r="BS1279" s="86"/>
      <c r="BU1279" s="86"/>
      <c r="BW1279" s="86"/>
      <c r="BY1279" s="86"/>
      <c r="CA1279" s="86"/>
      <c r="CC1279" s="86"/>
      <c r="CE1279" s="86"/>
      <c r="CG1279" s="86"/>
      <c r="CI1279" s="86"/>
      <c r="CK1279" s="86"/>
      <c r="CM1279" s="86"/>
      <c r="CO1279" s="86"/>
      <c r="CQ1279" s="86"/>
      <c r="CS1279" s="86"/>
      <c r="CU1279" s="86"/>
      <c r="CW1279" s="86"/>
      <c r="CY1279" s="86"/>
      <c r="DA1279" s="86"/>
      <c r="DC1279" s="86"/>
      <c r="DE1279" s="86"/>
      <c r="DG1279" s="86"/>
      <c r="DI1279" s="86"/>
      <c r="DK1279" s="86"/>
      <c r="DM1279" s="86"/>
      <c r="DO1279" s="86"/>
      <c r="DQ1279" s="86"/>
      <c r="DS1279" s="86"/>
      <c r="DU1279" s="86"/>
      <c r="DV1279" s="86"/>
      <c r="DW1279" s="86"/>
      <c r="DX1279" s="86"/>
      <c r="DZ1279" s="87"/>
      <c r="EB1279" s="86"/>
      <c r="EC1279" s="87"/>
      <c r="ED1279" s="88"/>
      <c r="EE1279" s="86"/>
      <c r="EF1279" s="87"/>
      <c r="EG1279" s="86"/>
      <c r="EH1279" s="86"/>
      <c r="EI1279" s="86"/>
      <c r="EJ1279" s="86"/>
      <c r="EK1279" s="89"/>
    </row>
    <row r="1280" spans="47:141" x14ac:dyDescent="0.2">
      <c r="AU1280" s="86"/>
      <c r="AW1280" s="86"/>
      <c r="AY1280" s="86"/>
      <c r="BA1280" s="86"/>
      <c r="BC1280" s="86"/>
      <c r="BE1280" s="86"/>
      <c r="BG1280" s="86"/>
      <c r="BI1280" s="86"/>
      <c r="BK1280" s="86"/>
      <c r="BM1280" s="86"/>
      <c r="BO1280" s="86"/>
      <c r="BQ1280" s="86"/>
      <c r="BS1280" s="86"/>
      <c r="BU1280" s="86"/>
      <c r="BW1280" s="86"/>
      <c r="BY1280" s="86"/>
      <c r="CA1280" s="86"/>
      <c r="CC1280" s="86"/>
      <c r="CE1280" s="86"/>
      <c r="CG1280" s="86"/>
      <c r="CI1280" s="86"/>
      <c r="CK1280" s="86"/>
      <c r="CM1280" s="86"/>
      <c r="CO1280" s="86"/>
      <c r="CQ1280" s="86"/>
      <c r="CS1280" s="86"/>
      <c r="CU1280" s="86"/>
      <c r="CW1280" s="86"/>
      <c r="CY1280" s="86"/>
      <c r="DA1280" s="86"/>
      <c r="DC1280" s="86"/>
      <c r="DE1280" s="86"/>
      <c r="DG1280" s="86"/>
      <c r="DI1280" s="86"/>
      <c r="DK1280" s="86"/>
      <c r="DM1280" s="86"/>
      <c r="DO1280" s="86"/>
      <c r="DQ1280" s="86"/>
      <c r="DS1280" s="86"/>
      <c r="DU1280" s="86"/>
      <c r="DV1280" s="86"/>
      <c r="DW1280" s="86"/>
      <c r="DX1280" s="86"/>
      <c r="DZ1280" s="87"/>
      <c r="EB1280" s="86"/>
      <c r="EC1280" s="87"/>
      <c r="ED1280" s="88"/>
      <c r="EE1280" s="86"/>
      <c r="EF1280" s="87"/>
      <c r="EG1280" s="86"/>
      <c r="EH1280" s="86"/>
      <c r="EI1280" s="86"/>
      <c r="EJ1280" s="86"/>
      <c r="EK1280" s="89"/>
    </row>
    <row r="1281" spans="47:141" x14ac:dyDescent="0.2">
      <c r="AU1281" s="86"/>
      <c r="AW1281" s="86"/>
      <c r="AY1281" s="86"/>
      <c r="BA1281" s="86"/>
      <c r="BC1281" s="86"/>
      <c r="BE1281" s="86"/>
      <c r="BG1281" s="86"/>
      <c r="BI1281" s="86"/>
      <c r="BK1281" s="86"/>
      <c r="BM1281" s="86"/>
      <c r="BO1281" s="86"/>
      <c r="BQ1281" s="86"/>
      <c r="BS1281" s="86"/>
      <c r="BU1281" s="86"/>
      <c r="BW1281" s="86"/>
      <c r="BY1281" s="86"/>
      <c r="CA1281" s="86"/>
      <c r="CC1281" s="86"/>
      <c r="CE1281" s="86"/>
      <c r="CG1281" s="86"/>
      <c r="CI1281" s="86"/>
      <c r="CK1281" s="86"/>
      <c r="CM1281" s="86"/>
      <c r="CO1281" s="86"/>
      <c r="CQ1281" s="86"/>
      <c r="CS1281" s="86"/>
      <c r="CU1281" s="86"/>
      <c r="CW1281" s="86"/>
      <c r="CY1281" s="86"/>
      <c r="DA1281" s="86"/>
      <c r="DC1281" s="86"/>
      <c r="DE1281" s="86"/>
      <c r="DG1281" s="86"/>
      <c r="DI1281" s="86"/>
      <c r="DK1281" s="86"/>
      <c r="DM1281" s="86"/>
      <c r="DO1281" s="86"/>
      <c r="DQ1281" s="86"/>
      <c r="DS1281" s="86"/>
      <c r="DU1281" s="86"/>
      <c r="DV1281" s="86"/>
      <c r="DW1281" s="86"/>
      <c r="DX1281" s="86"/>
      <c r="DZ1281" s="87"/>
      <c r="EB1281" s="86"/>
      <c r="EC1281" s="87"/>
      <c r="ED1281" s="88"/>
      <c r="EE1281" s="86"/>
      <c r="EF1281" s="87"/>
      <c r="EG1281" s="86"/>
      <c r="EH1281" s="86"/>
      <c r="EI1281" s="86"/>
      <c r="EJ1281" s="86"/>
      <c r="EK1281" s="89"/>
    </row>
    <row r="1282" spans="47:141" x14ac:dyDescent="0.2">
      <c r="AU1282" s="86"/>
      <c r="AW1282" s="86"/>
      <c r="AY1282" s="86"/>
      <c r="BA1282" s="86"/>
      <c r="BC1282" s="86"/>
      <c r="BE1282" s="86"/>
      <c r="BG1282" s="86"/>
      <c r="BI1282" s="86"/>
      <c r="BK1282" s="86"/>
      <c r="BM1282" s="86"/>
      <c r="BO1282" s="86"/>
      <c r="BQ1282" s="86"/>
      <c r="BS1282" s="86"/>
      <c r="BU1282" s="86"/>
      <c r="BW1282" s="86"/>
      <c r="BY1282" s="86"/>
      <c r="CA1282" s="86"/>
      <c r="CC1282" s="86"/>
      <c r="CE1282" s="86"/>
      <c r="CG1282" s="86"/>
      <c r="CI1282" s="86"/>
      <c r="CK1282" s="86"/>
      <c r="CM1282" s="86"/>
      <c r="CO1282" s="86"/>
      <c r="CQ1282" s="86"/>
      <c r="CS1282" s="86"/>
      <c r="CU1282" s="86"/>
      <c r="CW1282" s="86"/>
      <c r="CY1282" s="86"/>
      <c r="DA1282" s="86"/>
      <c r="DC1282" s="86"/>
      <c r="DE1282" s="86"/>
      <c r="DG1282" s="86"/>
      <c r="DI1282" s="86"/>
      <c r="DK1282" s="86"/>
      <c r="DM1282" s="86"/>
      <c r="DO1282" s="86"/>
      <c r="DQ1282" s="86"/>
      <c r="DS1282" s="86"/>
      <c r="DU1282" s="86"/>
      <c r="DV1282" s="86"/>
      <c r="DW1282" s="86"/>
      <c r="DX1282" s="86"/>
      <c r="DZ1282" s="87"/>
      <c r="EB1282" s="86"/>
      <c r="EC1282" s="87"/>
      <c r="ED1282" s="88"/>
      <c r="EE1282" s="86"/>
      <c r="EF1282" s="87"/>
      <c r="EG1282" s="86"/>
      <c r="EH1282" s="86"/>
      <c r="EI1282" s="86"/>
      <c r="EJ1282" s="86"/>
      <c r="EK1282" s="89"/>
    </row>
    <row r="1283" spans="47:141" x14ac:dyDescent="0.2">
      <c r="AU1283" s="86"/>
      <c r="AW1283" s="86"/>
      <c r="AY1283" s="86"/>
      <c r="BA1283" s="86"/>
      <c r="BC1283" s="86"/>
      <c r="BE1283" s="86"/>
      <c r="BG1283" s="86"/>
      <c r="BI1283" s="86"/>
      <c r="BK1283" s="86"/>
      <c r="BM1283" s="86"/>
      <c r="BO1283" s="86"/>
      <c r="BQ1283" s="86"/>
      <c r="BS1283" s="86"/>
      <c r="BU1283" s="86"/>
      <c r="BW1283" s="86"/>
      <c r="BY1283" s="86"/>
      <c r="CA1283" s="86"/>
      <c r="CC1283" s="86"/>
      <c r="CE1283" s="86"/>
      <c r="CG1283" s="86"/>
      <c r="CI1283" s="86"/>
      <c r="CK1283" s="86"/>
      <c r="CM1283" s="86"/>
      <c r="CO1283" s="86"/>
      <c r="CQ1283" s="86"/>
      <c r="CS1283" s="86"/>
      <c r="CU1283" s="86"/>
      <c r="CW1283" s="86"/>
      <c r="CY1283" s="86"/>
      <c r="DA1283" s="86"/>
      <c r="DC1283" s="86"/>
      <c r="DE1283" s="86"/>
      <c r="DG1283" s="86"/>
      <c r="DI1283" s="86"/>
      <c r="DK1283" s="86"/>
      <c r="DM1283" s="86"/>
      <c r="DO1283" s="86"/>
      <c r="DQ1283" s="86"/>
      <c r="DS1283" s="86"/>
      <c r="DU1283" s="86"/>
      <c r="DV1283" s="86"/>
      <c r="DW1283" s="86"/>
      <c r="DX1283" s="86"/>
      <c r="DZ1283" s="87"/>
      <c r="EB1283" s="86"/>
      <c r="EC1283" s="87"/>
      <c r="ED1283" s="88"/>
      <c r="EE1283" s="86"/>
      <c r="EF1283" s="87"/>
      <c r="EG1283" s="86"/>
      <c r="EH1283" s="86"/>
      <c r="EI1283" s="86"/>
      <c r="EJ1283" s="86"/>
      <c r="EK1283" s="89"/>
    </row>
    <row r="1284" spans="47:141" x14ac:dyDescent="0.2">
      <c r="AU1284" s="86"/>
      <c r="AW1284" s="86"/>
      <c r="AY1284" s="86"/>
      <c r="BA1284" s="86"/>
      <c r="BC1284" s="86"/>
      <c r="BE1284" s="86"/>
      <c r="BG1284" s="86"/>
      <c r="BI1284" s="86"/>
      <c r="BK1284" s="86"/>
      <c r="BM1284" s="86"/>
      <c r="BO1284" s="86"/>
      <c r="BQ1284" s="86"/>
      <c r="BS1284" s="86"/>
      <c r="BU1284" s="86"/>
      <c r="BW1284" s="86"/>
      <c r="BY1284" s="86"/>
      <c r="CA1284" s="86"/>
      <c r="CC1284" s="86"/>
      <c r="CE1284" s="86"/>
      <c r="CG1284" s="86"/>
      <c r="CI1284" s="86"/>
      <c r="CK1284" s="86"/>
      <c r="CM1284" s="86"/>
      <c r="CO1284" s="86"/>
      <c r="CQ1284" s="86"/>
      <c r="CS1284" s="86"/>
      <c r="CU1284" s="86"/>
      <c r="CW1284" s="86"/>
      <c r="CY1284" s="86"/>
      <c r="DA1284" s="86"/>
      <c r="DC1284" s="86"/>
      <c r="DE1284" s="86"/>
      <c r="DG1284" s="86"/>
      <c r="DI1284" s="86"/>
      <c r="DK1284" s="86"/>
      <c r="DM1284" s="86"/>
      <c r="DO1284" s="86"/>
      <c r="DQ1284" s="86"/>
      <c r="DS1284" s="86"/>
      <c r="DU1284" s="86"/>
      <c r="DV1284" s="86"/>
      <c r="DW1284" s="86"/>
      <c r="DX1284" s="86"/>
      <c r="DZ1284" s="87"/>
      <c r="EB1284" s="86"/>
      <c r="EC1284" s="87"/>
      <c r="ED1284" s="88"/>
      <c r="EE1284" s="86"/>
      <c r="EF1284" s="87"/>
      <c r="EG1284" s="86"/>
      <c r="EH1284" s="86"/>
      <c r="EI1284" s="86"/>
      <c r="EJ1284" s="86"/>
      <c r="EK1284" s="89"/>
    </row>
    <row r="1285" spans="47:141" x14ac:dyDescent="0.2">
      <c r="AU1285" s="86"/>
      <c r="AW1285" s="86"/>
      <c r="AY1285" s="86"/>
      <c r="BA1285" s="86"/>
      <c r="BC1285" s="86"/>
      <c r="BE1285" s="86"/>
      <c r="BG1285" s="86"/>
      <c r="BI1285" s="86"/>
      <c r="BK1285" s="86"/>
      <c r="BM1285" s="86"/>
      <c r="BO1285" s="86"/>
      <c r="BQ1285" s="86"/>
      <c r="BS1285" s="86"/>
      <c r="BU1285" s="86"/>
      <c r="BW1285" s="86"/>
      <c r="BY1285" s="86"/>
      <c r="CA1285" s="86"/>
      <c r="CC1285" s="86"/>
      <c r="CE1285" s="86"/>
      <c r="CG1285" s="86"/>
      <c r="CI1285" s="86"/>
      <c r="CK1285" s="86"/>
      <c r="CM1285" s="86"/>
      <c r="CO1285" s="86"/>
      <c r="CQ1285" s="86"/>
      <c r="CS1285" s="86"/>
      <c r="CU1285" s="86"/>
      <c r="CW1285" s="86"/>
      <c r="CY1285" s="86"/>
      <c r="DA1285" s="86"/>
      <c r="DC1285" s="86"/>
      <c r="DE1285" s="86"/>
      <c r="DG1285" s="86"/>
      <c r="DI1285" s="86"/>
      <c r="DK1285" s="86"/>
      <c r="DM1285" s="86"/>
      <c r="DO1285" s="86"/>
      <c r="DQ1285" s="86"/>
      <c r="DS1285" s="86"/>
      <c r="DU1285" s="86"/>
      <c r="DV1285" s="86"/>
      <c r="DW1285" s="86"/>
      <c r="DX1285" s="86"/>
      <c r="DZ1285" s="87"/>
      <c r="EB1285" s="86"/>
      <c r="EC1285" s="87"/>
      <c r="ED1285" s="88"/>
      <c r="EE1285" s="86"/>
      <c r="EF1285" s="87"/>
      <c r="EG1285" s="86"/>
      <c r="EH1285" s="86"/>
      <c r="EI1285" s="86"/>
      <c r="EJ1285" s="86"/>
      <c r="EK1285" s="89"/>
    </row>
    <row r="1286" spans="47:141" x14ac:dyDescent="0.2">
      <c r="AU1286" s="86"/>
      <c r="AW1286" s="86"/>
      <c r="AY1286" s="86"/>
      <c r="BA1286" s="86"/>
      <c r="BC1286" s="86"/>
      <c r="BE1286" s="86"/>
      <c r="BG1286" s="86"/>
      <c r="BI1286" s="86"/>
      <c r="BK1286" s="86"/>
      <c r="BM1286" s="86"/>
      <c r="BO1286" s="86"/>
      <c r="BQ1286" s="86"/>
      <c r="BS1286" s="86"/>
      <c r="BU1286" s="86"/>
      <c r="BW1286" s="86"/>
      <c r="BY1286" s="86"/>
      <c r="CA1286" s="86"/>
      <c r="CC1286" s="86"/>
      <c r="CE1286" s="86"/>
      <c r="CG1286" s="86"/>
      <c r="CI1286" s="86"/>
      <c r="CK1286" s="86"/>
      <c r="CM1286" s="86"/>
      <c r="CO1286" s="86"/>
      <c r="CQ1286" s="86"/>
      <c r="CS1286" s="86"/>
      <c r="CU1286" s="86"/>
      <c r="CW1286" s="86"/>
      <c r="CY1286" s="86"/>
      <c r="DA1286" s="86"/>
      <c r="DC1286" s="86"/>
      <c r="DE1286" s="86"/>
      <c r="DG1286" s="86"/>
      <c r="DI1286" s="86"/>
      <c r="DK1286" s="86"/>
      <c r="DM1286" s="86"/>
      <c r="DO1286" s="86"/>
      <c r="DQ1286" s="86"/>
      <c r="DS1286" s="86"/>
      <c r="DU1286" s="86"/>
      <c r="DV1286" s="86"/>
      <c r="DW1286" s="86"/>
      <c r="DX1286" s="86"/>
      <c r="DZ1286" s="87"/>
      <c r="EB1286" s="86"/>
      <c r="EC1286" s="87"/>
      <c r="ED1286" s="88"/>
      <c r="EE1286" s="86"/>
      <c r="EF1286" s="87"/>
      <c r="EG1286" s="86"/>
      <c r="EH1286" s="86"/>
      <c r="EI1286" s="86"/>
      <c r="EJ1286" s="86"/>
      <c r="EK1286" s="89"/>
    </row>
    <row r="1287" spans="47:141" x14ac:dyDescent="0.2">
      <c r="AU1287" s="86"/>
      <c r="AW1287" s="86"/>
      <c r="AY1287" s="86"/>
      <c r="BA1287" s="86"/>
      <c r="BC1287" s="86"/>
      <c r="BE1287" s="86"/>
      <c r="BG1287" s="86"/>
      <c r="BI1287" s="86"/>
      <c r="BK1287" s="86"/>
      <c r="BM1287" s="86"/>
      <c r="BO1287" s="86"/>
      <c r="BQ1287" s="86"/>
      <c r="BS1287" s="86"/>
      <c r="BU1287" s="86"/>
      <c r="BW1287" s="86"/>
      <c r="BY1287" s="86"/>
      <c r="CA1287" s="86"/>
      <c r="CC1287" s="86"/>
      <c r="CE1287" s="86"/>
      <c r="CG1287" s="86"/>
      <c r="CI1287" s="86"/>
      <c r="CK1287" s="86"/>
      <c r="CM1287" s="86"/>
      <c r="CO1287" s="86"/>
      <c r="CQ1287" s="86"/>
      <c r="CS1287" s="86"/>
      <c r="CU1287" s="86"/>
      <c r="CW1287" s="86"/>
      <c r="CY1287" s="86"/>
      <c r="DA1287" s="86"/>
      <c r="DC1287" s="86"/>
      <c r="DE1287" s="86"/>
      <c r="DG1287" s="86"/>
      <c r="DI1287" s="86"/>
      <c r="DK1287" s="86"/>
      <c r="DM1287" s="86"/>
      <c r="DO1287" s="86"/>
      <c r="DQ1287" s="86"/>
      <c r="DS1287" s="86"/>
      <c r="DU1287" s="86"/>
      <c r="DV1287" s="86"/>
      <c r="DW1287" s="86"/>
      <c r="DX1287" s="86"/>
      <c r="DZ1287" s="87"/>
      <c r="EB1287" s="86"/>
      <c r="EC1287" s="87"/>
      <c r="ED1287" s="88"/>
      <c r="EE1287" s="86"/>
      <c r="EF1287" s="87"/>
      <c r="EG1287" s="86"/>
      <c r="EH1287" s="86"/>
      <c r="EI1287" s="86"/>
      <c r="EJ1287" s="86"/>
      <c r="EK1287" s="89"/>
    </row>
    <row r="1288" spans="47:141" x14ac:dyDescent="0.2">
      <c r="AU1288" s="86"/>
      <c r="AW1288" s="86"/>
      <c r="AY1288" s="86"/>
      <c r="BA1288" s="86"/>
      <c r="BC1288" s="86"/>
      <c r="BE1288" s="86"/>
      <c r="BG1288" s="86"/>
      <c r="BI1288" s="86"/>
      <c r="BK1288" s="86"/>
      <c r="BM1288" s="86"/>
      <c r="BO1288" s="86"/>
      <c r="BQ1288" s="86"/>
      <c r="BS1288" s="86"/>
      <c r="BU1288" s="86"/>
      <c r="BW1288" s="86"/>
      <c r="BY1288" s="86"/>
      <c r="CA1288" s="86"/>
      <c r="CC1288" s="86"/>
      <c r="CE1288" s="86"/>
      <c r="CG1288" s="86"/>
      <c r="CI1288" s="86"/>
      <c r="CK1288" s="86"/>
      <c r="CM1288" s="86"/>
      <c r="CO1288" s="86"/>
      <c r="CQ1288" s="86"/>
      <c r="CS1288" s="86"/>
      <c r="CU1288" s="86"/>
      <c r="CW1288" s="86"/>
      <c r="CY1288" s="86"/>
      <c r="DA1288" s="86"/>
      <c r="DC1288" s="86"/>
      <c r="DE1288" s="86"/>
      <c r="DG1288" s="86"/>
      <c r="DI1288" s="86"/>
      <c r="DK1288" s="86"/>
      <c r="DM1288" s="86"/>
      <c r="DO1288" s="86"/>
      <c r="DQ1288" s="86"/>
      <c r="DS1288" s="86"/>
      <c r="DU1288" s="86"/>
      <c r="DV1288" s="86"/>
      <c r="DW1288" s="86"/>
      <c r="DX1288" s="86"/>
      <c r="DZ1288" s="87"/>
      <c r="EB1288" s="86"/>
      <c r="EC1288" s="87"/>
      <c r="ED1288" s="88"/>
      <c r="EE1288" s="86"/>
      <c r="EF1288" s="87"/>
      <c r="EG1288" s="86"/>
      <c r="EH1288" s="86"/>
      <c r="EI1288" s="86"/>
      <c r="EJ1288" s="86"/>
      <c r="EK1288" s="89"/>
    </row>
    <row r="1289" spans="47:141" x14ac:dyDescent="0.2">
      <c r="AU1289" s="86"/>
      <c r="AW1289" s="86"/>
      <c r="AY1289" s="86"/>
      <c r="BA1289" s="86"/>
      <c r="BC1289" s="86"/>
      <c r="BE1289" s="86"/>
      <c r="BG1289" s="86"/>
      <c r="BI1289" s="86"/>
      <c r="BK1289" s="86"/>
      <c r="BM1289" s="86"/>
      <c r="BO1289" s="86"/>
      <c r="BQ1289" s="86"/>
      <c r="BS1289" s="86"/>
      <c r="BU1289" s="86"/>
      <c r="BW1289" s="86"/>
      <c r="BY1289" s="86"/>
      <c r="CA1289" s="86"/>
      <c r="CC1289" s="86"/>
      <c r="CE1289" s="86"/>
      <c r="CG1289" s="86"/>
      <c r="CI1289" s="86"/>
      <c r="CK1289" s="86"/>
      <c r="CM1289" s="86"/>
      <c r="CO1289" s="86"/>
      <c r="CQ1289" s="86"/>
      <c r="CS1289" s="86"/>
      <c r="CU1289" s="86"/>
      <c r="CW1289" s="86"/>
      <c r="CY1289" s="86"/>
      <c r="DA1289" s="86"/>
      <c r="DC1289" s="86"/>
      <c r="DE1289" s="86"/>
      <c r="DG1289" s="86"/>
      <c r="DI1289" s="86"/>
      <c r="DK1289" s="86"/>
      <c r="DM1289" s="86"/>
      <c r="DO1289" s="86"/>
      <c r="DQ1289" s="86"/>
      <c r="DS1289" s="86"/>
      <c r="DU1289" s="86"/>
      <c r="DV1289" s="86"/>
      <c r="DW1289" s="86"/>
      <c r="DX1289" s="86"/>
      <c r="DZ1289" s="87"/>
      <c r="EB1289" s="86"/>
      <c r="EC1289" s="87"/>
      <c r="ED1289" s="88"/>
      <c r="EE1289" s="86"/>
      <c r="EF1289" s="87"/>
      <c r="EG1289" s="86"/>
      <c r="EH1289" s="86"/>
      <c r="EI1289" s="86"/>
      <c r="EJ1289" s="86"/>
      <c r="EK1289" s="89"/>
    </row>
    <row r="1290" spans="47:141" x14ac:dyDescent="0.2">
      <c r="AU1290" s="86"/>
      <c r="AW1290" s="86"/>
      <c r="AY1290" s="86"/>
      <c r="BA1290" s="86"/>
      <c r="BC1290" s="86"/>
      <c r="BE1290" s="86"/>
      <c r="BG1290" s="86"/>
      <c r="BI1290" s="86"/>
      <c r="BK1290" s="86"/>
      <c r="BM1290" s="86"/>
      <c r="BO1290" s="86"/>
      <c r="BQ1290" s="86"/>
      <c r="BS1290" s="86"/>
      <c r="BU1290" s="86"/>
      <c r="BW1290" s="86"/>
      <c r="BY1290" s="86"/>
      <c r="CA1290" s="86"/>
      <c r="CC1290" s="86"/>
      <c r="CE1290" s="86"/>
      <c r="CG1290" s="86"/>
      <c r="CI1290" s="86"/>
      <c r="CK1290" s="86"/>
      <c r="CM1290" s="86"/>
      <c r="CO1290" s="86"/>
      <c r="CQ1290" s="86"/>
      <c r="CS1290" s="86"/>
      <c r="CU1290" s="86"/>
      <c r="CW1290" s="86"/>
      <c r="CY1290" s="86"/>
      <c r="DA1290" s="86"/>
      <c r="DC1290" s="86"/>
      <c r="DE1290" s="86"/>
      <c r="DG1290" s="86"/>
      <c r="DI1290" s="86"/>
      <c r="DK1290" s="86"/>
      <c r="DM1290" s="86"/>
      <c r="DO1290" s="86"/>
      <c r="DQ1290" s="86"/>
      <c r="DS1290" s="86"/>
      <c r="DU1290" s="86"/>
      <c r="DV1290" s="86"/>
      <c r="DW1290" s="86"/>
      <c r="DX1290" s="86"/>
      <c r="DZ1290" s="87"/>
      <c r="EB1290" s="86"/>
      <c r="EC1290" s="87"/>
      <c r="ED1290" s="88"/>
      <c r="EE1290" s="86"/>
      <c r="EF1290" s="87"/>
      <c r="EG1290" s="86"/>
      <c r="EH1290" s="86"/>
      <c r="EI1290" s="86"/>
      <c r="EJ1290" s="86"/>
      <c r="EK1290" s="89"/>
    </row>
    <row r="1291" spans="47:141" x14ac:dyDescent="0.2">
      <c r="AU1291" s="86"/>
      <c r="AW1291" s="86"/>
      <c r="AY1291" s="86"/>
      <c r="BA1291" s="86"/>
      <c r="BC1291" s="86"/>
      <c r="BE1291" s="86"/>
      <c r="BG1291" s="86"/>
      <c r="BI1291" s="86"/>
      <c r="BK1291" s="86"/>
      <c r="BM1291" s="86"/>
      <c r="BO1291" s="86"/>
      <c r="BQ1291" s="86"/>
      <c r="BS1291" s="86"/>
      <c r="BU1291" s="86"/>
      <c r="BW1291" s="86"/>
      <c r="BY1291" s="86"/>
      <c r="CA1291" s="86"/>
      <c r="CC1291" s="86"/>
      <c r="CE1291" s="86"/>
      <c r="CG1291" s="86"/>
      <c r="CI1291" s="86"/>
      <c r="CK1291" s="86"/>
      <c r="CM1291" s="86"/>
      <c r="CO1291" s="86"/>
      <c r="CQ1291" s="86"/>
      <c r="CS1291" s="86"/>
      <c r="CU1291" s="86"/>
      <c r="CW1291" s="86"/>
      <c r="CY1291" s="86"/>
      <c r="DA1291" s="86"/>
      <c r="DC1291" s="86"/>
      <c r="DE1291" s="86"/>
      <c r="DG1291" s="86"/>
      <c r="DI1291" s="86"/>
      <c r="DK1291" s="86"/>
      <c r="DM1291" s="86"/>
      <c r="DO1291" s="86"/>
      <c r="DQ1291" s="86"/>
      <c r="DS1291" s="86"/>
      <c r="DU1291" s="86"/>
      <c r="DV1291" s="86"/>
      <c r="DW1291" s="86"/>
      <c r="DX1291" s="86"/>
      <c r="DZ1291" s="87"/>
      <c r="EB1291" s="86"/>
      <c r="EC1291" s="87"/>
      <c r="ED1291" s="88"/>
      <c r="EE1291" s="86"/>
      <c r="EF1291" s="87"/>
      <c r="EG1291" s="86"/>
      <c r="EH1291" s="86"/>
      <c r="EI1291" s="86"/>
      <c r="EJ1291" s="86"/>
      <c r="EK1291" s="89"/>
    </row>
    <row r="1292" spans="47:141" x14ac:dyDescent="0.2">
      <c r="AU1292" s="86"/>
      <c r="AW1292" s="86"/>
      <c r="AY1292" s="86"/>
      <c r="BA1292" s="86"/>
      <c r="BC1292" s="86"/>
      <c r="BE1292" s="86"/>
      <c r="BG1292" s="86"/>
      <c r="BI1292" s="86"/>
      <c r="BK1292" s="86"/>
      <c r="BM1292" s="86"/>
      <c r="BO1292" s="86"/>
      <c r="BQ1292" s="86"/>
      <c r="BS1292" s="86"/>
      <c r="BU1292" s="86"/>
      <c r="BW1292" s="86"/>
      <c r="BY1292" s="86"/>
      <c r="CA1292" s="86"/>
      <c r="CC1292" s="86"/>
      <c r="CE1292" s="86"/>
      <c r="CG1292" s="86"/>
      <c r="CI1292" s="86"/>
      <c r="CK1292" s="86"/>
      <c r="CM1292" s="86"/>
      <c r="CO1292" s="86"/>
      <c r="CQ1292" s="86"/>
      <c r="CS1292" s="86"/>
      <c r="CU1292" s="86"/>
      <c r="CW1292" s="86"/>
      <c r="CY1292" s="86"/>
      <c r="DA1292" s="86"/>
      <c r="DC1292" s="86"/>
      <c r="DE1292" s="86"/>
      <c r="DG1292" s="86"/>
      <c r="DI1292" s="86"/>
      <c r="DK1292" s="86"/>
      <c r="DM1292" s="86"/>
      <c r="DO1292" s="86"/>
      <c r="DQ1292" s="86"/>
      <c r="DS1292" s="86"/>
      <c r="DU1292" s="86"/>
      <c r="DV1292" s="86"/>
      <c r="DW1292" s="86"/>
      <c r="DX1292" s="86"/>
      <c r="DZ1292" s="87"/>
      <c r="EB1292" s="86"/>
      <c r="EC1292" s="87"/>
      <c r="ED1292" s="88"/>
      <c r="EE1292" s="86"/>
      <c r="EF1292" s="87"/>
      <c r="EG1292" s="86"/>
      <c r="EH1292" s="86"/>
      <c r="EI1292" s="86"/>
      <c r="EJ1292" s="86"/>
      <c r="EK1292" s="89"/>
    </row>
    <row r="1293" spans="47:141" x14ac:dyDescent="0.2">
      <c r="AU1293" s="86"/>
      <c r="AW1293" s="86"/>
      <c r="AY1293" s="86"/>
      <c r="BA1293" s="86"/>
      <c r="BC1293" s="86"/>
      <c r="BE1293" s="86"/>
      <c r="BG1293" s="86"/>
      <c r="BI1293" s="86"/>
      <c r="BK1293" s="86"/>
      <c r="BM1293" s="86"/>
      <c r="BO1293" s="86"/>
      <c r="BQ1293" s="86"/>
      <c r="BS1293" s="86"/>
      <c r="BU1293" s="86"/>
      <c r="BW1293" s="86"/>
      <c r="BY1293" s="86"/>
      <c r="CA1293" s="86"/>
      <c r="CC1293" s="86"/>
      <c r="CE1293" s="86"/>
      <c r="CG1293" s="86"/>
      <c r="CI1293" s="86"/>
      <c r="CK1293" s="86"/>
      <c r="CM1293" s="86"/>
      <c r="CO1293" s="86"/>
      <c r="CQ1293" s="86"/>
      <c r="CS1293" s="86"/>
      <c r="CU1293" s="86"/>
      <c r="CW1293" s="86"/>
      <c r="CY1293" s="86"/>
      <c r="DA1293" s="86"/>
      <c r="DC1293" s="86"/>
      <c r="DE1293" s="86"/>
      <c r="DG1293" s="86"/>
      <c r="DI1293" s="86"/>
      <c r="DK1293" s="86"/>
      <c r="DM1293" s="86"/>
      <c r="DO1293" s="86"/>
      <c r="DQ1293" s="86"/>
      <c r="DS1293" s="86"/>
      <c r="DU1293" s="86"/>
      <c r="DV1293" s="86"/>
      <c r="DW1293" s="86"/>
      <c r="DX1293" s="86"/>
      <c r="DZ1293" s="87"/>
      <c r="EB1293" s="86"/>
      <c r="EC1293" s="87"/>
      <c r="ED1293" s="88"/>
      <c r="EE1293" s="86"/>
      <c r="EF1293" s="87"/>
      <c r="EG1293" s="86"/>
      <c r="EH1293" s="86"/>
      <c r="EI1293" s="86"/>
      <c r="EJ1293" s="86"/>
      <c r="EK1293" s="89"/>
    </row>
    <row r="1294" spans="47:141" x14ac:dyDescent="0.2">
      <c r="AU1294" s="86"/>
      <c r="AW1294" s="86"/>
      <c r="AY1294" s="86"/>
      <c r="BA1294" s="86"/>
      <c r="BC1294" s="86"/>
      <c r="BE1294" s="86"/>
      <c r="BG1294" s="86"/>
      <c r="BI1294" s="86"/>
      <c r="BK1294" s="86"/>
      <c r="BM1294" s="86"/>
      <c r="BO1294" s="86"/>
      <c r="BQ1294" s="86"/>
      <c r="BS1294" s="86"/>
      <c r="BU1294" s="86"/>
      <c r="BW1294" s="86"/>
      <c r="BY1294" s="86"/>
      <c r="CA1294" s="86"/>
      <c r="CC1294" s="86"/>
      <c r="CE1294" s="86"/>
      <c r="CG1294" s="86"/>
      <c r="CI1294" s="86"/>
      <c r="CK1294" s="86"/>
      <c r="CM1294" s="86"/>
      <c r="CO1294" s="86"/>
      <c r="CQ1294" s="86"/>
      <c r="CS1294" s="86"/>
      <c r="CU1294" s="86"/>
      <c r="CW1294" s="86"/>
      <c r="CY1294" s="86"/>
      <c r="DA1294" s="86"/>
      <c r="DC1294" s="86"/>
      <c r="DE1294" s="86"/>
      <c r="DG1294" s="86"/>
      <c r="DI1294" s="86"/>
      <c r="DK1294" s="86"/>
      <c r="DM1294" s="86"/>
      <c r="DO1294" s="86"/>
      <c r="DQ1294" s="86"/>
      <c r="DS1294" s="86"/>
      <c r="DU1294" s="86"/>
      <c r="DV1294" s="86"/>
      <c r="DW1294" s="86"/>
      <c r="DX1294" s="86"/>
      <c r="DZ1294" s="87"/>
      <c r="EB1294" s="86"/>
      <c r="EC1294" s="87"/>
      <c r="ED1294" s="88"/>
      <c r="EE1294" s="86"/>
      <c r="EF1294" s="87"/>
      <c r="EG1294" s="86"/>
      <c r="EH1294" s="86"/>
      <c r="EI1294" s="86"/>
      <c r="EJ1294" s="86"/>
      <c r="EK1294" s="89"/>
    </row>
    <row r="1295" spans="47:141" x14ac:dyDescent="0.2">
      <c r="AU1295" s="86"/>
      <c r="AW1295" s="86"/>
      <c r="AY1295" s="86"/>
      <c r="BA1295" s="86"/>
      <c r="BC1295" s="86"/>
      <c r="BE1295" s="86"/>
      <c r="BG1295" s="86"/>
      <c r="BI1295" s="86"/>
      <c r="BK1295" s="86"/>
      <c r="BM1295" s="86"/>
      <c r="BO1295" s="86"/>
      <c r="BQ1295" s="86"/>
      <c r="BS1295" s="86"/>
      <c r="BU1295" s="86"/>
      <c r="BW1295" s="86"/>
      <c r="BY1295" s="86"/>
      <c r="CA1295" s="86"/>
      <c r="CC1295" s="86"/>
      <c r="CE1295" s="86"/>
      <c r="CG1295" s="86"/>
      <c r="CI1295" s="86"/>
      <c r="CK1295" s="86"/>
      <c r="CM1295" s="86"/>
      <c r="CO1295" s="86"/>
      <c r="CQ1295" s="86"/>
      <c r="CS1295" s="86"/>
      <c r="CU1295" s="86"/>
      <c r="CW1295" s="86"/>
      <c r="CY1295" s="86"/>
      <c r="DA1295" s="86"/>
      <c r="DC1295" s="86"/>
      <c r="DE1295" s="86"/>
      <c r="DG1295" s="86"/>
      <c r="DI1295" s="86"/>
      <c r="DK1295" s="86"/>
      <c r="DM1295" s="86"/>
      <c r="DO1295" s="86"/>
      <c r="DQ1295" s="86"/>
      <c r="DS1295" s="86"/>
      <c r="DU1295" s="86"/>
      <c r="DV1295" s="86"/>
      <c r="DW1295" s="86"/>
      <c r="DX1295" s="86"/>
      <c r="DZ1295" s="87"/>
      <c r="EB1295" s="86"/>
      <c r="EC1295" s="87"/>
      <c r="ED1295" s="88"/>
      <c r="EE1295" s="86"/>
      <c r="EF1295" s="87"/>
      <c r="EG1295" s="86"/>
      <c r="EH1295" s="86"/>
      <c r="EI1295" s="86"/>
      <c r="EJ1295" s="86"/>
      <c r="EK1295" s="89"/>
    </row>
    <row r="1296" spans="47:141" x14ac:dyDescent="0.2">
      <c r="AU1296" s="86"/>
      <c r="AW1296" s="86"/>
      <c r="AY1296" s="86"/>
      <c r="BA1296" s="86"/>
      <c r="BC1296" s="86"/>
      <c r="BE1296" s="86"/>
      <c r="BG1296" s="86"/>
      <c r="BI1296" s="86"/>
      <c r="BK1296" s="86"/>
      <c r="BM1296" s="86"/>
      <c r="BO1296" s="86"/>
      <c r="BQ1296" s="86"/>
      <c r="BS1296" s="86"/>
      <c r="BU1296" s="86"/>
      <c r="BW1296" s="86"/>
      <c r="BY1296" s="86"/>
      <c r="CA1296" s="86"/>
      <c r="CC1296" s="86"/>
      <c r="CE1296" s="86"/>
      <c r="CG1296" s="86"/>
      <c r="CI1296" s="86"/>
      <c r="CK1296" s="86"/>
      <c r="CM1296" s="86"/>
      <c r="CO1296" s="86"/>
      <c r="CQ1296" s="86"/>
      <c r="CS1296" s="86"/>
      <c r="CU1296" s="86"/>
      <c r="CW1296" s="86"/>
      <c r="CY1296" s="86"/>
      <c r="DA1296" s="86"/>
      <c r="DC1296" s="86"/>
      <c r="DE1296" s="86"/>
      <c r="DG1296" s="86"/>
      <c r="DI1296" s="86"/>
      <c r="DK1296" s="86"/>
      <c r="DM1296" s="86"/>
      <c r="DO1296" s="86"/>
      <c r="DQ1296" s="86"/>
      <c r="DS1296" s="86"/>
      <c r="DU1296" s="86"/>
      <c r="DV1296" s="86"/>
      <c r="DW1296" s="86"/>
      <c r="DX1296" s="86"/>
      <c r="DZ1296" s="87"/>
      <c r="EB1296" s="86"/>
      <c r="EC1296" s="87"/>
      <c r="ED1296" s="88"/>
      <c r="EE1296" s="86"/>
      <c r="EF1296" s="87"/>
      <c r="EG1296" s="86"/>
      <c r="EH1296" s="86"/>
      <c r="EI1296" s="86"/>
      <c r="EJ1296" s="86"/>
      <c r="EK1296" s="89"/>
    </row>
    <row r="1297" spans="47:141" x14ac:dyDescent="0.2">
      <c r="AU1297" s="86"/>
      <c r="AW1297" s="86"/>
      <c r="AY1297" s="86"/>
      <c r="BA1297" s="86"/>
      <c r="BC1297" s="86"/>
      <c r="BE1297" s="86"/>
      <c r="BG1297" s="86"/>
      <c r="BI1297" s="86"/>
      <c r="BK1297" s="86"/>
      <c r="BM1297" s="86"/>
      <c r="BO1297" s="86"/>
      <c r="BQ1297" s="86"/>
      <c r="BS1297" s="86"/>
      <c r="BU1297" s="86"/>
      <c r="BW1297" s="86"/>
      <c r="BY1297" s="86"/>
      <c r="CA1297" s="86"/>
      <c r="CC1297" s="86"/>
      <c r="CE1297" s="86"/>
      <c r="CG1297" s="86"/>
      <c r="CI1297" s="86"/>
      <c r="CK1297" s="86"/>
      <c r="CM1297" s="86"/>
      <c r="CO1297" s="86"/>
      <c r="CQ1297" s="86"/>
      <c r="CS1297" s="86"/>
      <c r="CU1297" s="86"/>
      <c r="CW1297" s="86"/>
      <c r="CY1297" s="86"/>
      <c r="DA1297" s="86"/>
      <c r="DC1297" s="86"/>
      <c r="DE1297" s="86"/>
      <c r="DG1297" s="86"/>
      <c r="DI1297" s="86"/>
      <c r="DK1297" s="86"/>
      <c r="DM1297" s="86"/>
      <c r="DO1297" s="86"/>
      <c r="DQ1297" s="86"/>
      <c r="DS1297" s="86"/>
      <c r="DU1297" s="86"/>
      <c r="DV1297" s="86"/>
      <c r="DW1297" s="86"/>
      <c r="DX1297" s="86"/>
      <c r="DZ1297" s="87"/>
      <c r="EB1297" s="86"/>
      <c r="EC1297" s="87"/>
      <c r="ED1297" s="88"/>
      <c r="EE1297" s="86"/>
      <c r="EF1297" s="87"/>
      <c r="EG1297" s="86"/>
      <c r="EH1297" s="86"/>
      <c r="EI1297" s="86"/>
      <c r="EJ1297" s="86"/>
      <c r="EK1297" s="89"/>
    </row>
    <row r="1298" spans="47:141" x14ac:dyDescent="0.2">
      <c r="AU1298" s="86"/>
      <c r="AW1298" s="86"/>
      <c r="AY1298" s="86"/>
      <c r="BA1298" s="86"/>
      <c r="BC1298" s="86"/>
      <c r="BE1298" s="86"/>
      <c r="BG1298" s="86"/>
      <c r="BI1298" s="86"/>
      <c r="BK1298" s="86"/>
      <c r="BM1298" s="86"/>
      <c r="BO1298" s="86"/>
      <c r="BQ1298" s="86"/>
      <c r="BS1298" s="86"/>
      <c r="BU1298" s="86"/>
      <c r="BW1298" s="86"/>
      <c r="BY1298" s="86"/>
      <c r="CA1298" s="86"/>
      <c r="CC1298" s="86"/>
      <c r="CE1298" s="86"/>
      <c r="CG1298" s="86"/>
      <c r="CI1298" s="86"/>
      <c r="CK1298" s="86"/>
      <c r="CM1298" s="86"/>
      <c r="CO1298" s="86"/>
      <c r="CQ1298" s="86"/>
      <c r="CS1298" s="86"/>
      <c r="CU1298" s="86"/>
      <c r="CW1298" s="86"/>
      <c r="CY1298" s="86"/>
      <c r="DA1298" s="86"/>
      <c r="DC1298" s="86"/>
      <c r="DE1298" s="86"/>
      <c r="DG1298" s="86"/>
      <c r="DI1298" s="86"/>
      <c r="DK1298" s="86"/>
      <c r="DM1298" s="86"/>
      <c r="DO1298" s="86"/>
      <c r="DQ1298" s="86"/>
      <c r="DS1298" s="86"/>
      <c r="DU1298" s="86"/>
      <c r="DV1298" s="86"/>
      <c r="DW1298" s="86"/>
      <c r="DX1298" s="86"/>
      <c r="DZ1298" s="87"/>
      <c r="EB1298" s="86"/>
      <c r="EC1298" s="87"/>
      <c r="ED1298" s="88"/>
      <c r="EE1298" s="86"/>
      <c r="EF1298" s="87"/>
      <c r="EG1298" s="86"/>
      <c r="EH1298" s="86"/>
      <c r="EI1298" s="86"/>
      <c r="EJ1298" s="86"/>
      <c r="EK1298" s="89"/>
    </row>
    <row r="1299" spans="47:141" x14ac:dyDescent="0.2">
      <c r="AU1299" s="86"/>
      <c r="AW1299" s="86"/>
      <c r="AY1299" s="86"/>
      <c r="BA1299" s="86"/>
      <c r="BC1299" s="86"/>
      <c r="BE1299" s="86"/>
      <c r="BG1299" s="86"/>
      <c r="BI1299" s="86"/>
      <c r="BK1299" s="86"/>
      <c r="BM1299" s="86"/>
      <c r="BO1299" s="86"/>
      <c r="BQ1299" s="86"/>
      <c r="BS1299" s="86"/>
      <c r="BU1299" s="86"/>
      <c r="BW1299" s="86"/>
      <c r="BY1299" s="86"/>
      <c r="CA1299" s="86"/>
      <c r="CC1299" s="86"/>
      <c r="CE1299" s="86"/>
      <c r="CG1299" s="86"/>
      <c r="CI1299" s="86"/>
      <c r="CK1299" s="86"/>
      <c r="CM1299" s="86"/>
      <c r="CO1299" s="86"/>
      <c r="CQ1299" s="86"/>
      <c r="CS1299" s="86"/>
      <c r="CU1299" s="86"/>
      <c r="CW1299" s="86"/>
      <c r="CY1299" s="86"/>
      <c r="DA1299" s="86"/>
      <c r="DC1299" s="86"/>
      <c r="DE1299" s="86"/>
      <c r="DG1299" s="86"/>
      <c r="DI1299" s="86"/>
      <c r="DK1299" s="86"/>
      <c r="DM1299" s="86"/>
      <c r="DO1299" s="86"/>
      <c r="DQ1299" s="86"/>
      <c r="DS1299" s="86"/>
      <c r="DU1299" s="86"/>
      <c r="DV1299" s="86"/>
      <c r="DW1299" s="86"/>
      <c r="DX1299" s="86"/>
      <c r="DZ1299" s="87"/>
      <c r="EB1299" s="86"/>
      <c r="EC1299" s="87"/>
      <c r="ED1299" s="88"/>
      <c r="EE1299" s="86"/>
      <c r="EF1299" s="87"/>
      <c r="EG1299" s="86"/>
      <c r="EH1299" s="86"/>
      <c r="EI1299" s="86"/>
      <c r="EJ1299" s="86"/>
      <c r="EK1299" s="89"/>
    </row>
    <row r="1300" spans="47:141" x14ac:dyDescent="0.2">
      <c r="AU1300" s="86"/>
      <c r="AW1300" s="86"/>
      <c r="AY1300" s="86"/>
      <c r="BA1300" s="86"/>
      <c r="BC1300" s="86"/>
      <c r="BE1300" s="86"/>
      <c r="BG1300" s="86"/>
      <c r="BI1300" s="86"/>
      <c r="BK1300" s="86"/>
      <c r="BM1300" s="86"/>
      <c r="BO1300" s="86"/>
      <c r="BQ1300" s="86"/>
      <c r="BS1300" s="86"/>
      <c r="BU1300" s="86"/>
      <c r="BW1300" s="86"/>
      <c r="BY1300" s="86"/>
      <c r="CA1300" s="86"/>
      <c r="CC1300" s="86"/>
      <c r="CE1300" s="86"/>
      <c r="CG1300" s="86"/>
      <c r="CI1300" s="86"/>
      <c r="CK1300" s="86"/>
      <c r="CM1300" s="86"/>
      <c r="CO1300" s="86"/>
      <c r="CQ1300" s="86"/>
      <c r="CS1300" s="86"/>
      <c r="CU1300" s="86"/>
      <c r="CW1300" s="86"/>
      <c r="CY1300" s="86"/>
      <c r="DA1300" s="86"/>
      <c r="DC1300" s="86"/>
      <c r="DE1300" s="86"/>
      <c r="DG1300" s="86"/>
      <c r="DI1300" s="86"/>
      <c r="DK1300" s="86"/>
      <c r="DM1300" s="86"/>
      <c r="DO1300" s="86"/>
      <c r="DQ1300" s="86"/>
      <c r="DS1300" s="86"/>
      <c r="DU1300" s="86"/>
      <c r="DV1300" s="86"/>
      <c r="DW1300" s="86"/>
      <c r="DX1300" s="86"/>
      <c r="DZ1300" s="87"/>
      <c r="EB1300" s="86"/>
      <c r="EC1300" s="87"/>
      <c r="ED1300" s="88"/>
      <c r="EE1300" s="86"/>
      <c r="EF1300" s="87"/>
      <c r="EG1300" s="86"/>
      <c r="EH1300" s="86"/>
      <c r="EI1300" s="86"/>
      <c r="EJ1300" s="86"/>
      <c r="EK1300" s="89"/>
    </row>
    <row r="1301" spans="47:141" x14ac:dyDescent="0.2">
      <c r="AU1301" s="86"/>
      <c r="AW1301" s="86"/>
      <c r="AY1301" s="86"/>
      <c r="BA1301" s="86"/>
      <c r="BC1301" s="86"/>
      <c r="BE1301" s="86"/>
      <c r="BG1301" s="86"/>
      <c r="BI1301" s="86"/>
      <c r="BK1301" s="86"/>
      <c r="BM1301" s="86"/>
      <c r="BO1301" s="86"/>
      <c r="BQ1301" s="86"/>
      <c r="BS1301" s="86"/>
      <c r="BU1301" s="86"/>
      <c r="BW1301" s="86"/>
      <c r="BY1301" s="86"/>
      <c r="CA1301" s="86"/>
      <c r="CC1301" s="86"/>
      <c r="CE1301" s="86"/>
      <c r="CG1301" s="86"/>
      <c r="CI1301" s="86"/>
      <c r="CK1301" s="86"/>
      <c r="CM1301" s="86"/>
      <c r="CO1301" s="86"/>
      <c r="CQ1301" s="86"/>
      <c r="CS1301" s="86"/>
      <c r="CU1301" s="86"/>
      <c r="CW1301" s="86"/>
      <c r="CY1301" s="86"/>
      <c r="DA1301" s="86"/>
      <c r="DC1301" s="86"/>
      <c r="DE1301" s="86"/>
      <c r="DG1301" s="86"/>
      <c r="DI1301" s="86"/>
      <c r="DK1301" s="86"/>
      <c r="DM1301" s="86"/>
      <c r="DO1301" s="86"/>
      <c r="DQ1301" s="86"/>
      <c r="DS1301" s="86"/>
      <c r="DU1301" s="86"/>
      <c r="DV1301" s="86"/>
      <c r="DW1301" s="86"/>
      <c r="DX1301" s="86"/>
      <c r="DZ1301" s="87"/>
      <c r="EB1301" s="86"/>
      <c r="EC1301" s="87"/>
      <c r="ED1301" s="88"/>
      <c r="EE1301" s="86"/>
      <c r="EF1301" s="87"/>
      <c r="EG1301" s="86"/>
      <c r="EH1301" s="86"/>
      <c r="EI1301" s="86"/>
      <c r="EJ1301" s="86"/>
      <c r="EK1301" s="89"/>
    </row>
    <row r="1302" spans="47:141" x14ac:dyDescent="0.2">
      <c r="AU1302" s="86"/>
      <c r="AW1302" s="86"/>
      <c r="AY1302" s="86"/>
      <c r="BA1302" s="86"/>
      <c r="BC1302" s="86"/>
      <c r="BE1302" s="86"/>
      <c r="BG1302" s="86"/>
      <c r="BI1302" s="86"/>
      <c r="BK1302" s="86"/>
      <c r="BM1302" s="86"/>
      <c r="BO1302" s="86"/>
      <c r="BQ1302" s="86"/>
      <c r="BS1302" s="86"/>
      <c r="BU1302" s="86"/>
      <c r="BW1302" s="86"/>
      <c r="BY1302" s="86"/>
      <c r="CA1302" s="86"/>
      <c r="CC1302" s="86"/>
      <c r="CE1302" s="86"/>
      <c r="CG1302" s="86"/>
      <c r="CI1302" s="86"/>
      <c r="CK1302" s="86"/>
      <c r="CM1302" s="86"/>
      <c r="CO1302" s="86"/>
      <c r="CQ1302" s="86"/>
      <c r="CS1302" s="86"/>
      <c r="CU1302" s="86"/>
      <c r="CW1302" s="86"/>
      <c r="CY1302" s="86"/>
      <c r="DA1302" s="86"/>
      <c r="DC1302" s="86"/>
      <c r="DE1302" s="86"/>
      <c r="DG1302" s="86"/>
      <c r="DI1302" s="86"/>
      <c r="DK1302" s="86"/>
      <c r="DM1302" s="86"/>
      <c r="DO1302" s="86"/>
      <c r="DQ1302" s="86"/>
      <c r="DS1302" s="86"/>
      <c r="DU1302" s="86"/>
      <c r="DV1302" s="86"/>
      <c r="DW1302" s="86"/>
      <c r="DX1302" s="86"/>
      <c r="DZ1302" s="87"/>
      <c r="EB1302" s="86"/>
      <c r="EC1302" s="87"/>
      <c r="ED1302" s="88"/>
      <c r="EE1302" s="86"/>
      <c r="EF1302" s="87"/>
      <c r="EG1302" s="86"/>
      <c r="EH1302" s="86"/>
      <c r="EI1302" s="86"/>
      <c r="EJ1302" s="86"/>
      <c r="EK1302" s="89"/>
    </row>
    <row r="1303" spans="47:141" x14ac:dyDescent="0.2">
      <c r="AU1303" s="86"/>
      <c r="AW1303" s="86"/>
      <c r="AY1303" s="86"/>
      <c r="BA1303" s="86"/>
      <c r="BC1303" s="86"/>
      <c r="BE1303" s="86"/>
      <c r="BG1303" s="86"/>
      <c r="BI1303" s="86"/>
      <c r="BK1303" s="86"/>
      <c r="BM1303" s="86"/>
      <c r="BO1303" s="86"/>
      <c r="BQ1303" s="86"/>
      <c r="BS1303" s="86"/>
      <c r="BU1303" s="86"/>
      <c r="BW1303" s="86"/>
      <c r="BY1303" s="86"/>
      <c r="CA1303" s="86"/>
      <c r="CC1303" s="86"/>
      <c r="CE1303" s="86"/>
      <c r="CG1303" s="86"/>
      <c r="CI1303" s="86"/>
      <c r="CK1303" s="86"/>
      <c r="CM1303" s="86"/>
      <c r="CO1303" s="86"/>
      <c r="CQ1303" s="86"/>
      <c r="CS1303" s="86"/>
      <c r="CU1303" s="86"/>
      <c r="CW1303" s="86"/>
      <c r="CY1303" s="86"/>
      <c r="DA1303" s="86"/>
      <c r="DC1303" s="86"/>
      <c r="DE1303" s="86"/>
      <c r="DG1303" s="86"/>
      <c r="DI1303" s="86"/>
      <c r="DK1303" s="86"/>
      <c r="DM1303" s="86"/>
      <c r="DO1303" s="86"/>
      <c r="DQ1303" s="86"/>
      <c r="DS1303" s="86"/>
      <c r="DU1303" s="86"/>
      <c r="DV1303" s="86"/>
      <c r="DW1303" s="86"/>
      <c r="DX1303" s="86"/>
      <c r="DZ1303" s="87"/>
      <c r="EB1303" s="86"/>
      <c r="EC1303" s="87"/>
      <c r="ED1303" s="88"/>
      <c r="EE1303" s="86"/>
      <c r="EF1303" s="87"/>
      <c r="EG1303" s="86"/>
      <c r="EH1303" s="86"/>
      <c r="EI1303" s="86"/>
      <c r="EJ1303" s="86"/>
      <c r="EK1303" s="89"/>
    </row>
    <row r="1304" spans="47:141" x14ac:dyDescent="0.2">
      <c r="AU1304" s="86"/>
      <c r="AW1304" s="86"/>
      <c r="AY1304" s="86"/>
      <c r="BA1304" s="86"/>
      <c r="BC1304" s="86"/>
      <c r="BE1304" s="86"/>
      <c r="BG1304" s="86"/>
      <c r="BI1304" s="86"/>
      <c r="BK1304" s="86"/>
      <c r="BM1304" s="86"/>
      <c r="BO1304" s="86"/>
      <c r="BQ1304" s="86"/>
      <c r="BS1304" s="86"/>
      <c r="BU1304" s="86"/>
      <c r="BW1304" s="86"/>
      <c r="BY1304" s="86"/>
      <c r="CA1304" s="86"/>
      <c r="CC1304" s="86"/>
      <c r="CE1304" s="86"/>
      <c r="CG1304" s="86"/>
      <c r="CI1304" s="86"/>
      <c r="CK1304" s="86"/>
      <c r="CM1304" s="86"/>
      <c r="CO1304" s="86"/>
      <c r="CQ1304" s="86"/>
      <c r="CS1304" s="86"/>
      <c r="CU1304" s="86"/>
      <c r="CW1304" s="86"/>
      <c r="CY1304" s="86"/>
      <c r="DA1304" s="86"/>
      <c r="DC1304" s="86"/>
      <c r="DE1304" s="86"/>
      <c r="DG1304" s="86"/>
      <c r="DI1304" s="86"/>
      <c r="DK1304" s="86"/>
      <c r="DM1304" s="86"/>
      <c r="DO1304" s="86"/>
      <c r="DQ1304" s="86"/>
      <c r="DS1304" s="86"/>
      <c r="DU1304" s="86"/>
      <c r="DV1304" s="86"/>
      <c r="DW1304" s="86"/>
      <c r="DX1304" s="86"/>
      <c r="DZ1304" s="87"/>
      <c r="EB1304" s="86"/>
      <c r="EC1304" s="87"/>
      <c r="ED1304" s="88"/>
      <c r="EE1304" s="86"/>
      <c r="EF1304" s="87"/>
      <c r="EG1304" s="86"/>
      <c r="EH1304" s="86"/>
      <c r="EI1304" s="86"/>
      <c r="EJ1304" s="86"/>
      <c r="EK1304" s="89"/>
    </row>
    <row r="1305" spans="47:141" x14ac:dyDescent="0.2">
      <c r="AU1305" s="86"/>
      <c r="AW1305" s="86"/>
      <c r="AY1305" s="86"/>
      <c r="BA1305" s="86"/>
      <c r="BC1305" s="86"/>
      <c r="BE1305" s="86"/>
      <c r="BG1305" s="86"/>
      <c r="BI1305" s="86"/>
      <c r="BK1305" s="86"/>
      <c r="BM1305" s="86"/>
      <c r="BO1305" s="86"/>
      <c r="BQ1305" s="86"/>
      <c r="BS1305" s="86"/>
      <c r="BU1305" s="86"/>
      <c r="BW1305" s="86"/>
      <c r="BY1305" s="86"/>
      <c r="CA1305" s="86"/>
      <c r="CC1305" s="86"/>
      <c r="CE1305" s="86"/>
      <c r="CG1305" s="86"/>
      <c r="CI1305" s="86"/>
      <c r="CK1305" s="86"/>
      <c r="CM1305" s="86"/>
      <c r="CO1305" s="86"/>
      <c r="CQ1305" s="86"/>
      <c r="CS1305" s="86"/>
      <c r="CU1305" s="86"/>
      <c r="CW1305" s="86"/>
      <c r="CY1305" s="86"/>
      <c r="DA1305" s="86"/>
      <c r="DC1305" s="86"/>
      <c r="DE1305" s="86"/>
      <c r="DG1305" s="86"/>
      <c r="DI1305" s="86"/>
      <c r="DK1305" s="86"/>
      <c r="DM1305" s="86"/>
      <c r="DO1305" s="86"/>
      <c r="DQ1305" s="86"/>
      <c r="DS1305" s="86"/>
      <c r="DU1305" s="86"/>
      <c r="DV1305" s="86"/>
      <c r="DW1305" s="86"/>
      <c r="DX1305" s="86"/>
      <c r="DZ1305" s="87"/>
      <c r="EB1305" s="86"/>
      <c r="EC1305" s="87"/>
      <c r="ED1305" s="88"/>
      <c r="EE1305" s="86"/>
      <c r="EF1305" s="87"/>
      <c r="EG1305" s="86"/>
      <c r="EH1305" s="86"/>
      <c r="EI1305" s="86"/>
      <c r="EJ1305" s="86"/>
      <c r="EK1305" s="89"/>
    </row>
    <row r="1306" spans="47:141" x14ac:dyDescent="0.2">
      <c r="AU1306" s="86"/>
      <c r="AW1306" s="86"/>
      <c r="AY1306" s="86"/>
      <c r="BA1306" s="86"/>
      <c r="BC1306" s="86"/>
      <c r="BE1306" s="86"/>
      <c r="BG1306" s="86"/>
      <c r="BI1306" s="86"/>
      <c r="BK1306" s="86"/>
      <c r="BM1306" s="86"/>
      <c r="BO1306" s="86"/>
      <c r="BQ1306" s="86"/>
      <c r="BS1306" s="86"/>
      <c r="BU1306" s="86"/>
      <c r="BW1306" s="86"/>
      <c r="BY1306" s="86"/>
      <c r="CA1306" s="86"/>
      <c r="CC1306" s="86"/>
      <c r="CE1306" s="86"/>
      <c r="CG1306" s="86"/>
      <c r="CI1306" s="86"/>
      <c r="CK1306" s="86"/>
      <c r="CM1306" s="86"/>
      <c r="CO1306" s="86"/>
      <c r="CQ1306" s="86"/>
      <c r="CS1306" s="86"/>
      <c r="CU1306" s="86"/>
      <c r="CW1306" s="86"/>
      <c r="CY1306" s="86"/>
      <c r="DA1306" s="86"/>
      <c r="DC1306" s="86"/>
      <c r="DE1306" s="86"/>
      <c r="DG1306" s="86"/>
      <c r="DI1306" s="86"/>
      <c r="DK1306" s="86"/>
      <c r="DM1306" s="86"/>
      <c r="DO1306" s="86"/>
      <c r="DQ1306" s="86"/>
      <c r="DS1306" s="86"/>
      <c r="DU1306" s="86"/>
      <c r="DV1306" s="86"/>
      <c r="DW1306" s="86"/>
      <c r="DX1306" s="86"/>
      <c r="DZ1306" s="87"/>
      <c r="EB1306" s="86"/>
      <c r="EC1306" s="87"/>
      <c r="ED1306" s="88"/>
      <c r="EE1306" s="86"/>
      <c r="EF1306" s="87"/>
      <c r="EG1306" s="86"/>
      <c r="EH1306" s="86"/>
      <c r="EI1306" s="86"/>
      <c r="EJ1306" s="86"/>
      <c r="EK1306" s="89"/>
    </row>
    <row r="1307" spans="47:141" x14ac:dyDescent="0.2">
      <c r="AU1307" s="86"/>
      <c r="AW1307" s="86"/>
      <c r="AY1307" s="86"/>
      <c r="BA1307" s="86"/>
      <c r="BC1307" s="86"/>
      <c r="BE1307" s="86"/>
      <c r="BG1307" s="86"/>
      <c r="BI1307" s="86"/>
      <c r="BK1307" s="86"/>
      <c r="BM1307" s="86"/>
      <c r="BO1307" s="86"/>
      <c r="BQ1307" s="86"/>
      <c r="BS1307" s="86"/>
      <c r="BU1307" s="86"/>
      <c r="BW1307" s="86"/>
      <c r="BY1307" s="86"/>
      <c r="CA1307" s="86"/>
      <c r="CC1307" s="86"/>
      <c r="CE1307" s="86"/>
      <c r="CG1307" s="86"/>
      <c r="CI1307" s="86"/>
      <c r="CK1307" s="86"/>
      <c r="CM1307" s="86"/>
      <c r="CO1307" s="86"/>
      <c r="CQ1307" s="86"/>
      <c r="CS1307" s="86"/>
      <c r="CU1307" s="86"/>
      <c r="CW1307" s="86"/>
      <c r="CY1307" s="86"/>
      <c r="DA1307" s="86"/>
      <c r="DC1307" s="86"/>
      <c r="DE1307" s="86"/>
      <c r="DG1307" s="86"/>
      <c r="DI1307" s="86"/>
      <c r="DK1307" s="86"/>
      <c r="DM1307" s="86"/>
      <c r="DO1307" s="86"/>
      <c r="DQ1307" s="86"/>
      <c r="DS1307" s="86"/>
      <c r="DU1307" s="86"/>
      <c r="DV1307" s="86"/>
      <c r="DW1307" s="86"/>
      <c r="DX1307" s="86"/>
      <c r="DZ1307" s="87"/>
      <c r="EB1307" s="86"/>
      <c r="EC1307" s="87"/>
      <c r="ED1307" s="88"/>
      <c r="EE1307" s="86"/>
      <c r="EF1307" s="87"/>
      <c r="EG1307" s="86"/>
      <c r="EH1307" s="86"/>
      <c r="EI1307" s="86"/>
      <c r="EJ1307" s="86"/>
      <c r="EK1307" s="89"/>
    </row>
    <row r="1308" spans="47:141" x14ac:dyDescent="0.2">
      <c r="AU1308" s="86"/>
      <c r="AW1308" s="86"/>
      <c r="AY1308" s="86"/>
      <c r="BA1308" s="86"/>
      <c r="BC1308" s="86"/>
      <c r="BE1308" s="86"/>
      <c r="BG1308" s="86"/>
      <c r="BI1308" s="86"/>
      <c r="BK1308" s="86"/>
      <c r="BM1308" s="86"/>
      <c r="BO1308" s="86"/>
      <c r="BQ1308" s="86"/>
      <c r="BS1308" s="86"/>
      <c r="BU1308" s="86"/>
      <c r="BW1308" s="86"/>
      <c r="BY1308" s="86"/>
      <c r="CA1308" s="86"/>
      <c r="CC1308" s="86"/>
      <c r="CE1308" s="86"/>
      <c r="CG1308" s="86"/>
      <c r="CI1308" s="86"/>
      <c r="CK1308" s="86"/>
      <c r="CM1308" s="86"/>
      <c r="CO1308" s="86"/>
      <c r="CQ1308" s="86"/>
      <c r="CS1308" s="86"/>
      <c r="CU1308" s="86"/>
      <c r="CW1308" s="86"/>
      <c r="CY1308" s="86"/>
      <c r="DA1308" s="86"/>
      <c r="DC1308" s="86"/>
      <c r="DE1308" s="86"/>
      <c r="DG1308" s="86"/>
      <c r="DI1308" s="86"/>
      <c r="DK1308" s="86"/>
      <c r="DM1308" s="86"/>
      <c r="DO1308" s="86"/>
      <c r="DQ1308" s="86"/>
      <c r="DS1308" s="86"/>
      <c r="DU1308" s="86"/>
      <c r="DV1308" s="86"/>
      <c r="DW1308" s="86"/>
      <c r="DX1308" s="86"/>
      <c r="DZ1308" s="87"/>
      <c r="EB1308" s="86"/>
      <c r="EC1308" s="87"/>
      <c r="ED1308" s="88"/>
      <c r="EE1308" s="86"/>
      <c r="EF1308" s="87"/>
      <c r="EG1308" s="86"/>
      <c r="EH1308" s="86"/>
      <c r="EI1308" s="86"/>
      <c r="EJ1308" s="86"/>
      <c r="EK1308" s="89"/>
    </row>
    <row r="1309" spans="47:141" x14ac:dyDescent="0.2">
      <c r="AU1309" s="86"/>
      <c r="AW1309" s="86"/>
      <c r="AY1309" s="86"/>
      <c r="BA1309" s="86"/>
      <c r="BC1309" s="86"/>
      <c r="BE1309" s="86"/>
      <c r="BG1309" s="86"/>
      <c r="BI1309" s="86"/>
      <c r="BK1309" s="86"/>
      <c r="BM1309" s="86"/>
      <c r="BO1309" s="86"/>
      <c r="BQ1309" s="86"/>
      <c r="BS1309" s="86"/>
      <c r="BU1309" s="86"/>
      <c r="BW1309" s="86"/>
      <c r="BY1309" s="86"/>
      <c r="CA1309" s="86"/>
      <c r="CC1309" s="86"/>
      <c r="CE1309" s="86"/>
      <c r="CG1309" s="86"/>
      <c r="CI1309" s="86"/>
      <c r="CK1309" s="86"/>
      <c r="CM1309" s="86"/>
      <c r="CO1309" s="86"/>
      <c r="CQ1309" s="86"/>
      <c r="CS1309" s="86"/>
      <c r="CU1309" s="86"/>
      <c r="CW1309" s="86"/>
      <c r="CY1309" s="86"/>
      <c r="DA1309" s="86"/>
      <c r="DC1309" s="86"/>
      <c r="DE1309" s="86"/>
      <c r="DG1309" s="86"/>
      <c r="DI1309" s="86"/>
      <c r="DK1309" s="86"/>
      <c r="DM1309" s="86"/>
      <c r="DO1309" s="86"/>
      <c r="DQ1309" s="86"/>
      <c r="DS1309" s="86"/>
      <c r="DU1309" s="86"/>
      <c r="DV1309" s="86"/>
      <c r="DW1309" s="86"/>
      <c r="DX1309" s="86"/>
      <c r="DZ1309" s="87"/>
      <c r="EB1309" s="86"/>
      <c r="EC1309" s="87"/>
      <c r="ED1309" s="88"/>
      <c r="EE1309" s="86"/>
      <c r="EF1309" s="87"/>
      <c r="EG1309" s="86"/>
      <c r="EH1309" s="86"/>
      <c r="EI1309" s="86"/>
      <c r="EJ1309" s="86"/>
      <c r="EK1309" s="89"/>
    </row>
    <row r="1310" spans="47:141" x14ac:dyDescent="0.2">
      <c r="AU1310" s="86"/>
      <c r="AW1310" s="86"/>
      <c r="AY1310" s="86"/>
      <c r="BA1310" s="86"/>
      <c r="BC1310" s="86"/>
      <c r="BE1310" s="86"/>
      <c r="BG1310" s="86"/>
      <c r="BI1310" s="86"/>
      <c r="BK1310" s="86"/>
      <c r="BM1310" s="86"/>
      <c r="BO1310" s="86"/>
      <c r="BQ1310" s="86"/>
      <c r="BS1310" s="86"/>
      <c r="BU1310" s="86"/>
      <c r="BW1310" s="86"/>
      <c r="BY1310" s="86"/>
      <c r="CA1310" s="86"/>
      <c r="CC1310" s="86"/>
      <c r="CE1310" s="86"/>
      <c r="CG1310" s="86"/>
      <c r="CI1310" s="86"/>
      <c r="CK1310" s="86"/>
      <c r="CM1310" s="86"/>
      <c r="CO1310" s="86"/>
      <c r="CQ1310" s="86"/>
      <c r="CS1310" s="86"/>
      <c r="CU1310" s="86"/>
      <c r="CW1310" s="86"/>
      <c r="CY1310" s="86"/>
      <c r="DA1310" s="86"/>
      <c r="DC1310" s="86"/>
      <c r="DE1310" s="86"/>
      <c r="DG1310" s="86"/>
      <c r="DI1310" s="86"/>
      <c r="DK1310" s="86"/>
      <c r="DM1310" s="86"/>
      <c r="DO1310" s="86"/>
      <c r="DQ1310" s="86"/>
      <c r="DS1310" s="86"/>
      <c r="DU1310" s="86"/>
      <c r="DV1310" s="86"/>
      <c r="DW1310" s="86"/>
      <c r="DX1310" s="86"/>
      <c r="DZ1310" s="87"/>
      <c r="EB1310" s="86"/>
      <c r="EC1310" s="87"/>
      <c r="ED1310" s="88"/>
      <c r="EE1310" s="86"/>
      <c r="EF1310" s="87"/>
      <c r="EG1310" s="86"/>
      <c r="EH1310" s="86"/>
      <c r="EI1310" s="86"/>
      <c r="EJ1310" s="86"/>
      <c r="EK1310" s="89"/>
    </row>
    <row r="1311" spans="47:141" x14ac:dyDescent="0.2">
      <c r="AU1311" s="86"/>
      <c r="AW1311" s="86"/>
      <c r="AY1311" s="86"/>
      <c r="BA1311" s="86"/>
      <c r="BC1311" s="86"/>
      <c r="BE1311" s="86"/>
      <c r="BG1311" s="86"/>
      <c r="BI1311" s="86"/>
      <c r="BK1311" s="86"/>
      <c r="BM1311" s="86"/>
      <c r="BO1311" s="86"/>
      <c r="BQ1311" s="86"/>
      <c r="BS1311" s="86"/>
      <c r="BU1311" s="86"/>
      <c r="BW1311" s="86"/>
      <c r="BY1311" s="86"/>
      <c r="CA1311" s="86"/>
      <c r="CC1311" s="86"/>
      <c r="CE1311" s="86"/>
      <c r="CG1311" s="86"/>
      <c r="CI1311" s="86"/>
      <c r="CK1311" s="86"/>
      <c r="CM1311" s="86"/>
      <c r="CO1311" s="86"/>
      <c r="CQ1311" s="86"/>
      <c r="CS1311" s="86"/>
      <c r="CU1311" s="86"/>
      <c r="CW1311" s="86"/>
      <c r="CY1311" s="86"/>
      <c r="DA1311" s="86"/>
      <c r="DC1311" s="86"/>
      <c r="DE1311" s="86"/>
      <c r="DG1311" s="86"/>
      <c r="DI1311" s="86"/>
      <c r="DK1311" s="86"/>
      <c r="DM1311" s="86"/>
      <c r="DO1311" s="86"/>
      <c r="DQ1311" s="86"/>
      <c r="DS1311" s="86"/>
      <c r="DU1311" s="86"/>
      <c r="DV1311" s="86"/>
      <c r="DW1311" s="86"/>
      <c r="DX1311" s="86"/>
      <c r="DZ1311" s="87"/>
      <c r="EB1311" s="86"/>
      <c r="EC1311" s="87"/>
      <c r="ED1311" s="88"/>
      <c r="EE1311" s="86"/>
      <c r="EF1311" s="87"/>
      <c r="EG1311" s="86"/>
      <c r="EH1311" s="86"/>
      <c r="EI1311" s="86"/>
      <c r="EJ1311" s="86"/>
      <c r="EK1311" s="89"/>
    </row>
    <row r="1312" spans="47:141" x14ac:dyDescent="0.2">
      <c r="AU1312" s="86"/>
      <c r="AW1312" s="86"/>
      <c r="AY1312" s="86"/>
      <c r="BA1312" s="86"/>
      <c r="BC1312" s="86"/>
      <c r="BE1312" s="86"/>
      <c r="BG1312" s="86"/>
      <c r="BI1312" s="86"/>
      <c r="BK1312" s="86"/>
      <c r="BM1312" s="86"/>
      <c r="BO1312" s="86"/>
      <c r="BQ1312" s="86"/>
      <c r="BS1312" s="86"/>
      <c r="BU1312" s="86"/>
      <c r="BW1312" s="86"/>
      <c r="BY1312" s="86"/>
      <c r="CA1312" s="86"/>
      <c r="CC1312" s="86"/>
      <c r="CE1312" s="86"/>
      <c r="CG1312" s="86"/>
      <c r="CI1312" s="86"/>
      <c r="CK1312" s="86"/>
      <c r="CM1312" s="86"/>
      <c r="CO1312" s="86"/>
      <c r="CQ1312" s="86"/>
      <c r="CS1312" s="86"/>
      <c r="CU1312" s="86"/>
      <c r="CW1312" s="86"/>
      <c r="CY1312" s="86"/>
      <c r="DA1312" s="86"/>
      <c r="DC1312" s="86"/>
      <c r="DE1312" s="86"/>
      <c r="DG1312" s="86"/>
      <c r="DI1312" s="86"/>
      <c r="DK1312" s="86"/>
      <c r="DM1312" s="86"/>
      <c r="DO1312" s="86"/>
      <c r="DQ1312" s="86"/>
      <c r="DS1312" s="86"/>
      <c r="DU1312" s="86"/>
      <c r="DV1312" s="86"/>
      <c r="DW1312" s="86"/>
      <c r="DX1312" s="86"/>
      <c r="DZ1312" s="87"/>
      <c r="EB1312" s="86"/>
      <c r="EC1312" s="87"/>
      <c r="ED1312" s="88"/>
      <c r="EE1312" s="86"/>
      <c r="EF1312" s="87"/>
      <c r="EG1312" s="86"/>
      <c r="EH1312" s="86"/>
      <c r="EI1312" s="86"/>
      <c r="EJ1312" s="86"/>
      <c r="EK1312" s="89"/>
    </row>
    <row r="1313" spans="47:141" x14ac:dyDescent="0.2">
      <c r="AU1313" s="86"/>
      <c r="AW1313" s="86"/>
      <c r="AY1313" s="86"/>
      <c r="BA1313" s="86"/>
      <c r="BC1313" s="86"/>
      <c r="BE1313" s="86"/>
      <c r="BG1313" s="86"/>
      <c r="BI1313" s="86"/>
      <c r="BK1313" s="86"/>
      <c r="BM1313" s="86"/>
      <c r="BO1313" s="86"/>
      <c r="BQ1313" s="86"/>
      <c r="BS1313" s="86"/>
      <c r="BU1313" s="86"/>
      <c r="BW1313" s="86"/>
      <c r="BY1313" s="86"/>
      <c r="CA1313" s="86"/>
      <c r="CC1313" s="86"/>
      <c r="CE1313" s="86"/>
      <c r="CG1313" s="86"/>
      <c r="CI1313" s="86"/>
      <c r="CK1313" s="86"/>
      <c r="CM1313" s="86"/>
      <c r="CO1313" s="86"/>
      <c r="CQ1313" s="86"/>
      <c r="CS1313" s="86"/>
      <c r="CU1313" s="86"/>
      <c r="CW1313" s="86"/>
      <c r="CY1313" s="86"/>
      <c r="DA1313" s="86"/>
      <c r="DC1313" s="86"/>
      <c r="DE1313" s="86"/>
      <c r="DG1313" s="86"/>
      <c r="DI1313" s="86"/>
      <c r="DK1313" s="86"/>
      <c r="DM1313" s="86"/>
      <c r="DO1313" s="86"/>
      <c r="DQ1313" s="86"/>
      <c r="DS1313" s="86"/>
      <c r="DU1313" s="86"/>
      <c r="DV1313" s="86"/>
      <c r="DW1313" s="86"/>
      <c r="DX1313" s="86"/>
      <c r="DZ1313" s="87"/>
      <c r="EB1313" s="86"/>
      <c r="EC1313" s="87"/>
      <c r="ED1313" s="88"/>
      <c r="EE1313" s="86"/>
      <c r="EF1313" s="87"/>
      <c r="EG1313" s="86"/>
      <c r="EH1313" s="86"/>
      <c r="EI1313" s="86"/>
      <c r="EJ1313" s="86"/>
      <c r="EK1313" s="89"/>
    </row>
    <row r="1314" spans="47:141" x14ac:dyDescent="0.2">
      <c r="AU1314" s="86"/>
      <c r="AW1314" s="86"/>
      <c r="AY1314" s="86"/>
      <c r="BA1314" s="86"/>
      <c r="BC1314" s="86"/>
      <c r="BE1314" s="86"/>
      <c r="BG1314" s="86"/>
      <c r="BI1314" s="86"/>
      <c r="BK1314" s="86"/>
      <c r="BM1314" s="86"/>
      <c r="BO1314" s="86"/>
      <c r="BQ1314" s="86"/>
      <c r="BS1314" s="86"/>
      <c r="BU1314" s="86"/>
      <c r="BW1314" s="86"/>
      <c r="BY1314" s="86"/>
      <c r="CA1314" s="86"/>
      <c r="CC1314" s="86"/>
      <c r="CE1314" s="86"/>
      <c r="CG1314" s="86"/>
      <c r="CI1314" s="86"/>
      <c r="CK1314" s="86"/>
      <c r="CM1314" s="86"/>
      <c r="CO1314" s="86"/>
      <c r="CQ1314" s="86"/>
      <c r="CS1314" s="86"/>
      <c r="CU1314" s="86"/>
      <c r="CW1314" s="86"/>
      <c r="CY1314" s="86"/>
      <c r="DA1314" s="86"/>
      <c r="DC1314" s="86"/>
      <c r="DE1314" s="86"/>
      <c r="DG1314" s="86"/>
      <c r="DI1314" s="86"/>
      <c r="DK1314" s="86"/>
      <c r="DM1314" s="86"/>
      <c r="DO1314" s="86"/>
      <c r="DQ1314" s="86"/>
      <c r="DS1314" s="86"/>
      <c r="DU1314" s="86"/>
      <c r="DV1314" s="86"/>
      <c r="DW1314" s="86"/>
      <c r="DX1314" s="86"/>
      <c r="DZ1314" s="87"/>
      <c r="EB1314" s="86"/>
      <c r="EC1314" s="87"/>
      <c r="ED1314" s="88"/>
      <c r="EE1314" s="86"/>
      <c r="EF1314" s="87"/>
      <c r="EG1314" s="86"/>
      <c r="EH1314" s="86"/>
      <c r="EI1314" s="86"/>
      <c r="EJ1314" s="86"/>
      <c r="EK1314" s="89"/>
    </row>
    <row r="1315" spans="47:141" x14ac:dyDescent="0.2">
      <c r="AU1315" s="86"/>
      <c r="AW1315" s="86"/>
      <c r="AY1315" s="86"/>
      <c r="BA1315" s="86"/>
      <c r="BC1315" s="86"/>
      <c r="BE1315" s="86"/>
      <c r="BG1315" s="86"/>
      <c r="BI1315" s="86"/>
      <c r="BK1315" s="86"/>
      <c r="BM1315" s="86"/>
      <c r="BO1315" s="86"/>
      <c r="BQ1315" s="86"/>
      <c r="BS1315" s="86"/>
      <c r="BU1315" s="86"/>
      <c r="BW1315" s="86"/>
      <c r="BY1315" s="86"/>
      <c r="CA1315" s="86"/>
      <c r="CC1315" s="86"/>
      <c r="CE1315" s="86"/>
      <c r="CG1315" s="86"/>
      <c r="CI1315" s="86"/>
      <c r="CK1315" s="86"/>
      <c r="CM1315" s="86"/>
      <c r="CO1315" s="86"/>
      <c r="CQ1315" s="86"/>
      <c r="CS1315" s="86"/>
      <c r="CU1315" s="86"/>
      <c r="CW1315" s="86"/>
      <c r="CY1315" s="86"/>
      <c r="DA1315" s="86"/>
      <c r="DC1315" s="86"/>
      <c r="DE1315" s="86"/>
      <c r="DG1315" s="86"/>
      <c r="DI1315" s="86"/>
      <c r="DK1315" s="86"/>
      <c r="DM1315" s="86"/>
      <c r="DO1315" s="86"/>
      <c r="DQ1315" s="86"/>
      <c r="DS1315" s="86"/>
      <c r="DU1315" s="86"/>
      <c r="DV1315" s="86"/>
      <c r="DW1315" s="86"/>
      <c r="DX1315" s="86"/>
      <c r="DZ1315" s="87"/>
      <c r="EB1315" s="86"/>
      <c r="EC1315" s="87"/>
      <c r="ED1315" s="88"/>
      <c r="EE1315" s="86"/>
      <c r="EF1315" s="87"/>
      <c r="EG1315" s="86"/>
      <c r="EH1315" s="86"/>
      <c r="EI1315" s="86"/>
      <c r="EJ1315" s="86"/>
      <c r="EK1315" s="89"/>
    </row>
    <row r="1316" spans="47:141" x14ac:dyDescent="0.2">
      <c r="AU1316" s="86"/>
      <c r="AW1316" s="86"/>
      <c r="AY1316" s="86"/>
      <c r="BA1316" s="86"/>
      <c r="BC1316" s="86"/>
      <c r="BE1316" s="86"/>
      <c r="BG1316" s="86"/>
      <c r="BI1316" s="86"/>
      <c r="BK1316" s="86"/>
      <c r="BM1316" s="86"/>
      <c r="BO1316" s="86"/>
      <c r="BQ1316" s="86"/>
      <c r="BS1316" s="86"/>
      <c r="BU1316" s="86"/>
      <c r="BW1316" s="86"/>
      <c r="BY1316" s="86"/>
      <c r="CA1316" s="86"/>
      <c r="CC1316" s="86"/>
      <c r="CE1316" s="86"/>
      <c r="CG1316" s="86"/>
      <c r="CI1316" s="86"/>
      <c r="CK1316" s="86"/>
      <c r="CM1316" s="86"/>
      <c r="CO1316" s="86"/>
      <c r="CQ1316" s="86"/>
      <c r="CS1316" s="86"/>
      <c r="CU1316" s="86"/>
      <c r="CW1316" s="86"/>
      <c r="CY1316" s="86"/>
      <c r="DA1316" s="86"/>
      <c r="DC1316" s="86"/>
      <c r="DE1316" s="86"/>
      <c r="DG1316" s="86"/>
      <c r="DI1316" s="86"/>
      <c r="DK1316" s="86"/>
      <c r="DM1316" s="86"/>
      <c r="DO1316" s="86"/>
      <c r="DQ1316" s="86"/>
      <c r="DS1316" s="86"/>
      <c r="DU1316" s="86"/>
      <c r="DV1316" s="86"/>
      <c r="DW1316" s="86"/>
      <c r="DX1316" s="86"/>
      <c r="DZ1316" s="87"/>
      <c r="EB1316" s="86"/>
      <c r="EC1316" s="87"/>
      <c r="ED1316" s="88"/>
      <c r="EE1316" s="86"/>
      <c r="EF1316" s="87"/>
      <c r="EG1316" s="86"/>
      <c r="EH1316" s="86"/>
      <c r="EI1316" s="86"/>
      <c r="EJ1316" s="86"/>
      <c r="EK1316" s="89"/>
    </row>
    <row r="1317" spans="47:141" x14ac:dyDescent="0.2">
      <c r="AU1317" s="86"/>
      <c r="AW1317" s="86"/>
      <c r="AY1317" s="86"/>
      <c r="BA1317" s="86"/>
      <c r="BC1317" s="86"/>
      <c r="BE1317" s="86"/>
      <c r="BG1317" s="86"/>
      <c r="BI1317" s="86"/>
      <c r="BK1317" s="86"/>
      <c r="BM1317" s="86"/>
      <c r="BO1317" s="86"/>
      <c r="BQ1317" s="86"/>
      <c r="BS1317" s="86"/>
      <c r="BU1317" s="86"/>
      <c r="BW1317" s="86"/>
      <c r="BY1317" s="86"/>
      <c r="CA1317" s="86"/>
      <c r="CC1317" s="86"/>
      <c r="CE1317" s="86"/>
      <c r="CG1317" s="86"/>
      <c r="CI1317" s="86"/>
      <c r="CK1317" s="86"/>
      <c r="CM1317" s="86"/>
      <c r="CO1317" s="86"/>
      <c r="CQ1317" s="86"/>
      <c r="CS1317" s="86"/>
      <c r="CU1317" s="86"/>
      <c r="CW1317" s="86"/>
      <c r="CY1317" s="86"/>
      <c r="DA1317" s="86"/>
      <c r="DC1317" s="86"/>
      <c r="DE1317" s="86"/>
      <c r="DG1317" s="86"/>
      <c r="DI1317" s="86"/>
      <c r="DK1317" s="86"/>
      <c r="DM1317" s="86"/>
      <c r="DO1317" s="86"/>
      <c r="DQ1317" s="86"/>
      <c r="DS1317" s="86"/>
      <c r="DU1317" s="86"/>
      <c r="DV1317" s="86"/>
      <c r="DW1317" s="86"/>
      <c r="DX1317" s="86"/>
      <c r="DZ1317" s="87"/>
      <c r="EB1317" s="86"/>
      <c r="EC1317" s="87"/>
      <c r="ED1317" s="88"/>
      <c r="EE1317" s="86"/>
      <c r="EF1317" s="87"/>
      <c r="EG1317" s="86"/>
      <c r="EH1317" s="86"/>
      <c r="EI1317" s="86"/>
      <c r="EJ1317" s="86"/>
      <c r="EK1317" s="89"/>
    </row>
    <row r="1318" spans="47:141" x14ac:dyDescent="0.2">
      <c r="AU1318" s="86"/>
      <c r="AW1318" s="86"/>
      <c r="AY1318" s="86"/>
      <c r="BA1318" s="86"/>
      <c r="BC1318" s="86"/>
      <c r="BE1318" s="86"/>
      <c r="BG1318" s="86"/>
      <c r="BI1318" s="86"/>
      <c r="BK1318" s="86"/>
      <c r="BM1318" s="86"/>
      <c r="BO1318" s="86"/>
      <c r="BQ1318" s="86"/>
      <c r="BS1318" s="86"/>
      <c r="BU1318" s="86"/>
      <c r="BW1318" s="86"/>
      <c r="BY1318" s="86"/>
      <c r="CA1318" s="86"/>
      <c r="CC1318" s="86"/>
      <c r="CE1318" s="86"/>
      <c r="CG1318" s="86"/>
      <c r="CI1318" s="86"/>
      <c r="CK1318" s="86"/>
      <c r="CM1318" s="86"/>
      <c r="CO1318" s="86"/>
      <c r="CQ1318" s="86"/>
      <c r="CS1318" s="86"/>
      <c r="CU1318" s="86"/>
      <c r="CW1318" s="86"/>
      <c r="CY1318" s="86"/>
      <c r="DA1318" s="86"/>
      <c r="DC1318" s="86"/>
      <c r="DE1318" s="86"/>
      <c r="DG1318" s="86"/>
      <c r="DI1318" s="86"/>
      <c r="DK1318" s="86"/>
      <c r="DM1318" s="86"/>
      <c r="DO1318" s="86"/>
      <c r="DQ1318" s="86"/>
      <c r="DS1318" s="86"/>
      <c r="DU1318" s="86"/>
      <c r="DV1318" s="86"/>
      <c r="DW1318" s="86"/>
      <c r="DX1318" s="86"/>
      <c r="DZ1318" s="87"/>
      <c r="EB1318" s="86"/>
      <c r="EC1318" s="87"/>
      <c r="ED1318" s="88"/>
      <c r="EE1318" s="86"/>
      <c r="EF1318" s="87"/>
      <c r="EG1318" s="86"/>
      <c r="EH1318" s="86"/>
      <c r="EI1318" s="86"/>
      <c r="EJ1318" s="86"/>
      <c r="EK1318" s="89"/>
    </row>
    <row r="1319" spans="47:141" x14ac:dyDescent="0.2">
      <c r="AU1319" s="86"/>
      <c r="AW1319" s="86"/>
      <c r="AY1319" s="86"/>
      <c r="BA1319" s="86"/>
      <c r="BC1319" s="86"/>
      <c r="BE1319" s="86"/>
      <c r="BG1319" s="86"/>
      <c r="BI1319" s="86"/>
      <c r="BK1319" s="86"/>
      <c r="BM1319" s="86"/>
      <c r="BO1319" s="86"/>
      <c r="BQ1319" s="86"/>
      <c r="BS1319" s="86"/>
      <c r="BU1319" s="86"/>
      <c r="BW1319" s="86"/>
      <c r="BY1319" s="86"/>
      <c r="CA1319" s="86"/>
      <c r="CC1319" s="86"/>
      <c r="CE1319" s="86"/>
      <c r="CG1319" s="86"/>
      <c r="CI1319" s="86"/>
      <c r="CK1319" s="86"/>
      <c r="CM1319" s="86"/>
      <c r="CO1319" s="86"/>
      <c r="CQ1319" s="86"/>
      <c r="CS1319" s="86"/>
      <c r="CU1319" s="86"/>
      <c r="CW1319" s="86"/>
      <c r="CY1319" s="86"/>
      <c r="DA1319" s="86"/>
      <c r="DC1319" s="86"/>
      <c r="DE1319" s="86"/>
      <c r="DG1319" s="86"/>
      <c r="DI1319" s="86"/>
      <c r="DK1319" s="86"/>
      <c r="DM1319" s="86"/>
      <c r="DO1319" s="86"/>
      <c r="DQ1319" s="86"/>
      <c r="DS1319" s="86"/>
      <c r="DU1319" s="86"/>
      <c r="DV1319" s="86"/>
      <c r="DW1319" s="86"/>
      <c r="DX1319" s="86"/>
      <c r="DZ1319" s="87"/>
      <c r="EB1319" s="86"/>
      <c r="EC1319" s="87"/>
      <c r="ED1319" s="88"/>
      <c r="EE1319" s="86"/>
      <c r="EF1319" s="87"/>
      <c r="EG1319" s="86"/>
      <c r="EH1319" s="86"/>
      <c r="EI1319" s="86"/>
      <c r="EJ1319" s="86"/>
      <c r="EK1319" s="89"/>
    </row>
    <row r="1320" spans="47:141" x14ac:dyDescent="0.2">
      <c r="AU1320" s="86"/>
      <c r="AW1320" s="86"/>
      <c r="AY1320" s="86"/>
      <c r="BA1320" s="86"/>
      <c r="BC1320" s="86"/>
      <c r="BE1320" s="86"/>
      <c r="BG1320" s="86"/>
      <c r="BI1320" s="86"/>
      <c r="BK1320" s="86"/>
      <c r="BM1320" s="86"/>
      <c r="BO1320" s="86"/>
      <c r="BQ1320" s="86"/>
      <c r="BS1320" s="86"/>
      <c r="BU1320" s="86"/>
      <c r="BW1320" s="86"/>
      <c r="BY1320" s="86"/>
      <c r="CA1320" s="86"/>
      <c r="CC1320" s="86"/>
      <c r="CE1320" s="86"/>
      <c r="CG1320" s="86"/>
      <c r="CI1320" s="86"/>
      <c r="CK1320" s="86"/>
      <c r="CM1320" s="86"/>
      <c r="CO1320" s="86"/>
      <c r="CQ1320" s="86"/>
      <c r="CS1320" s="86"/>
      <c r="CU1320" s="86"/>
      <c r="CW1320" s="86"/>
      <c r="CY1320" s="86"/>
      <c r="DA1320" s="86"/>
      <c r="DC1320" s="86"/>
      <c r="DE1320" s="86"/>
      <c r="DG1320" s="86"/>
      <c r="DI1320" s="86"/>
      <c r="DK1320" s="86"/>
      <c r="DM1320" s="86"/>
      <c r="DO1320" s="86"/>
      <c r="DQ1320" s="86"/>
      <c r="DS1320" s="86"/>
      <c r="DU1320" s="86"/>
      <c r="DV1320" s="86"/>
      <c r="DW1320" s="86"/>
      <c r="DX1320" s="86"/>
      <c r="DZ1320" s="87"/>
      <c r="EB1320" s="86"/>
      <c r="EC1320" s="87"/>
      <c r="ED1320" s="88"/>
      <c r="EE1320" s="86"/>
      <c r="EF1320" s="87"/>
      <c r="EG1320" s="86"/>
      <c r="EH1320" s="86"/>
      <c r="EI1320" s="86"/>
      <c r="EJ1320" s="86"/>
      <c r="EK1320" s="89"/>
    </row>
    <row r="1321" spans="47:141" x14ac:dyDescent="0.2">
      <c r="AU1321" s="86"/>
      <c r="AW1321" s="86"/>
      <c r="AY1321" s="86"/>
      <c r="BA1321" s="86"/>
      <c r="BC1321" s="86"/>
      <c r="BE1321" s="86"/>
      <c r="BG1321" s="86"/>
      <c r="BI1321" s="86"/>
      <c r="BK1321" s="86"/>
      <c r="BM1321" s="86"/>
      <c r="BO1321" s="86"/>
      <c r="BQ1321" s="86"/>
      <c r="BS1321" s="86"/>
      <c r="BU1321" s="86"/>
      <c r="BW1321" s="86"/>
      <c r="BY1321" s="86"/>
      <c r="CA1321" s="86"/>
      <c r="CC1321" s="86"/>
      <c r="CE1321" s="86"/>
      <c r="CG1321" s="86"/>
      <c r="CI1321" s="86"/>
      <c r="CK1321" s="86"/>
      <c r="CM1321" s="86"/>
      <c r="CO1321" s="86"/>
      <c r="CQ1321" s="86"/>
      <c r="CS1321" s="86"/>
      <c r="CU1321" s="86"/>
      <c r="CW1321" s="86"/>
      <c r="CY1321" s="86"/>
      <c r="DA1321" s="86"/>
      <c r="DC1321" s="86"/>
      <c r="DE1321" s="86"/>
      <c r="DG1321" s="86"/>
      <c r="DI1321" s="86"/>
      <c r="DK1321" s="86"/>
      <c r="DM1321" s="86"/>
      <c r="DO1321" s="86"/>
      <c r="DQ1321" s="86"/>
      <c r="DS1321" s="86"/>
      <c r="DU1321" s="86"/>
      <c r="DV1321" s="86"/>
      <c r="DW1321" s="86"/>
      <c r="DX1321" s="86"/>
      <c r="DZ1321" s="87"/>
      <c r="EB1321" s="86"/>
      <c r="EC1321" s="87"/>
      <c r="ED1321" s="88"/>
      <c r="EE1321" s="86"/>
      <c r="EF1321" s="87"/>
      <c r="EG1321" s="86"/>
      <c r="EH1321" s="86"/>
      <c r="EI1321" s="86"/>
      <c r="EJ1321" s="86"/>
      <c r="EK1321" s="89"/>
    </row>
    <row r="1322" spans="47:141" x14ac:dyDescent="0.2">
      <c r="AU1322" s="86"/>
      <c r="AW1322" s="86"/>
      <c r="AY1322" s="86"/>
      <c r="BA1322" s="86"/>
      <c r="BC1322" s="86"/>
      <c r="BE1322" s="86"/>
      <c r="BG1322" s="86"/>
      <c r="BI1322" s="86"/>
      <c r="BK1322" s="86"/>
      <c r="BM1322" s="86"/>
      <c r="BO1322" s="86"/>
      <c r="BQ1322" s="86"/>
      <c r="BS1322" s="86"/>
      <c r="BU1322" s="86"/>
      <c r="BW1322" s="86"/>
      <c r="BY1322" s="86"/>
      <c r="CA1322" s="86"/>
      <c r="CC1322" s="86"/>
      <c r="CE1322" s="86"/>
      <c r="CG1322" s="86"/>
      <c r="CI1322" s="86"/>
      <c r="CK1322" s="86"/>
      <c r="CM1322" s="86"/>
      <c r="CO1322" s="86"/>
      <c r="CQ1322" s="86"/>
      <c r="CS1322" s="86"/>
      <c r="CU1322" s="86"/>
      <c r="CW1322" s="86"/>
      <c r="CY1322" s="86"/>
      <c r="DA1322" s="86"/>
      <c r="DC1322" s="86"/>
      <c r="DE1322" s="86"/>
      <c r="DG1322" s="86"/>
      <c r="DI1322" s="86"/>
      <c r="DK1322" s="86"/>
      <c r="DM1322" s="86"/>
      <c r="DO1322" s="86"/>
      <c r="DQ1322" s="86"/>
      <c r="DS1322" s="86"/>
      <c r="DU1322" s="86"/>
      <c r="DV1322" s="86"/>
      <c r="DW1322" s="86"/>
      <c r="DX1322" s="86"/>
      <c r="DZ1322" s="87"/>
      <c r="EB1322" s="86"/>
      <c r="EC1322" s="87"/>
      <c r="ED1322" s="88"/>
      <c r="EE1322" s="86"/>
      <c r="EF1322" s="87"/>
      <c r="EG1322" s="86"/>
      <c r="EH1322" s="86"/>
      <c r="EI1322" s="86"/>
      <c r="EJ1322" s="86"/>
      <c r="EK1322" s="89"/>
    </row>
    <row r="1323" spans="47:141" x14ac:dyDescent="0.2">
      <c r="AU1323" s="86"/>
      <c r="AW1323" s="86"/>
      <c r="AY1323" s="86"/>
      <c r="BA1323" s="86"/>
      <c r="BC1323" s="86"/>
      <c r="BE1323" s="86"/>
      <c r="BG1323" s="86"/>
      <c r="BI1323" s="86"/>
      <c r="BK1323" s="86"/>
      <c r="BM1323" s="86"/>
      <c r="BO1323" s="86"/>
      <c r="BQ1323" s="86"/>
      <c r="BS1323" s="86"/>
      <c r="BU1323" s="86"/>
      <c r="BW1323" s="86"/>
      <c r="BY1323" s="86"/>
      <c r="CA1323" s="86"/>
      <c r="CC1323" s="86"/>
      <c r="CE1323" s="86"/>
      <c r="CG1323" s="86"/>
      <c r="CI1323" s="86"/>
      <c r="CK1323" s="86"/>
      <c r="CM1323" s="86"/>
      <c r="CO1323" s="86"/>
      <c r="CQ1323" s="86"/>
      <c r="CS1323" s="86"/>
      <c r="CU1323" s="86"/>
      <c r="CW1323" s="86"/>
      <c r="CY1323" s="86"/>
      <c r="DA1323" s="86"/>
      <c r="DC1323" s="86"/>
      <c r="DE1323" s="86"/>
      <c r="DG1323" s="86"/>
      <c r="DI1323" s="86"/>
      <c r="DK1323" s="86"/>
      <c r="DM1323" s="86"/>
      <c r="DO1323" s="86"/>
      <c r="DQ1323" s="86"/>
      <c r="DS1323" s="86"/>
      <c r="DU1323" s="86"/>
      <c r="DV1323" s="86"/>
      <c r="DW1323" s="86"/>
      <c r="DX1323" s="86"/>
      <c r="DZ1323" s="87"/>
      <c r="EB1323" s="86"/>
      <c r="EC1323" s="87"/>
      <c r="ED1323" s="88"/>
      <c r="EE1323" s="86"/>
      <c r="EF1323" s="87"/>
      <c r="EG1323" s="86"/>
      <c r="EH1323" s="86"/>
      <c r="EI1323" s="86"/>
      <c r="EJ1323" s="86"/>
      <c r="EK1323" s="89"/>
    </row>
    <row r="1324" spans="47:141" x14ac:dyDescent="0.2">
      <c r="AU1324" s="86"/>
      <c r="AW1324" s="86"/>
      <c r="AY1324" s="86"/>
      <c r="BA1324" s="86"/>
      <c r="BC1324" s="86"/>
      <c r="BE1324" s="86"/>
      <c r="BG1324" s="86"/>
      <c r="BI1324" s="86"/>
      <c r="BK1324" s="86"/>
      <c r="BM1324" s="86"/>
      <c r="BO1324" s="86"/>
      <c r="BQ1324" s="86"/>
      <c r="BS1324" s="86"/>
      <c r="BU1324" s="86"/>
      <c r="BW1324" s="86"/>
      <c r="BY1324" s="86"/>
      <c r="CA1324" s="86"/>
      <c r="CC1324" s="86"/>
      <c r="CE1324" s="86"/>
      <c r="CG1324" s="86"/>
      <c r="CI1324" s="86"/>
      <c r="CK1324" s="86"/>
      <c r="CM1324" s="86"/>
      <c r="CO1324" s="86"/>
      <c r="CQ1324" s="86"/>
      <c r="CS1324" s="86"/>
      <c r="CU1324" s="86"/>
      <c r="CW1324" s="86"/>
      <c r="CY1324" s="86"/>
      <c r="DA1324" s="86"/>
      <c r="DC1324" s="86"/>
      <c r="DE1324" s="86"/>
      <c r="DG1324" s="86"/>
      <c r="DI1324" s="86"/>
      <c r="DK1324" s="86"/>
      <c r="DM1324" s="86"/>
      <c r="DO1324" s="86"/>
      <c r="DQ1324" s="86"/>
      <c r="DS1324" s="86"/>
      <c r="DU1324" s="86"/>
      <c r="DV1324" s="86"/>
      <c r="DW1324" s="86"/>
      <c r="DX1324" s="86"/>
      <c r="DZ1324" s="87"/>
      <c r="EB1324" s="86"/>
      <c r="EC1324" s="87"/>
      <c r="ED1324" s="88"/>
      <c r="EE1324" s="86"/>
      <c r="EF1324" s="87"/>
      <c r="EG1324" s="86"/>
      <c r="EH1324" s="86"/>
      <c r="EI1324" s="86"/>
      <c r="EJ1324" s="86"/>
      <c r="EK1324" s="89"/>
    </row>
    <row r="1325" spans="47:141" x14ac:dyDescent="0.2">
      <c r="AU1325" s="86"/>
      <c r="AW1325" s="86"/>
      <c r="AY1325" s="86"/>
      <c r="BA1325" s="86"/>
      <c r="BC1325" s="86"/>
      <c r="BE1325" s="86"/>
      <c r="BG1325" s="86"/>
      <c r="BI1325" s="86"/>
      <c r="BK1325" s="86"/>
      <c r="BM1325" s="86"/>
      <c r="BO1325" s="86"/>
      <c r="BQ1325" s="86"/>
      <c r="BS1325" s="86"/>
      <c r="BU1325" s="86"/>
      <c r="BW1325" s="86"/>
      <c r="BY1325" s="86"/>
      <c r="CA1325" s="86"/>
      <c r="CC1325" s="86"/>
      <c r="CE1325" s="86"/>
      <c r="CG1325" s="86"/>
      <c r="CI1325" s="86"/>
      <c r="CK1325" s="86"/>
      <c r="CM1325" s="86"/>
      <c r="CO1325" s="86"/>
      <c r="CQ1325" s="86"/>
      <c r="CS1325" s="86"/>
      <c r="CU1325" s="86"/>
      <c r="CW1325" s="86"/>
      <c r="CY1325" s="86"/>
      <c r="DA1325" s="86"/>
      <c r="DC1325" s="86"/>
      <c r="DE1325" s="86"/>
      <c r="DG1325" s="86"/>
      <c r="DI1325" s="86"/>
      <c r="DK1325" s="86"/>
      <c r="DM1325" s="86"/>
      <c r="DO1325" s="86"/>
      <c r="DQ1325" s="86"/>
      <c r="DS1325" s="86"/>
      <c r="DU1325" s="86"/>
      <c r="DV1325" s="86"/>
      <c r="DW1325" s="86"/>
      <c r="DX1325" s="86"/>
      <c r="DZ1325" s="87"/>
      <c r="EB1325" s="86"/>
      <c r="EC1325" s="87"/>
      <c r="ED1325" s="88"/>
      <c r="EE1325" s="86"/>
      <c r="EF1325" s="87"/>
      <c r="EG1325" s="86"/>
      <c r="EH1325" s="86"/>
      <c r="EI1325" s="86"/>
      <c r="EJ1325" s="86"/>
      <c r="EK1325" s="89"/>
    </row>
    <row r="1326" spans="47:141" x14ac:dyDescent="0.2">
      <c r="AU1326" s="86"/>
      <c r="AW1326" s="86"/>
      <c r="AY1326" s="86"/>
      <c r="BA1326" s="86"/>
      <c r="BC1326" s="86"/>
      <c r="BE1326" s="86"/>
      <c r="BG1326" s="86"/>
      <c r="BI1326" s="86"/>
      <c r="BK1326" s="86"/>
      <c r="BM1326" s="86"/>
      <c r="BO1326" s="86"/>
      <c r="BQ1326" s="86"/>
      <c r="BS1326" s="86"/>
      <c r="BU1326" s="86"/>
      <c r="BW1326" s="86"/>
      <c r="BY1326" s="86"/>
      <c r="CA1326" s="86"/>
      <c r="CC1326" s="86"/>
      <c r="CE1326" s="86"/>
      <c r="CG1326" s="86"/>
      <c r="CI1326" s="86"/>
      <c r="CK1326" s="86"/>
      <c r="CM1326" s="86"/>
      <c r="CO1326" s="86"/>
      <c r="CQ1326" s="86"/>
      <c r="CS1326" s="86"/>
      <c r="CU1326" s="86"/>
      <c r="CW1326" s="86"/>
      <c r="CY1326" s="86"/>
      <c r="DA1326" s="86"/>
      <c r="DC1326" s="86"/>
      <c r="DE1326" s="86"/>
      <c r="DG1326" s="86"/>
      <c r="DI1326" s="86"/>
      <c r="DK1326" s="86"/>
      <c r="DM1326" s="86"/>
      <c r="DO1326" s="86"/>
      <c r="DQ1326" s="86"/>
      <c r="DS1326" s="86"/>
      <c r="DU1326" s="86"/>
      <c r="DV1326" s="86"/>
      <c r="DW1326" s="86"/>
      <c r="DX1326" s="86"/>
      <c r="DZ1326" s="87"/>
      <c r="EB1326" s="86"/>
      <c r="EC1326" s="87"/>
      <c r="ED1326" s="88"/>
      <c r="EE1326" s="86"/>
      <c r="EF1326" s="87"/>
      <c r="EG1326" s="86"/>
      <c r="EH1326" s="86"/>
      <c r="EI1326" s="86"/>
      <c r="EJ1326" s="86"/>
      <c r="EK1326" s="89"/>
    </row>
    <row r="1327" spans="47:141" x14ac:dyDescent="0.2">
      <c r="AU1327" s="86"/>
      <c r="AW1327" s="86"/>
      <c r="AY1327" s="86"/>
      <c r="BA1327" s="86"/>
      <c r="BC1327" s="86"/>
      <c r="BE1327" s="86"/>
      <c r="BG1327" s="86"/>
      <c r="BI1327" s="86"/>
      <c r="BK1327" s="86"/>
      <c r="BM1327" s="86"/>
      <c r="BO1327" s="86"/>
      <c r="BQ1327" s="86"/>
      <c r="BS1327" s="86"/>
      <c r="BU1327" s="86"/>
      <c r="BW1327" s="86"/>
      <c r="BY1327" s="86"/>
      <c r="CA1327" s="86"/>
      <c r="CC1327" s="86"/>
      <c r="CE1327" s="86"/>
      <c r="CG1327" s="86"/>
      <c r="CI1327" s="86"/>
      <c r="CK1327" s="86"/>
      <c r="CM1327" s="86"/>
      <c r="CO1327" s="86"/>
      <c r="CQ1327" s="86"/>
      <c r="CS1327" s="86"/>
      <c r="CU1327" s="86"/>
      <c r="CW1327" s="86"/>
      <c r="CY1327" s="86"/>
      <c r="DA1327" s="86"/>
      <c r="DC1327" s="86"/>
      <c r="DE1327" s="86"/>
      <c r="DG1327" s="86"/>
      <c r="DI1327" s="86"/>
      <c r="DK1327" s="86"/>
      <c r="DM1327" s="86"/>
      <c r="DO1327" s="86"/>
      <c r="DQ1327" s="86"/>
      <c r="DS1327" s="86"/>
      <c r="DU1327" s="86"/>
      <c r="DV1327" s="86"/>
      <c r="DW1327" s="86"/>
      <c r="DX1327" s="86"/>
      <c r="DZ1327" s="87"/>
      <c r="EB1327" s="86"/>
      <c r="EC1327" s="87"/>
      <c r="ED1327" s="88"/>
      <c r="EE1327" s="86"/>
      <c r="EF1327" s="87"/>
      <c r="EG1327" s="86"/>
      <c r="EH1327" s="86"/>
      <c r="EI1327" s="86"/>
      <c r="EJ1327" s="86"/>
      <c r="EK1327" s="89"/>
    </row>
    <row r="1328" spans="47:141" x14ac:dyDescent="0.2">
      <c r="AU1328" s="86"/>
      <c r="AW1328" s="86"/>
      <c r="AY1328" s="86"/>
      <c r="BA1328" s="86"/>
      <c r="BC1328" s="86"/>
      <c r="BE1328" s="86"/>
      <c r="BG1328" s="86"/>
      <c r="BI1328" s="86"/>
      <c r="BK1328" s="86"/>
      <c r="BM1328" s="86"/>
      <c r="BO1328" s="86"/>
      <c r="BQ1328" s="86"/>
      <c r="BS1328" s="86"/>
      <c r="BU1328" s="86"/>
      <c r="BW1328" s="86"/>
      <c r="BY1328" s="86"/>
      <c r="CA1328" s="86"/>
      <c r="CC1328" s="86"/>
      <c r="CE1328" s="86"/>
      <c r="CG1328" s="86"/>
      <c r="CI1328" s="86"/>
      <c r="CK1328" s="86"/>
      <c r="CM1328" s="86"/>
      <c r="CO1328" s="86"/>
      <c r="CQ1328" s="86"/>
      <c r="CS1328" s="86"/>
      <c r="CU1328" s="86"/>
      <c r="CW1328" s="86"/>
      <c r="CY1328" s="86"/>
      <c r="DA1328" s="86"/>
      <c r="DC1328" s="86"/>
      <c r="DE1328" s="86"/>
      <c r="DG1328" s="86"/>
      <c r="DI1328" s="86"/>
      <c r="DK1328" s="86"/>
      <c r="DM1328" s="86"/>
      <c r="DO1328" s="86"/>
      <c r="DQ1328" s="86"/>
      <c r="DS1328" s="86"/>
      <c r="DU1328" s="86"/>
      <c r="DV1328" s="86"/>
      <c r="DW1328" s="86"/>
      <c r="DX1328" s="86"/>
      <c r="DZ1328" s="87"/>
      <c r="EB1328" s="86"/>
      <c r="EC1328" s="87"/>
      <c r="ED1328" s="88"/>
      <c r="EE1328" s="86"/>
      <c r="EF1328" s="87"/>
      <c r="EG1328" s="86"/>
      <c r="EH1328" s="86"/>
      <c r="EI1328" s="86"/>
      <c r="EJ1328" s="86"/>
      <c r="EK1328" s="89"/>
    </row>
    <row r="1329" spans="47:141" x14ac:dyDescent="0.2">
      <c r="AU1329" s="86"/>
      <c r="AW1329" s="86"/>
      <c r="AY1329" s="86"/>
      <c r="BA1329" s="86"/>
      <c r="BC1329" s="86"/>
      <c r="BE1329" s="86"/>
      <c r="BG1329" s="86"/>
      <c r="BI1329" s="86"/>
      <c r="BK1329" s="86"/>
      <c r="BM1329" s="86"/>
      <c r="BO1329" s="86"/>
      <c r="BQ1329" s="86"/>
      <c r="BS1329" s="86"/>
      <c r="BU1329" s="86"/>
      <c r="BW1329" s="86"/>
      <c r="BY1329" s="86"/>
      <c r="CA1329" s="86"/>
      <c r="CC1329" s="86"/>
      <c r="CE1329" s="86"/>
      <c r="CG1329" s="86"/>
      <c r="CI1329" s="86"/>
      <c r="CK1329" s="86"/>
      <c r="CM1329" s="86"/>
      <c r="CO1329" s="86"/>
      <c r="CQ1329" s="86"/>
      <c r="CS1329" s="86"/>
      <c r="CU1329" s="86"/>
      <c r="CW1329" s="86"/>
      <c r="CY1329" s="86"/>
      <c r="DA1329" s="86"/>
      <c r="DC1329" s="86"/>
      <c r="DE1329" s="86"/>
      <c r="DG1329" s="86"/>
      <c r="DI1329" s="86"/>
      <c r="DK1329" s="86"/>
      <c r="DM1329" s="86"/>
      <c r="DO1329" s="86"/>
      <c r="DQ1329" s="86"/>
      <c r="DS1329" s="86"/>
      <c r="DU1329" s="86"/>
      <c r="DV1329" s="86"/>
      <c r="DW1329" s="86"/>
      <c r="DX1329" s="86"/>
      <c r="DZ1329" s="87"/>
      <c r="EB1329" s="86"/>
      <c r="EC1329" s="87"/>
      <c r="ED1329" s="88"/>
      <c r="EE1329" s="86"/>
      <c r="EF1329" s="87"/>
      <c r="EG1329" s="86"/>
      <c r="EH1329" s="86"/>
      <c r="EI1329" s="86"/>
      <c r="EJ1329" s="86"/>
      <c r="EK1329" s="89"/>
    </row>
    <row r="1330" spans="47:141" x14ac:dyDescent="0.2">
      <c r="AU1330" s="86"/>
      <c r="AW1330" s="86"/>
      <c r="AY1330" s="86"/>
      <c r="BA1330" s="86"/>
      <c r="BC1330" s="86"/>
      <c r="BE1330" s="86"/>
      <c r="BG1330" s="86"/>
      <c r="BI1330" s="86"/>
      <c r="BK1330" s="86"/>
      <c r="BM1330" s="86"/>
      <c r="BO1330" s="86"/>
      <c r="BQ1330" s="86"/>
      <c r="BS1330" s="86"/>
      <c r="BU1330" s="86"/>
      <c r="BW1330" s="86"/>
      <c r="BY1330" s="86"/>
      <c r="CA1330" s="86"/>
      <c r="CC1330" s="86"/>
      <c r="CE1330" s="86"/>
      <c r="CG1330" s="86"/>
      <c r="CI1330" s="86"/>
      <c r="CK1330" s="86"/>
      <c r="CM1330" s="86"/>
      <c r="CO1330" s="86"/>
      <c r="CQ1330" s="86"/>
      <c r="CS1330" s="86"/>
      <c r="CU1330" s="86"/>
      <c r="CW1330" s="86"/>
      <c r="CY1330" s="86"/>
      <c r="DA1330" s="86"/>
      <c r="DC1330" s="86"/>
      <c r="DE1330" s="86"/>
      <c r="DG1330" s="86"/>
      <c r="DI1330" s="86"/>
      <c r="DK1330" s="86"/>
      <c r="DM1330" s="86"/>
      <c r="DO1330" s="86"/>
      <c r="DQ1330" s="86"/>
      <c r="DS1330" s="86"/>
      <c r="DU1330" s="86"/>
      <c r="DV1330" s="86"/>
      <c r="DW1330" s="86"/>
      <c r="DX1330" s="86"/>
      <c r="DZ1330" s="87"/>
      <c r="EB1330" s="86"/>
      <c r="EC1330" s="87"/>
      <c r="ED1330" s="88"/>
      <c r="EE1330" s="86"/>
      <c r="EF1330" s="87"/>
      <c r="EG1330" s="86"/>
      <c r="EH1330" s="86"/>
      <c r="EI1330" s="86"/>
      <c r="EJ1330" s="86"/>
      <c r="EK1330" s="89"/>
    </row>
    <row r="1331" spans="47:141" x14ac:dyDescent="0.2">
      <c r="AU1331" s="86"/>
      <c r="AW1331" s="86"/>
      <c r="AY1331" s="86"/>
      <c r="BA1331" s="86"/>
      <c r="BC1331" s="86"/>
      <c r="BE1331" s="86"/>
      <c r="BG1331" s="86"/>
      <c r="BI1331" s="86"/>
      <c r="BK1331" s="86"/>
      <c r="BM1331" s="86"/>
      <c r="BO1331" s="86"/>
      <c r="BQ1331" s="86"/>
      <c r="BS1331" s="86"/>
      <c r="BU1331" s="86"/>
      <c r="BW1331" s="86"/>
      <c r="BY1331" s="86"/>
      <c r="CA1331" s="86"/>
      <c r="CC1331" s="86"/>
      <c r="CE1331" s="86"/>
      <c r="CG1331" s="86"/>
      <c r="CI1331" s="86"/>
      <c r="CK1331" s="86"/>
      <c r="CM1331" s="86"/>
      <c r="CO1331" s="86"/>
      <c r="CQ1331" s="86"/>
      <c r="CS1331" s="86"/>
      <c r="CU1331" s="86"/>
      <c r="CW1331" s="86"/>
      <c r="CY1331" s="86"/>
      <c r="DA1331" s="86"/>
      <c r="DC1331" s="86"/>
      <c r="DE1331" s="86"/>
      <c r="DG1331" s="86"/>
      <c r="DI1331" s="86"/>
      <c r="DK1331" s="86"/>
      <c r="DM1331" s="86"/>
      <c r="DO1331" s="86"/>
      <c r="DQ1331" s="86"/>
      <c r="DS1331" s="86"/>
      <c r="DU1331" s="86"/>
      <c r="DV1331" s="86"/>
      <c r="DW1331" s="86"/>
      <c r="DX1331" s="86"/>
      <c r="DZ1331" s="87"/>
      <c r="EB1331" s="86"/>
      <c r="EC1331" s="87"/>
      <c r="ED1331" s="88"/>
      <c r="EE1331" s="86"/>
      <c r="EF1331" s="87"/>
      <c r="EG1331" s="86"/>
      <c r="EH1331" s="86"/>
      <c r="EI1331" s="86"/>
      <c r="EJ1331" s="86"/>
      <c r="EK1331" s="89"/>
    </row>
    <row r="1332" spans="47:141" x14ac:dyDescent="0.2">
      <c r="AU1332" s="86"/>
      <c r="AW1332" s="86"/>
      <c r="AY1332" s="86"/>
      <c r="BA1332" s="86"/>
      <c r="BC1332" s="86"/>
      <c r="BE1332" s="86"/>
      <c r="BG1332" s="86"/>
      <c r="BI1332" s="86"/>
      <c r="BK1332" s="86"/>
      <c r="BM1332" s="86"/>
      <c r="BO1332" s="86"/>
      <c r="BQ1332" s="86"/>
      <c r="BS1332" s="86"/>
      <c r="BU1332" s="86"/>
      <c r="BW1332" s="86"/>
      <c r="BY1332" s="86"/>
      <c r="CA1332" s="86"/>
      <c r="CC1332" s="86"/>
      <c r="CE1332" s="86"/>
      <c r="CG1332" s="86"/>
      <c r="CI1332" s="86"/>
      <c r="CK1332" s="86"/>
      <c r="CM1332" s="86"/>
      <c r="CO1332" s="86"/>
      <c r="CQ1332" s="86"/>
      <c r="CS1332" s="86"/>
      <c r="CU1332" s="86"/>
      <c r="CW1332" s="86"/>
      <c r="CY1332" s="86"/>
      <c r="DA1332" s="86"/>
      <c r="DC1332" s="86"/>
      <c r="DE1332" s="86"/>
      <c r="DG1332" s="86"/>
      <c r="DI1332" s="86"/>
      <c r="DK1332" s="86"/>
      <c r="DM1332" s="86"/>
      <c r="DO1332" s="86"/>
      <c r="DQ1332" s="86"/>
      <c r="DS1332" s="86"/>
      <c r="DU1332" s="86"/>
      <c r="DV1332" s="86"/>
      <c r="DW1332" s="86"/>
      <c r="DX1332" s="86"/>
      <c r="DZ1332" s="87"/>
      <c r="EB1332" s="86"/>
      <c r="EC1332" s="87"/>
      <c r="ED1332" s="88"/>
      <c r="EE1332" s="86"/>
      <c r="EF1332" s="87"/>
      <c r="EG1332" s="86"/>
      <c r="EH1332" s="86"/>
      <c r="EI1332" s="86"/>
      <c r="EJ1332" s="86"/>
      <c r="EK1332" s="89"/>
    </row>
    <row r="1333" spans="47:141" x14ac:dyDescent="0.2">
      <c r="AU1333" s="86"/>
      <c r="AW1333" s="86"/>
      <c r="AY1333" s="86"/>
      <c r="BA1333" s="86"/>
      <c r="BC1333" s="86"/>
      <c r="BE1333" s="86"/>
      <c r="BG1333" s="86"/>
      <c r="BI1333" s="86"/>
      <c r="BK1333" s="86"/>
      <c r="BM1333" s="86"/>
      <c r="BO1333" s="86"/>
      <c r="BQ1333" s="86"/>
      <c r="BS1333" s="86"/>
      <c r="BU1333" s="86"/>
      <c r="BW1333" s="86"/>
      <c r="BY1333" s="86"/>
      <c r="CA1333" s="86"/>
      <c r="CC1333" s="86"/>
      <c r="CE1333" s="86"/>
      <c r="CG1333" s="86"/>
      <c r="CI1333" s="86"/>
      <c r="CK1333" s="86"/>
      <c r="CM1333" s="86"/>
      <c r="CO1333" s="86"/>
      <c r="CQ1333" s="86"/>
      <c r="CS1333" s="86"/>
      <c r="CU1333" s="86"/>
      <c r="CW1333" s="86"/>
      <c r="CY1333" s="86"/>
      <c r="DA1333" s="86"/>
      <c r="DC1333" s="86"/>
      <c r="DE1333" s="86"/>
      <c r="DG1333" s="86"/>
      <c r="DI1333" s="86"/>
      <c r="DK1333" s="86"/>
      <c r="DM1333" s="86"/>
      <c r="DO1333" s="86"/>
      <c r="DQ1333" s="86"/>
      <c r="DS1333" s="86"/>
      <c r="DU1333" s="86"/>
      <c r="DV1333" s="86"/>
      <c r="DW1333" s="86"/>
      <c r="DX1333" s="86"/>
      <c r="DZ1333" s="87"/>
      <c r="EB1333" s="86"/>
      <c r="EC1333" s="87"/>
      <c r="ED1333" s="88"/>
      <c r="EE1333" s="86"/>
      <c r="EF1333" s="87"/>
      <c r="EG1333" s="86"/>
      <c r="EH1333" s="86"/>
      <c r="EI1333" s="86"/>
      <c r="EJ1333" s="86"/>
      <c r="EK1333" s="89"/>
    </row>
    <row r="1334" spans="47:141" x14ac:dyDescent="0.2">
      <c r="AU1334" s="86"/>
      <c r="AW1334" s="86"/>
      <c r="AY1334" s="86"/>
      <c r="BA1334" s="86"/>
      <c r="BC1334" s="86"/>
      <c r="BE1334" s="86"/>
      <c r="BG1334" s="86"/>
      <c r="BI1334" s="86"/>
      <c r="BK1334" s="86"/>
      <c r="BM1334" s="86"/>
      <c r="BO1334" s="86"/>
      <c r="BQ1334" s="86"/>
      <c r="BS1334" s="86"/>
      <c r="BU1334" s="86"/>
      <c r="BW1334" s="86"/>
      <c r="BY1334" s="86"/>
      <c r="CA1334" s="86"/>
      <c r="CC1334" s="86"/>
      <c r="CE1334" s="86"/>
      <c r="CG1334" s="86"/>
      <c r="CI1334" s="86"/>
      <c r="CK1334" s="86"/>
      <c r="CM1334" s="86"/>
      <c r="CO1334" s="86"/>
      <c r="CQ1334" s="86"/>
      <c r="CS1334" s="86"/>
      <c r="CU1334" s="86"/>
      <c r="CW1334" s="86"/>
      <c r="CY1334" s="86"/>
      <c r="DA1334" s="86"/>
      <c r="DC1334" s="86"/>
      <c r="DE1334" s="86"/>
      <c r="DG1334" s="86"/>
      <c r="DI1334" s="86"/>
      <c r="DK1334" s="86"/>
      <c r="DM1334" s="86"/>
      <c r="DO1334" s="86"/>
      <c r="DQ1334" s="86"/>
      <c r="DS1334" s="86"/>
      <c r="DU1334" s="86"/>
      <c r="DV1334" s="86"/>
      <c r="DW1334" s="86"/>
      <c r="DX1334" s="86"/>
      <c r="DZ1334" s="87"/>
      <c r="EB1334" s="86"/>
      <c r="EC1334" s="87"/>
      <c r="ED1334" s="88"/>
      <c r="EE1334" s="86"/>
      <c r="EF1334" s="87"/>
      <c r="EG1334" s="86"/>
      <c r="EH1334" s="86"/>
      <c r="EI1334" s="86"/>
      <c r="EJ1334" s="86"/>
      <c r="EK1334" s="89"/>
    </row>
    <row r="1335" spans="47:141" x14ac:dyDescent="0.2">
      <c r="AU1335" s="86"/>
      <c r="AW1335" s="86"/>
      <c r="AY1335" s="86"/>
      <c r="BA1335" s="86"/>
      <c r="BC1335" s="86"/>
      <c r="BE1335" s="86"/>
      <c r="BG1335" s="86"/>
      <c r="BI1335" s="86"/>
      <c r="BK1335" s="86"/>
      <c r="BM1335" s="86"/>
      <c r="BO1335" s="86"/>
      <c r="BQ1335" s="86"/>
      <c r="BS1335" s="86"/>
      <c r="BU1335" s="86"/>
      <c r="BW1335" s="86"/>
      <c r="BY1335" s="86"/>
      <c r="CA1335" s="86"/>
      <c r="CC1335" s="86"/>
      <c r="CE1335" s="86"/>
      <c r="CG1335" s="86"/>
      <c r="CI1335" s="86"/>
      <c r="CK1335" s="86"/>
      <c r="CM1335" s="86"/>
      <c r="CO1335" s="86"/>
      <c r="CQ1335" s="86"/>
      <c r="CS1335" s="86"/>
      <c r="CU1335" s="86"/>
      <c r="CW1335" s="86"/>
      <c r="CY1335" s="86"/>
      <c r="DA1335" s="86"/>
      <c r="DC1335" s="86"/>
      <c r="DE1335" s="86"/>
      <c r="DG1335" s="86"/>
      <c r="DI1335" s="86"/>
      <c r="DK1335" s="86"/>
      <c r="DM1335" s="86"/>
      <c r="DO1335" s="86"/>
      <c r="DQ1335" s="86"/>
      <c r="DS1335" s="86"/>
      <c r="DU1335" s="86"/>
      <c r="DV1335" s="86"/>
      <c r="DW1335" s="86"/>
      <c r="DX1335" s="86"/>
      <c r="DZ1335" s="87"/>
      <c r="EB1335" s="86"/>
      <c r="EC1335" s="87"/>
      <c r="ED1335" s="88"/>
      <c r="EE1335" s="86"/>
      <c r="EF1335" s="87"/>
      <c r="EG1335" s="86"/>
      <c r="EH1335" s="86"/>
      <c r="EI1335" s="86"/>
      <c r="EJ1335" s="86"/>
      <c r="EK1335" s="89"/>
    </row>
    <row r="1336" spans="47:141" x14ac:dyDescent="0.2">
      <c r="AU1336" s="86"/>
      <c r="AW1336" s="86"/>
      <c r="AY1336" s="86"/>
      <c r="BA1336" s="86"/>
      <c r="BC1336" s="86"/>
      <c r="BE1336" s="86"/>
      <c r="BG1336" s="86"/>
      <c r="BI1336" s="86"/>
      <c r="BK1336" s="86"/>
      <c r="BM1336" s="86"/>
      <c r="BO1336" s="86"/>
      <c r="BQ1336" s="86"/>
      <c r="BS1336" s="86"/>
      <c r="BU1336" s="86"/>
      <c r="BW1336" s="86"/>
      <c r="BY1336" s="86"/>
      <c r="CA1336" s="86"/>
      <c r="CC1336" s="86"/>
      <c r="CE1336" s="86"/>
      <c r="CG1336" s="86"/>
      <c r="CI1336" s="86"/>
      <c r="CK1336" s="86"/>
      <c r="CM1336" s="86"/>
      <c r="CO1336" s="86"/>
      <c r="CQ1336" s="86"/>
      <c r="CS1336" s="86"/>
      <c r="CU1336" s="86"/>
      <c r="CW1336" s="86"/>
      <c r="CY1336" s="86"/>
      <c r="DA1336" s="86"/>
      <c r="DC1336" s="86"/>
      <c r="DE1336" s="86"/>
      <c r="DG1336" s="86"/>
      <c r="DI1336" s="86"/>
      <c r="DK1336" s="86"/>
      <c r="DM1336" s="86"/>
      <c r="DO1336" s="86"/>
      <c r="DQ1336" s="86"/>
      <c r="DS1336" s="86"/>
      <c r="DU1336" s="86"/>
      <c r="DV1336" s="86"/>
      <c r="DW1336" s="86"/>
      <c r="DX1336" s="86"/>
      <c r="DZ1336" s="87"/>
      <c r="EB1336" s="86"/>
      <c r="EC1336" s="87"/>
      <c r="ED1336" s="88"/>
      <c r="EE1336" s="86"/>
      <c r="EF1336" s="87"/>
      <c r="EG1336" s="86"/>
      <c r="EH1336" s="86"/>
      <c r="EI1336" s="86"/>
      <c r="EJ1336" s="86"/>
      <c r="EK1336" s="89"/>
    </row>
    <row r="1337" spans="47:141" x14ac:dyDescent="0.2">
      <c r="AU1337" s="86"/>
      <c r="AW1337" s="86"/>
      <c r="AY1337" s="86"/>
      <c r="BA1337" s="86"/>
      <c r="BC1337" s="86"/>
      <c r="BE1337" s="86"/>
      <c r="BG1337" s="86"/>
      <c r="BI1337" s="86"/>
      <c r="BK1337" s="86"/>
      <c r="BM1337" s="86"/>
      <c r="BO1337" s="86"/>
      <c r="BQ1337" s="86"/>
      <c r="BS1337" s="86"/>
      <c r="BU1337" s="86"/>
      <c r="BW1337" s="86"/>
      <c r="BY1337" s="86"/>
      <c r="CA1337" s="86"/>
      <c r="CC1337" s="86"/>
      <c r="CE1337" s="86"/>
      <c r="CG1337" s="86"/>
      <c r="CI1337" s="86"/>
      <c r="CK1337" s="86"/>
      <c r="CM1337" s="86"/>
      <c r="CO1337" s="86"/>
      <c r="CQ1337" s="86"/>
      <c r="CS1337" s="86"/>
      <c r="CU1337" s="86"/>
      <c r="CW1337" s="86"/>
      <c r="CY1337" s="86"/>
      <c r="DA1337" s="86"/>
      <c r="DC1337" s="86"/>
      <c r="DE1337" s="86"/>
      <c r="DG1337" s="86"/>
      <c r="DI1337" s="86"/>
      <c r="DK1337" s="86"/>
      <c r="DM1337" s="86"/>
      <c r="DO1337" s="86"/>
      <c r="DQ1337" s="86"/>
      <c r="DS1337" s="86"/>
      <c r="DU1337" s="86"/>
      <c r="DV1337" s="86"/>
      <c r="DW1337" s="86"/>
      <c r="DX1337" s="86"/>
      <c r="DZ1337" s="87"/>
      <c r="EB1337" s="86"/>
      <c r="EC1337" s="87"/>
      <c r="ED1337" s="88"/>
      <c r="EE1337" s="86"/>
      <c r="EF1337" s="87"/>
      <c r="EG1337" s="86"/>
      <c r="EH1337" s="86"/>
      <c r="EI1337" s="86"/>
      <c r="EJ1337" s="86"/>
      <c r="EK1337" s="89"/>
    </row>
    <row r="1338" spans="47:141" x14ac:dyDescent="0.2">
      <c r="AU1338" s="86"/>
      <c r="AW1338" s="86"/>
      <c r="AY1338" s="86"/>
      <c r="BA1338" s="86"/>
      <c r="BC1338" s="86"/>
      <c r="BE1338" s="86"/>
      <c r="BG1338" s="86"/>
      <c r="BI1338" s="86"/>
      <c r="BK1338" s="86"/>
      <c r="BM1338" s="86"/>
      <c r="BO1338" s="86"/>
      <c r="BQ1338" s="86"/>
      <c r="BS1338" s="86"/>
      <c r="BU1338" s="86"/>
      <c r="BW1338" s="86"/>
      <c r="BY1338" s="86"/>
      <c r="CA1338" s="86"/>
      <c r="CC1338" s="86"/>
      <c r="CE1338" s="86"/>
      <c r="CG1338" s="86"/>
      <c r="CI1338" s="86"/>
      <c r="CK1338" s="86"/>
      <c r="CM1338" s="86"/>
      <c r="CO1338" s="86"/>
      <c r="CQ1338" s="86"/>
      <c r="CS1338" s="86"/>
      <c r="CU1338" s="86"/>
      <c r="CW1338" s="86"/>
      <c r="CY1338" s="86"/>
      <c r="DA1338" s="86"/>
      <c r="DC1338" s="86"/>
      <c r="DE1338" s="86"/>
      <c r="DG1338" s="86"/>
      <c r="DI1338" s="86"/>
      <c r="DK1338" s="86"/>
      <c r="DM1338" s="86"/>
      <c r="DO1338" s="86"/>
      <c r="DQ1338" s="86"/>
      <c r="DS1338" s="86"/>
      <c r="DU1338" s="86"/>
      <c r="DV1338" s="86"/>
      <c r="DW1338" s="86"/>
      <c r="DX1338" s="86"/>
      <c r="DZ1338" s="87"/>
      <c r="EB1338" s="86"/>
      <c r="EC1338" s="87"/>
      <c r="ED1338" s="88"/>
      <c r="EE1338" s="86"/>
      <c r="EF1338" s="87"/>
      <c r="EG1338" s="86"/>
      <c r="EH1338" s="86"/>
      <c r="EI1338" s="86"/>
      <c r="EJ1338" s="86"/>
      <c r="EK1338" s="89"/>
    </row>
    <row r="1339" spans="47:141" x14ac:dyDescent="0.2">
      <c r="AU1339" s="86"/>
      <c r="AW1339" s="86"/>
      <c r="AY1339" s="86"/>
      <c r="BA1339" s="86"/>
      <c r="BC1339" s="86"/>
      <c r="BE1339" s="86"/>
      <c r="BG1339" s="86"/>
      <c r="BI1339" s="86"/>
      <c r="BK1339" s="86"/>
      <c r="BM1339" s="86"/>
      <c r="BO1339" s="86"/>
      <c r="BQ1339" s="86"/>
      <c r="BS1339" s="86"/>
      <c r="BU1339" s="86"/>
      <c r="BW1339" s="86"/>
      <c r="BY1339" s="86"/>
      <c r="CA1339" s="86"/>
      <c r="CC1339" s="86"/>
      <c r="CE1339" s="86"/>
      <c r="CG1339" s="86"/>
      <c r="CI1339" s="86"/>
      <c r="CK1339" s="86"/>
      <c r="CM1339" s="86"/>
      <c r="CO1339" s="86"/>
      <c r="CQ1339" s="86"/>
      <c r="CS1339" s="86"/>
      <c r="CU1339" s="86"/>
      <c r="CW1339" s="86"/>
      <c r="CY1339" s="86"/>
      <c r="DA1339" s="86"/>
      <c r="DC1339" s="86"/>
      <c r="DE1339" s="86"/>
      <c r="DG1339" s="86"/>
      <c r="DI1339" s="86"/>
      <c r="DK1339" s="86"/>
      <c r="DM1339" s="86"/>
      <c r="DO1339" s="86"/>
      <c r="DQ1339" s="86"/>
      <c r="DS1339" s="86"/>
      <c r="DU1339" s="86"/>
      <c r="DV1339" s="86"/>
      <c r="DW1339" s="86"/>
      <c r="DX1339" s="86"/>
      <c r="DZ1339" s="87"/>
      <c r="EB1339" s="86"/>
      <c r="EC1339" s="87"/>
      <c r="ED1339" s="88"/>
      <c r="EE1339" s="86"/>
      <c r="EF1339" s="87"/>
      <c r="EG1339" s="86"/>
      <c r="EH1339" s="86"/>
      <c r="EI1339" s="86"/>
      <c r="EJ1339" s="86"/>
      <c r="EK1339" s="89"/>
    </row>
    <row r="1340" spans="47:141" x14ac:dyDescent="0.2">
      <c r="AU1340" s="86"/>
      <c r="AW1340" s="86"/>
      <c r="AY1340" s="86"/>
      <c r="BA1340" s="86"/>
      <c r="BC1340" s="86"/>
      <c r="BE1340" s="86"/>
      <c r="BG1340" s="86"/>
      <c r="BI1340" s="86"/>
      <c r="BK1340" s="86"/>
      <c r="BM1340" s="86"/>
      <c r="BO1340" s="86"/>
      <c r="BQ1340" s="86"/>
      <c r="BS1340" s="86"/>
      <c r="BU1340" s="86"/>
      <c r="BW1340" s="86"/>
      <c r="BY1340" s="86"/>
      <c r="CA1340" s="86"/>
      <c r="CC1340" s="86"/>
      <c r="CE1340" s="86"/>
      <c r="CG1340" s="86"/>
      <c r="CI1340" s="86"/>
      <c r="CK1340" s="86"/>
      <c r="CM1340" s="86"/>
      <c r="CO1340" s="86"/>
      <c r="CQ1340" s="86"/>
      <c r="CS1340" s="86"/>
      <c r="CU1340" s="86"/>
      <c r="CW1340" s="86"/>
      <c r="CY1340" s="86"/>
      <c r="DA1340" s="86"/>
      <c r="DC1340" s="86"/>
      <c r="DE1340" s="86"/>
      <c r="DG1340" s="86"/>
      <c r="DI1340" s="86"/>
      <c r="DK1340" s="86"/>
      <c r="DM1340" s="86"/>
      <c r="DO1340" s="86"/>
      <c r="DQ1340" s="86"/>
      <c r="DS1340" s="86"/>
      <c r="DU1340" s="86"/>
      <c r="DV1340" s="86"/>
      <c r="DW1340" s="86"/>
      <c r="DX1340" s="86"/>
      <c r="DZ1340" s="87"/>
      <c r="EB1340" s="86"/>
      <c r="EC1340" s="87"/>
      <c r="ED1340" s="88"/>
      <c r="EE1340" s="86"/>
      <c r="EF1340" s="87"/>
      <c r="EG1340" s="86"/>
      <c r="EH1340" s="86"/>
      <c r="EI1340" s="86"/>
      <c r="EJ1340" s="86"/>
      <c r="EK1340" s="89"/>
    </row>
    <row r="1341" spans="47:141" x14ac:dyDescent="0.2">
      <c r="AU1341" s="86"/>
      <c r="AW1341" s="86"/>
      <c r="AY1341" s="86"/>
      <c r="BA1341" s="86"/>
      <c r="BC1341" s="86"/>
      <c r="BE1341" s="86"/>
      <c r="BG1341" s="86"/>
      <c r="BI1341" s="86"/>
      <c r="BK1341" s="86"/>
      <c r="BM1341" s="86"/>
      <c r="BO1341" s="86"/>
      <c r="BQ1341" s="86"/>
      <c r="BS1341" s="86"/>
      <c r="BU1341" s="86"/>
      <c r="BW1341" s="86"/>
      <c r="BY1341" s="86"/>
      <c r="CA1341" s="86"/>
      <c r="CC1341" s="86"/>
      <c r="CE1341" s="86"/>
      <c r="CG1341" s="86"/>
      <c r="CI1341" s="86"/>
      <c r="CK1341" s="86"/>
      <c r="CM1341" s="86"/>
      <c r="CO1341" s="86"/>
      <c r="CQ1341" s="86"/>
      <c r="CS1341" s="86"/>
      <c r="CU1341" s="86"/>
      <c r="CW1341" s="86"/>
      <c r="CY1341" s="86"/>
      <c r="DA1341" s="86"/>
      <c r="DC1341" s="86"/>
      <c r="DE1341" s="86"/>
      <c r="DG1341" s="86"/>
      <c r="DI1341" s="86"/>
      <c r="DK1341" s="86"/>
      <c r="DM1341" s="86"/>
      <c r="DO1341" s="86"/>
      <c r="DQ1341" s="86"/>
      <c r="DS1341" s="86"/>
      <c r="DU1341" s="86"/>
      <c r="DV1341" s="86"/>
      <c r="DW1341" s="86"/>
      <c r="DX1341" s="86"/>
      <c r="DZ1341" s="87"/>
      <c r="EB1341" s="86"/>
      <c r="EC1341" s="87"/>
      <c r="ED1341" s="88"/>
      <c r="EE1341" s="86"/>
      <c r="EF1341" s="87"/>
      <c r="EG1341" s="86"/>
      <c r="EH1341" s="86"/>
      <c r="EI1341" s="86"/>
      <c r="EJ1341" s="86"/>
      <c r="EK1341" s="89"/>
    </row>
    <row r="1342" spans="47:141" x14ac:dyDescent="0.2">
      <c r="AU1342" s="86"/>
      <c r="AW1342" s="86"/>
      <c r="AY1342" s="86"/>
      <c r="BA1342" s="86"/>
      <c r="BC1342" s="86"/>
      <c r="BE1342" s="86"/>
      <c r="BG1342" s="86"/>
      <c r="BI1342" s="86"/>
      <c r="BK1342" s="86"/>
      <c r="BM1342" s="86"/>
      <c r="BO1342" s="86"/>
      <c r="BQ1342" s="86"/>
      <c r="BS1342" s="86"/>
      <c r="BU1342" s="86"/>
      <c r="BW1342" s="86"/>
      <c r="BY1342" s="86"/>
      <c r="CA1342" s="86"/>
      <c r="CC1342" s="86"/>
      <c r="CE1342" s="86"/>
      <c r="CG1342" s="86"/>
      <c r="CI1342" s="86"/>
      <c r="CK1342" s="86"/>
      <c r="CM1342" s="86"/>
      <c r="CO1342" s="86"/>
      <c r="CQ1342" s="86"/>
      <c r="CS1342" s="86"/>
      <c r="CU1342" s="86"/>
      <c r="CW1342" s="86"/>
      <c r="CY1342" s="86"/>
      <c r="DA1342" s="86"/>
      <c r="DC1342" s="86"/>
      <c r="DE1342" s="86"/>
      <c r="DG1342" s="86"/>
      <c r="DI1342" s="86"/>
      <c r="DK1342" s="86"/>
      <c r="DM1342" s="86"/>
      <c r="DO1342" s="86"/>
      <c r="DQ1342" s="86"/>
      <c r="DS1342" s="86"/>
      <c r="DU1342" s="86"/>
      <c r="DV1342" s="86"/>
      <c r="DW1342" s="86"/>
      <c r="DX1342" s="86"/>
      <c r="DZ1342" s="87"/>
      <c r="EB1342" s="86"/>
      <c r="EC1342" s="87"/>
      <c r="ED1342" s="88"/>
      <c r="EE1342" s="86"/>
      <c r="EF1342" s="87"/>
      <c r="EG1342" s="86"/>
      <c r="EH1342" s="86"/>
      <c r="EI1342" s="86"/>
      <c r="EJ1342" s="86"/>
      <c r="EK1342" s="89"/>
    </row>
    <row r="1343" spans="47:141" x14ac:dyDescent="0.2">
      <c r="AU1343" s="86"/>
      <c r="AW1343" s="86"/>
      <c r="AY1343" s="86"/>
      <c r="BA1343" s="86"/>
      <c r="BC1343" s="86"/>
      <c r="BE1343" s="86"/>
      <c r="BG1343" s="86"/>
      <c r="BI1343" s="86"/>
      <c r="BK1343" s="86"/>
      <c r="BM1343" s="86"/>
      <c r="BO1343" s="86"/>
      <c r="BQ1343" s="86"/>
      <c r="BS1343" s="86"/>
      <c r="BU1343" s="86"/>
      <c r="BW1343" s="86"/>
      <c r="BY1343" s="86"/>
      <c r="CA1343" s="86"/>
      <c r="CC1343" s="86"/>
      <c r="CE1343" s="86"/>
      <c r="CG1343" s="86"/>
      <c r="CI1343" s="86"/>
      <c r="CK1343" s="86"/>
      <c r="CM1343" s="86"/>
      <c r="CO1343" s="86"/>
      <c r="CQ1343" s="86"/>
      <c r="CS1343" s="86"/>
      <c r="CU1343" s="86"/>
      <c r="CW1343" s="86"/>
      <c r="CY1343" s="86"/>
      <c r="DA1343" s="86"/>
      <c r="DC1343" s="86"/>
      <c r="DE1343" s="86"/>
      <c r="DG1343" s="86"/>
      <c r="DI1343" s="86"/>
      <c r="DK1343" s="86"/>
      <c r="DM1343" s="86"/>
      <c r="DO1343" s="86"/>
      <c r="DQ1343" s="86"/>
      <c r="DS1343" s="86"/>
      <c r="DU1343" s="86"/>
      <c r="DV1343" s="86"/>
      <c r="DW1343" s="86"/>
      <c r="DX1343" s="86"/>
      <c r="DZ1343" s="87"/>
      <c r="EB1343" s="86"/>
      <c r="EC1343" s="87"/>
      <c r="ED1343" s="88"/>
      <c r="EE1343" s="86"/>
      <c r="EF1343" s="87"/>
      <c r="EG1343" s="86"/>
      <c r="EH1343" s="86"/>
      <c r="EI1343" s="86"/>
      <c r="EJ1343" s="86"/>
      <c r="EK1343" s="89"/>
    </row>
    <row r="1344" spans="47:141" x14ac:dyDescent="0.2">
      <c r="AU1344" s="86"/>
      <c r="AW1344" s="86"/>
      <c r="AY1344" s="86"/>
      <c r="BA1344" s="86"/>
      <c r="BC1344" s="86"/>
      <c r="BE1344" s="86"/>
      <c r="BG1344" s="86"/>
      <c r="BI1344" s="86"/>
      <c r="BK1344" s="86"/>
      <c r="BM1344" s="86"/>
      <c r="BO1344" s="86"/>
      <c r="BQ1344" s="86"/>
      <c r="BS1344" s="86"/>
      <c r="BU1344" s="86"/>
      <c r="BW1344" s="86"/>
      <c r="BY1344" s="86"/>
      <c r="CA1344" s="86"/>
      <c r="CC1344" s="86"/>
      <c r="CE1344" s="86"/>
      <c r="CG1344" s="86"/>
      <c r="CI1344" s="86"/>
      <c r="CK1344" s="86"/>
      <c r="CM1344" s="86"/>
      <c r="CO1344" s="86"/>
      <c r="CQ1344" s="86"/>
      <c r="CS1344" s="86"/>
      <c r="CU1344" s="86"/>
      <c r="CW1344" s="86"/>
      <c r="CY1344" s="86"/>
      <c r="DA1344" s="86"/>
      <c r="DC1344" s="86"/>
      <c r="DE1344" s="86"/>
      <c r="DG1344" s="86"/>
      <c r="DI1344" s="86"/>
      <c r="DK1344" s="86"/>
      <c r="DM1344" s="86"/>
      <c r="DO1344" s="86"/>
      <c r="DQ1344" s="86"/>
      <c r="DS1344" s="86"/>
      <c r="DU1344" s="86"/>
      <c r="DV1344" s="86"/>
      <c r="DW1344" s="86"/>
      <c r="DX1344" s="86"/>
      <c r="DZ1344" s="87"/>
      <c r="EB1344" s="86"/>
      <c r="EC1344" s="87"/>
      <c r="ED1344" s="88"/>
      <c r="EE1344" s="86"/>
      <c r="EF1344" s="87"/>
      <c r="EG1344" s="86"/>
      <c r="EH1344" s="86"/>
      <c r="EI1344" s="86"/>
      <c r="EJ1344" s="86"/>
      <c r="EK1344" s="89"/>
    </row>
    <row r="1345" spans="47:141" x14ac:dyDescent="0.2">
      <c r="AU1345" s="86"/>
      <c r="AW1345" s="86"/>
      <c r="AY1345" s="86"/>
      <c r="BA1345" s="86"/>
      <c r="BC1345" s="86"/>
      <c r="BE1345" s="86"/>
      <c r="BG1345" s="86"/>
      <c r="BI1345" s="86"/>
      <c r="BK1345" s="86"/>
      <c r="BM1345" s="86"/>
      <c r="BO1345" s="86"/>
      <c r="BQ1345" s="86"/>
      <c r="BS1345" s="86"/>
      <c r="BU1345" s="86"/>
      <c r="BW1345" s="86"/>
      <c r="BY1345" s="86"/>
      <c r="CA1345" s="86"/>
      <c r="CC1345" s="86"/>
      <c r="CE1345" s="86"/>
      <c r="CG1345" s="86"/>
      <c r="CI1345" s="86"/>
      <c r="CK1345" s="86"/>
      <c r="CM1345" s="86"/>
      <c r="CO1345" s="86"/>
      <c r="CQ1345" s="86"/>
      <c r="CS1345" s="86"/>
      <c r="CU1345" s="86"/>
      <c r="CW1345" s="86"/>
      <c r="CY1345" s="86"/>
      <c r="DA1345" s="86"/>
      <c r="DC1345" s="86"/>
      <c r="DE1345" s="86"/>
      <c r="DG1345" s="86"/>
      <c r="DI1345" s="86"/>
      <c r="DK1345" s="86"/>
      <c r="DM1345" s="86"/>
      <c r="DO1345" s="86"/>
      <c r="DQ1345" s="86"/>
      <c r="DS1345" s="86"/>
      <c r="DU1345" s="86"/>
      <c r="DV1345" s="86"/>
      <c r="DW1345" s="86"/>
      <c r="DX1345" s="86"/>
      <c r="DZ1345" s="87"/>
      <c r="EB1345" s="86"/>
      <c r="EC1345" s="87"/>
      <c r="ED1345" s="88"/>
      <c r="EE1345" s="86"/>
      <c r="EF1345" s="87"/>
      <c r="EG1345" s="86"/>
      <c r="EH1345" s="86"/>
      <c r="EI1345" s="86"/>
      <c r="EJ1345" s="86"/>
      <c r="EK1345" s="89"/>
    </row>
    <row r="1346" spans="47:141" x14ac:dyDescent="0.2">
      <c r="AU1346" s="86"/>
      <c r="AW1346" s="86"/>
      <c r="AY1346" s="86"/>
      <c r="BA1346" s="86"/>
      <c r="BC1346" s="86"/>
      <c r="BE1346" s="86"/>
      <c r="BG1346" s="86"/>
      <c r="BI1346" s="86"/>
      <c r="BK1346" s="86"/>
      <c r="BM1346" s="86"/>
      <c r="BO1346" s="86"/>
      <c r="BQ1346" s="86"/>
      <c r="BS1346" s="86"/>
      <c r="BU1346" s="86"/>
      <c r="BW1346" s="86"/>
      <c r="BY1346" s="86"/>
      <c r="CA1346" s="86"/>
      <c r="CC1346" s="86"/>
      <c r="CE1346" s="86"/>
      <c r="CG1346" s="86"/>
      <c r="CI1346" s="86"/>
      <c r="CK1346" s="86"/>
      <c r="CM1346" s="86"/>
      <c r="CO1346" s="86"/>
      <c r="CQ1346" s="86"/>
      <c r="CS1346" s="86"/>
      <c r="CU1346" s="86"/>
      <c r="CW1346" s="86"/>
      <c r="CY1346" s="86"/>
      <c r="DA1346" s="86"/>
      <c r="DC1346" s="86"/>
      <c r="DE1346" s="86"/>
      <c r="DG1346" s="86"/>
      <c r="DI1346" s="86"/>
      <c r="DK1346" s="86"/>
      <c r="DM1346" s="86"/>
      <c r="DO1346" s="86"/>
      <c r="DQ1346" s="86"/>
      <c r="DS1346" s="86"/>
      <c r="DU1346" s="86"/>
      <c r="DV1346" s="86"/>
      <c r="DW1346" s="86"/>
      <c r="DX1346" s="86"/>
      <c r="DZ1346" s="87"/>
      <c r="EB1346" s="86"/>
      <c r="EC1346" s="87"/>
      <c r="ED1346" s="88"/>
      <c r="EE1346" s="86"/>
      <c r="EF1346" s="87"/>
      <c r="EG1346" s="86"/>
      <c r="EH1346" s="86"/>
      <c r="EI1346" s="86"/>
      <c r="EJ1346" s="86"/>
      <c r="EK1346" s="89"/>
    </row>
    <row r="1347" spans="47:141" x14ac:dyDescent="0.2">
      <c r="AU1347" s="86"/>
      <c r="AW1347" s="86"/>
      <c r="AY1347" s="86"/>
      <c r="BA1347" s="86"/>
      <c r="BC1347" s="86"/>
      <c r="BE1347" s="86"/>
      <c r="BG1347" s="86"/>
      <c r="BI1347" s="86"/>
      <c r="BK1347" s="86"/>
      <c r="BM1347" s="86"/>
      <c r="BO1347" s="86"/>
      <c r="BQ1347" s="86"/>
      <c r="BS1347" s="86"/>
      <c r="BU1347" s="86"/>
      <c r="BW1347" s="86"/>
      <c r="BY1347" s="86"/>
      <c r="CA1347" s="86"/>
      <c r="CC1347" s="86"/>
      <c r="CE1347" s="86"/>
      <c r="CG1347" s="86"/>
      <c r="CI1347" s="86"/>
      <c r="CK1347" s="86"/>
      <c r="CM1347" s="86"/>
      <c r="CO1347" s="86"/>
      <c r="CQ1347" s="86"/>
      <c r="CS1347" s="86"/>
      <c r="CU1347" s="86"/>
      <c r="CW1347" s="86"/>
      <c r="CY1347" s="86"/>
      <c r="DA1347" s="86"/>
      <c r="DC1347" s="86"/>
      <c r="DE1347" s="86"/>
      <c r="DG1347" s="86"/>
      <c r="DI1347" s="86"/>
      <c r="DK1347" s="86"/>
      <c r="DM1347" s="86"/>
      <c r="DO1347" s="86"/>
      <c r="DQ1347" s="86"/>
      <c r="DS1347" s="86"/>
      <c r="DU1347" s="86"/>
      <c r="DV1347" s="86"/>
      <c r="DW1347" s="86"/>
      <c r="DX1347" s="86"/>
      <c r="DZ1347" s="87"/>
      <c r="EB1347" s="86"/>
      <c r="EC1347" s="87"/>
      <c r="ED1347" s="88"/>
      <c r="EE1347" s="86"/>
      <c r="EF1347" s="87"/>
      <c r="EG1347" s="86"/>
      <c r="EH1347" s="86"/>
      <c r="EI1347" s="86"/>
      <c r="EJ1347" s="86"/>
      <c r="EK1347" s="89"/>
    </row>
    <row r="1348" spans="47:141" x14ac:dyDescent="0.2">
      <c r="AU1348" s="86"/>
      <c r="AW1348" s="86"/>
      <c r="AY1348" s="86"/>
      <c r="BA1348" s="86"/>
      <c r="BC1348" s="86"/>
      <c r="BE1348" s="86"/>
      <c r="BG1348" s="86"/>
      <c r="BI1348" s="86"/>
      <c r="BK1348" s="86"/>
      <c r="BM1348" s="86"/>
      <c r="BO1348" s="86"/>
      <c r="BQ1348" s="86"/>
      <c r="BS1348" s="86"/>
      <c r="BU1348" s="86"/>
      <c r="BW1348" s="86"/>
      <c r="BY1348" s="86"/>
      <c r="CA1348" s="86"/>
      <c r="CC1348" s="86"/>
      <c r="CE1348" s="86"/>
      <c r="CG1348" s="86"/>
      <c r="CI1348" s="86"/>
      <c r="CK1348" s="86"/>
      <c r="CM1348" s="86"/>
      <c r="CO1348" s="86"/>
      <c r="CQ1348" s="86"/>
      <c r="CS1348" s="86"/>
      <c r="CU1348" s="86"/>
      <c r="CW1348" s="86"/>
      <c r="CY1348" s="86"/>
      <c r="DA1348" s="86"/>
      <c r="DC1348" s="86"/>
      <c r="DE1348" s="86"/>
      <c r="DG1348" s="86"/>
      <c r="DI1348" s="86"/>
      <c r="DK1348" s="86"/>
      <c r="DM1348" s="86"/>
      <c r="DO1348" s="86"/>
      <c r="DQ1348" s="86"/>
      <c r="DS1348" s="86"/>
      <c r="DU1348" s="86"/>
      <c r="DV1348" s="86"/>
      <c r="DW1348" s="86"/>
      <c r="DX1348" s="86"/>
      <c r="DZ1348" s="87"/>
      <c r="EB1348" s="86"/>
      <c r="EC1348" s="87"/>
      <c r="ED1348" s="88"/>
      <c r="EE1348" s="86"/>
      <c r="EF1348" s="87"/>
      <c r="EG1348" s="86"/>
      <c r="EH1348" s="86"/>
      <c r="EI1348" s="86"/>
      <c r="EJ1348" s="86"/>
      <c r="EK1348" s="89"/>
    </row>
    <row r="1349" spans="47:141" x14ac:dyDescent="0.2">
      <c r="AU1349" s="86"/>
      <c r="AW1349" s="86"/>
      <c r="AY1349" s="86"/>
      <c r="BA1349" s="86"/>
      <c r="BC1349" s="86"/>
      <c r="BE1349" s="86"/>
      <c r="BG1349" s="86"/>
      <c r="BI1349" s="86"/>
      <c r="BK1349" s="86"/>
      <c r="BM1349" s="86"/>
      <c r="BO1349" s="86"/>
      <c r="BQ1349" s="86"/>
      <c r="BS1349" s="86"/>
      <c r="BU1349" s="86"/>
      <c r="BW1349" s="86"/>
      <c r="BY1349" s="86"/>
      <c r="CA1349" s="86"/>
      <c r="CC1349" s="86"/>
      <c r="CE1349" s="86"/>
      <c r="CG1349" s="86"/>
      <c r="CI1349" s="86"/>
      <c r="CK1349" s="86"/>
      <c r="CM1349" s="86"/>
      <c r="CO1349" s="86"/>
      <c r="CQ1349" s="86"/>
      <c r="CS1349" s="86"/>
      <c r="CU1349" s="86"/>
      <c r="CW1349" s="86"/>
      <c r="CY1349" s="86"/>
      <c r="DA1349" s="86"/>
      <c r="DC1349" s="86"/>
      <c r="DE1349" s="86"/>
      <c r="DG1349" s="86"/>
      <c r="DI1349" s="86"/>
      <c r="DK1349" s="86"/>
      <c r="DM1349" s="86"/>
      <c r="DO1349" s="86"/>
      <c r="DQ1349" s="86"/>
      <c r="DS1349" s="86"/>
      <c r="DU1349" s="86"/>
      <c r="DV1349" s="86"/>
      <c r="DW1349" s="86"/>
      <c r="DX1349" s="86"/>
      <c r="DZ1349" s="87"/>
      <c r="EB1349" s="86"/>
      <c r="EC1349" s="87"/>
      <c r="ED1349" s="88"/>
      <c r="EE1349" s="86"/>
      <c r="EF1349" s="87"/>
      <c r="EG1349" s="86"/>
      <c r="EH1349" s="86"/>
      <c r="EI1349" s="86"/>
      <c r="EJ1349" s="86"/>
      <c r="EK1349" s="89"/>
    </row>
    <row r="1350" spans="47:141" x14ac:dyDescent="0.2">
      <c r="AU1350" s="86"/>
      <c r="AW1350" s="86"/>
      <c r="AY1350" s="86"/>
      <c r="BA1350" s="86"/>
      <c r="BC1350" s="86"/>
      <c r="BE1350" s="86"/>
      <c r="BG1350" s="86"/>
      <c r="BI1350" s="86"/>
      <c r="BK1350" s="86"/>
      <c r="BM1350" s="86"/>
      <c r="BO1350" s="86"/>
      <c r="BQ1350" s="86"/>
      <c r="BS1350" s="86"/>
      <c r="BU1350" s="86"/>
      <c r="BW1350" s="86"/>
      <c r="BY1350" s="86"/>
      <c r="CA1350" s="86"/>
      <c r="CC1350" s="86"/>
      <c r="CE1350" s="86"/>
      <c r="CG1350" s="86"/>
      <c r="CI1350" s="86"/>
      <c r="CK1350" s="86"/>
      <c r="CM1350" s="86"/>
      <c r="CO1350" s="86"/>
      <c r="CQ1350" s="86"/>
      <c r="CS1350" s="86"/>
      <c r="CU1350" s="86"/>
      <c r="CW1350" s="86"/>
      <c r="CY1350" s="86"/>
      <c r="DA1350" s="86"/>
      <c r="DC1350" s="86"/>
      <c r="DE1350" s="86"/>
      <c r="DG1350" s="86"/>
      <c r="DI1350" s="86"/>
      <c r="DK1350" s="86"/>
      <c r="DM1350" s="86"/>
      <c r="DO1350" s="86"/>
      <c r="DQ1350" s="86"/>
      <c r="DS1350" s="86"/>
      <c r="DU1350" s="86"/>
      <c r="DV1350" s="86"/>
      <c r="DW1350" s="86"/>
      <c r="DX1350" s="86"/>
      <c r="DZ1350" s="87"/>
      <c r="EB1350" s="86"/>
      <c r="EC1350" s="87"/>
      <c r="ED1350" s="88"/>
      <c r="EE1350" s="86"/>
      <c r="EF1350" s="87"/>
      <c r="EG1350" s="86"/>
      <c r="EH1350" s="86"/>
      <c r="EI1350" s="86"/>
      <c r="EJ1350" s="86"/>
      <c r="EK1350" s="89"/>
    </row>
    <row r="1351" spans="47:141" x14ac:dyDescent="0.2">
      <c r="AU1351" s="86"/>
      <c r="AW1351" s="86"/>
      <c r="AY1351" s="86"/>
      <c r="BA1351" s="86"/>
      <c r="BC1351" s="86"/>
      <c r="BE1351" s="86"/>
      <c r="BG1351" s="86"/>
      <c r="BI1351" s="86"/>
      <c r="BK1351" s="86"/>
      <c r="BM1351" s="86"/>
      <c r="BO1351" s="86"/>
      <c r="BQ1351" s="86"/>
      <c r="BS1351" s="86"/>
      <c r="BU1351" s="86"/>
      <c r="BW1351" s="86"/>
      <c r="BY1351" s="86"/>
      <c r="CA1351" s="86"/>
      <c r="CC1351" s="86"/>
      <c r="CE1351" s="86"/>
      <c r="CG1351" s="86"/>
      <c r="CI1351" s="86"/>
      <c r="CK1351" s="86"/>
      <c r="CM1351" s="86"/>
      <c r="CO1351" s="86"/>
      <c r="CQ1351" s="86"/>
      <c r="CS1351" s="86"/>
      <c r="CU1351" s="86"/>
      <c r="CW1351" s="86"/>
      <c r="CY1351" s="86"/>
      <c r="DA1351" s="86"/>
      <c r="DC1351" s="86"/>
      <c r="DE1351" s="86"/>
      <c r="DG1351" s="86"/>
      <c r="DI1351" s="86"/>
      <c r="DK1351" s="86"/>
      <c r="DM1351" s="86"/>
      <c r="DO1351" s="86"/>
      <c r="DQ1351" s="86"/>
      <c r="DS1351" s="86"/>
      <c r="DU1351" s="86"/>
      <c r="DV1351" s="86"/>
      <c r="DW1351" s="86"/>
      <c r="DX1351" s="86"/>
      <c r="DZ1351" s="87"/>
      <c r="EB1351" s="86"/>
      <c r="EC1351" s="87"/>
      <c r="ED1351" s="88"/>
      <c r="EE1351" s="86"/>
      <c r="EF1351" s="87"/>
      <c r="EG1351" s="86"/>
      <c r="EH1351" s="86"/>
      <c r="EI1351" s="86"/>
      <c r="EJ1351" s="86"/>
      <c r="EK1351" s="89"/>
    </row>
    <row r="1352" spans="47:141" x14ac:dyDescent="0.2">
      <c r="AU1352" s="86"/>
      <c r="AW1352" s="86"/>
      <c r="AY1352" s="86"/>
      <c r="BA1352" s="86"/>
      <c r="BC1352" s="86"/>
      <c r="BE1352" s="86"/>
      <c r="BG1352" s="86"/>
      <c r="BI1352" s="86"/>
      <c r="BK1352" s="86"/>
      <c r="BM1352" s="86"/>
      <c r="BO1352" s="86"/>
      <c r="BQ1352" s="86"/>
      <c r="BS1352" s="86"/>
      <c r="BU1352" s="86"/>
      <c r="BW1352" s="86"/>
      <c r="BY1352" s="86"/>
      <c r="CA1352" s="86"/>
      <c r="CC1352" s="86"/>
      <c r="CE1352" s="86"/>
      <c r="CG1352" s="86"/>
      <c r="CI1352" s="86"/>
      <c r="CK1352" s="86"/>
      <c r="CM1352" s="86"/>
      <c r="CO1352" s="86"/>
      <c r="CQ1352" s="86"/>
      <c r="CS1352" s="86"/>
      <c r="CU1352" s="86"/>
      <c r="CW1352" s="86"/>
      <c r="CY1352" s="86"/>
      <c r="DA1352" s="86"/>
      <c r="DC1352" s="86"/>
      <c r="DE1352" s="86"/>
      <c r="DG1352" s="86"/>
      <c r="DI1352" s="86"/>
      <c r="DK1352" s="86"/>
      <c r="DM1352" s="86"/>
      <c r="DO1352" s="86"/>
      <c r="DQ1352" s="86"/>
      <c r="DS1352" s="86"/>
      <c r="DU1352" s="86"/>
      <c r="DV1352" s="86"/>
      <c r="DW1352" s="86"/>
      <c r="DX1352" s="86"/>
      <c r="DZ1352" s="87"/>
      <c r="EB1352" s="86"/>
      <c r="EC1352" s="87"/>
      <c r="ED1352" s="88"/>
      <c r="EE1352" s="86"/>
      <c r="EF1352" s="87"/>
      <c r="EG1352" s="86"/>
      <c r="EH1352" s="86"/>
      <c r="EI1352" s="86"/>
      <c r="EJ1352" s="86"/>
      <c r="EK1352" s="89"/>
    </row>
    <row r="1353" spans="47:141" x14ac:dyDescent="0.2">
      <c r="AU1353" s="86"/>
      <c r="AW1353" s="86"/>
      <c r="AY1353" s="86"/>
      <c r="BA1353" s="86"/>
      <c r="BC1353" s="86"/>
      <c r="BE1353" s="86"/>
      <c r="BG1353" s="86"/>
      <c r="BI1353" s="86"/>
      <c r="BK1353" s="86"/>
      <c r="BM1353" s="86"/>
      <c r="BO1353" s="86"/>
      <c r="BQ1353" s="86"/>
      <c r="BS1353" s="86"/>
      <c r="BU1353" s="86"/>
      <c r="BW1353" s="86"/>
      <c r="BY1353" s="86"/>
      <c r="CA1353" s="86"/>
      <c r="CC1353" s="86"/>
      <c r="CE1353" s="86"/>
      <c r="CG1353" s="86"/>
      <c r="CI1353" s="86"/>
      <c r="CK1353" s="86"/>
      <c r="CM1353" s="86"/>
      <c r="CO1353" s="86"/>
      <c r="CQ1353" s="86"/>
      <c r="CS1353" s="86"/>
      <c r="CU1353" s="86"/>
      <c r="CW1353" s="86"/>
      <c r="CY1353" s="86"/>
      <c r="DA1353" s="86"/>
      <c r="DC1353" s="86"/>
      <c r="DE1353" s="86"/>
      <c r="DG1353" s="86"/>
      <c r="DI1353" s="86"/>
      <c r="DK1353" s="86"/>
      <c r="DM1353" s="86"/>
      <c r="DO1353" s="86"/>
      <c r="DQ1353" s="86"/>
      <c r="DS1353" s="86"/>
      <c r="DU1353" s="86"/>
      <c r="DV1353" s="86"/>
      <c r="DW1353" s="86"/>
      <c r="DX1353" s="86"/>
      <c r="DZ1353" s="87"/>
      <c r="EB1353" s="86"/>
      <c r="EC1353" s="87"/>
      <c r="ED1353" s="88"/>
      <c r="EE1353" s="86"/>
      <c r="EF1353" s="87"/>
      <c r="EG1353" s="86"/>
      <c r="EH1353" s="86"/>
      <c r="EI1353" s="86"/>
      <c r="EJ1353" s="86"/>
      <c r="EK1353" s="89"/>
    </row>
    <row r="1354" spans="47:141" x14ac:dyDescent="0.2">
      <c r="AU1354" s="86"/>
      <c r="AW1354" s="86"/>
      <c r="AY1354" s="86"/>
      <c r="BA1354" s="86"/>
      <c r="BC1354" s="86"/>
      <c r="BE1354" s="86"/>
      <c r="BG1354" s="86"/>
      <c r="BI1354" s="86"/>
      <c r="BK1354" s="86"/>
      <c r="BM1354" s="86"/>
      <c r="BO1354" s="86"/>
      <c r="BQ1354" s="86"/>
      <c r="BS1354" s="86"/>
      <c r="BU1354" s="86"/>
      <c r="BW1354" s="86"/>
      <c r="BY1354" s="86"/>
      <c r="CA1354" s="86"/>
      <c r="CC1354" s="86"/>
      <c r="CE1354" s="86"/>
      <c r="CG1354" s="86"/>
      <c r="CI1354" s="86"/>
      <c r="CK1354" s="86"/>
      <c r="CM1354" s="86"/>
      <c r="CO1354" s="86"/>
      <c r="CQ1354" s="86"/>
      <c r="CS1354" s="86"/>
      <c r="CU1354" s="86"/>
      <c r="CW1354" s="86"/>
      <c r="CY1354" s="86"/>
      <c r="DA1354" s="86"/>
      <c r="DC1354" s="86"/>
      <c r="DE1354" s="86"/>
      <c r="DG1354" s="86"/>
      <c r="DI1354" s="86"/>
      <c r="DK1354" s="86"/>
      <c r="DM1354" s="86"/>
      <c r="DO1354" s="86"/>
      <c r="DQ1354" s="86"/>
      <c r="DS1354" s="86"/>
      <c r="DU1354" s="86"/>
      <c r="DV1354" s="86"/>
      <c r="DW1354" s="86"/>
      <c r="DX1354" s="86"/>
      <c r="DZ1354" s="87"/>
      <c r="EB1354" s="86"/>
      <c r="EC1354" s="87"/>
      <c r="ED1354" s="88"/>
      <c r="EE1354" s="86"/>
      <c r="EF1354" s="87"/>
      <c r="EG1354" s="86"/>
      <c r="EH1354" s="86"/>
      <c r="EI1354" s="86"/>
      <c r="EJ1354" s="86"/>
      <c r="EK1354" s="89"/>
    </row>
    <row r="1355" spans="47:141" x14ac:dyDescent="0.2">
      <c r="AU1355" s="86"/>
      <c r="AW1355" s="86"/>
      <c r="AY1355" s="86"/>
      <c r="BA1355" s="86"/>
      <c r="BC1355" s="86"/>
      <c r="BE1355" s="86"/>
      <c r="BG1355" s="86"/>
      <c r="BI1355" s="86"/>
      <c r="BK1355" s="86"/>
      <c r="BM1355" s="86"/>
      <c r="BO1355" s="86"/>
      <c r="BQ1355" s="86"/>
      <c r="BS1355" s="86"/>
      <c r="BU1355" s="86"/>
      <c r="BW1355" s="86"/>
      <c r="BY1355" s="86"/>
      <c r="CA1355" s="86"/>
      <c r="CC1355" s="86"/>
      <c r="CE1355" s="86"/>
      <c r="CG1355" s="86"/>
      <c r="CI1355" s="86"/>
      <c r="CK1355" s="86"/>
      <c r="CM1355" s="86"/>
      <c r="CO1355" s="86"/>
      <c r="CQ1355" s="86"/>
      <c r="CS1355" s="86"/>
      <c r="CU1355" s="86"/>
      <c r="CW1355" s="86"/>
      <c r="CY1355" s="86"/>
      <c r="DA1355" s="86"/>
      <c r="DC1355" s="86"/>
      <c r="DE1355" s="86"/>
      <c r="DG1355" s="86"/>
      <c r="DI1355" s="86"/>
      <c r="DK1355" s="86"/>
      <c r="DM1355" s="86"/>
      <c r="DO1355" s="86"/>
      <c r="DQ1355" s="86"/>
      <c r="DS1355" s="86"/>
      <c r="DU1355" s="86"/>
      <c r="DV1355" s="86"/>
      <c r="DW1355" s="86"/>
      <c r="DX1355" s="86"/>
      <c r="DZ1355" s="87"/>
      <c r="EB1355" s="86"/>
      <c r="EC1355" s="87"/>
      <c r="ED1355" s="88"/>
      <c r="EE1355" s="86"/>
      <c r="EF1355" s="87"/>
      <c r="EG1355" s="86"/>
      <c r="EH1355" s="86"/>
      <c r="EI1355" s="86"/>
      <c r="EJ1355" s="86"/>
      <c r="EK1355" s="89"/>
    </row>
    <row r="1356" spans="47:141" x14ac:dyDescent="0.2">
      <c r="AU1356" s="86"/>
      <c r="AW1356" s="86"/>
      <c r="AY1356" s="86"/>
      <c r="BA1356" s="86"/>
      <c r="BC1356" s="86"/>
      <c r="BE1356" s="86"/>
      <c r="BG1356" s="86"/>
      <c r="BI1356" s="86"/>
      <c r="BK1356" s="86"/>
      <c r="BM1356" s="86"/>
      <c r="BO1356" s="86"/>
      <c r="BQ1356" s="86"/>
      <c r="BS1356" s="86"/>
      <c r="BU1356" s="86"/>
      <c r="BW1356" s="86"/>
      <c r="BY1356" s="86"/>
      <c r="CA1356" s="86"/>
      <c r="CC1356" s="86"/>
      <c r="CE1356" s="86"/>
      <c r="CG1356" s="86"/>
      <c r="CI1356" s="86"/>
      <c r="CK1356" s="86"/>
      <c r="CM1356" s="86"/>
      <c r="CO1356" s="86"/>
      <c r="CQ1356" s="86"/>
      <c r="CS1356" s="86"/>
      <c r="CU1356" s="86"/>
      <c r="CW1356" s="86"/>
      <c r="CY1356" s="86"/>
      <c r="DA1356" s="86"/>
      <c r="DC1356" s="86"/>
      <c r="DE1356" s="86"/>
      <c r="DG1356" s="86"/>
      <c r="DI1356" s="86"/>
      <c r="DK1356" s="86"/>
      <c r="DM1356" s="86"/>
      <c r="DO1356" s="86"/>
      <c r="DQ1356" s="86"/>
      <c r="DS1356" s="86"/>
      <c r="DU1356" s="86"/>
      <c r="DV1356" s="86"/>
      <c r="DW1356" s="86"/>
      <c r="DX1356" s="86"/>
      <c r="DZ1356" s="87"/>
      <c r="EB1356" s="86"/>
      <c r="EC1356" s="87"/>
      <c r="ED1356" s="88"/>
      <c r="EE1356" s="86"/>
      <c r="EF1356" s="87"/>
      <c r="EG1356" s="86"/>
      <c r="EH1356" s="86"/>
      <c r="EI1356" s="86"/>
      <c r="EJ1356" s="86"/>
      <c r="EK1356" s="89"/>
    </row>
    <row r="1357" spans="47:141" x14ac:dyDescent="0.2">
      <c r="AU1357" s="86"/>
      <c r="AW1357" s="86"/>
      <c r="AY1357" s="86"/>
      <c r="BA1357" s="86"/>
      <c r="BC1357" s="86"/>
      <c r="BE1357" s="86"/>
      <c r="BG1357" s="86"/>
      <c r="BI1357" s="86"/>
      <c r="BK1357" s="86"/>
      <c r="BM1357" s="86"/>
      <c r="BO1357" s="86"/>
      <c r="BQ1357" s="86"/>
      <c r="BS1357" s="86"/>
      <c r="BU1357" s="86"/>
      <c r="BW1357" s="86"/>
      <c r="BY1357" s="86"/>
      <c r="CA1357" s="86"/>
      <c r="CC1357" s="86"/>
      <c r="CE1357" s="86"/>
      <c r="CG1357" s="86"/>
      <c r="CI1357" s="86"/>
      <c r="CK1357" s="86"/>
      <c r="CM1357" s="86"/>
      <c r="CO1357" s="86"/>
      <c r="CQ1357" s="86"/>
      <c r="CS1357" s="86"/>
      <c r="CU1357" s="86"/>
      <c r="CW1357" s="86"/>
      <c r="CY1357" s="86"/>
      <c r="DA1357" s="86"/>
      <c r="DC1357" s="86"/>
      <c r="DE1357" s="86"/>
      <c r="DG1357" s="86"/>
      <c r="DI1357" s="86"/>
      <c r="DK1357" s="86"/>
      <c r="DM1357" s="86"/>
      <c r="DO1357" s="86"/>
      <c r="DQ1357" s="86"/>
      <c r="DS1357" s="86"/>
      <c r="DU1357" s="86"/>
      <c r="DV1357" s="86"/>
      <c r="DW1357" s="86"/>
      <c r="DX1357" s="86"/>
      <c r="DZ1357" s="87"/>
      <c r="EB1357" s="86"/>
      <c r="EC1357" s="87"/>
      <c r="ED1357" s="88"/>
      <c r="EE1357" s="86"/>
      <c r="EF1357" s="87"/>
      <c r="EG1357" s="86"/>
      <c r="EH1357" s="86"/>
      <c r="EI1357" s="86"/>
      <c r="EJ1357" s="86"/>
      <c r="EK1357" s="89"/>
    </row>
    <row r="1358" spans="47:141" x14ac:dyDescent="0.2">
      <c r="AU1358" s="86"/>
      <c r="AW1358" s="86"/>
      <c r="AY1358" s="86"/>
      <c r="BA1358" s="86"/>
      <c r="BC1358" s="86"/>
      <c r="BE1358" s="86"/>
      <c r="BG1358" s="86"/>
      <c r="BI1358" s="86"/>
      <c r="BK1358" s="86"/>
      <c r="BM1358" s="86"/>
      <c r="BO1358" s="86"/>
      <c r="BQ1358" s="86"/>
      <c r="BS1358" s="86"/>
      <c r="BU1358" s="86"/>
      <c r="BW1358" s="86"/>
      <c r="BY1358" s="86"/>
      <c r="CA1358" s="86"/>
      <c r="CC1358" s="86"/>
      <c r="CE1358" s="86"/>
      <c r="CG1358" s="86"/>
      <c r="CI1358" s="86"/>
      <c r="CK1358" s="86"/>
      <c r="CM1358" s="86"/>
      <c r="CO1358" s="86"/>
      <c r="CQ1358" s="86"/>
      <c r="CS1358" s="86"/>
      <c r="CU1358" s="86"/>
      <c r="CW1358" s="86"/>
      <c r="CY1358" s="86"/>
      <c r="DA1358" s="86"/>
      <c r="DC1358" s="86"/>
      <c r="DE1358" s="86"/>
      <c r="DG1358" s="86"/>
      <c r="DI1358" s="86"/>
      <c r="DK1358" s="86"/>
      <c r="DM1358" s="86"/>
      <c r="DO1358" s="86"/>
      <c r="DQ1358" s="86"/>
      <c r="DS1358" s="86"/>
      <c r="DU1358" s="86"/>
      <c r="DV1358" s="86"/>
      <c r="DW1358" s="86"/>
      <c r="DX1358" s="86"/>
      <c r="DZ1358" s="87"/>
      <c r="EB1358" s="86"/>
      <c r="EC1358" s="87"/>
      <c r="ED1358" s="88"/>
      <c r="EE1358" s="86"/>
      <c r="EF1358" s="87"/>
      <c r="EG1358" s="86"/>
      <c r="EH1358" s="86"/>
      <c r="EI1358" s="86"/>
      <c r="EJ1358" s="86"/>
      <c r="EK1358" s="89"/>
    </row>
    <row r="1359" spans="47:141" x14ac:dyDescent="0.2">
      <c r="AU1359" s="86"/>
      <c r="AW1359" s="86"/>
      <c r="AY1359" s="86"/>
      <c r="BA1359" s="86"/>
      <c r="BC1359" s="86"/>
      <c r="BE1359" s="86"/>
      <c r="BG1359" s="86"/>
      <c r="BI1359" s="86"/>
      <c r="BK1359" s="86"/>
      <c r="BM1359" s="86"/>
      <c r="BO1359" s="86"/>
      <c r="BQ1359" s="86"/>
      <c r="BS1359" s="86"/>
      <c r="BU1359" s="86"/>
      <c r="BW1359" s="86"/>
      <c r="BY1359" s="86"/>
      <c r="CA1359" s="86"/>
      <c r="CC1359" s="86"/>
      <c r="CE1359" s="86"/>
      <c r="CG1359" s="86"/>
      <c r="CI1359" s="86"/>
      <c r="CK1359" s="86"/>
      <c r="CM1359" s="86"/>
      <c r="CO1359" s="86"/>
      <c r="CQ1359" s="86"/>
      <c r="CS1359" s="86"/>
      <c r="CU1359" s="86"/>
      <c r="CW1359" s="86"/>
      <c r="CY1359" s="86"/>
      <c r="DA1359" s="86"/>
      <c r="DC1359" s="86"/>
      <c r="DE1359" s="86"/>
      <c r="DG1359" s="86"/>
      <c r="DI1359" s="86"/>
      <c r="DK1359" s="86"/>
      <c r="DM1359" s="86"/>
      <c r="DO1359" s="86"/>
      <c r="DQ1359" s="86"/>
      <c r="DS1359" s="86"/>
      <c r="DU1359" s="86"/>
      <c r="DV1359" s="86"/>
      <c r="DW1359" s="86"/>
      <c r="DX1359" s="86"/>
      <c r="DZ1359" s="87"/>
      <c r="EB1359" s="86"/>
      <c r="EC1359" s="87"/>
      <c r="ED1359" s="88"/>
      <c r="EE1359" s="86"/>
      <c r="EF1359" s="87"/>
      <c r="EG1359" s="86"/>
      <c r="EH1359" s="86"/>
      <c r="EI1359" s="86"/>
      <c r="EJ1359" s="86"/>
      <c r="EK1359" s="89"/>
    </row>
    <row r="1360" spans="47:141" x14ac:dyDescent="0.2">
      <c r="AU1360" s="86"/>
      <c r="AW1360" s="86"/>
      <c r="AY1360" s="86"/>
      <c r="BA1360" s="86"/>
      <c r="BC1360" s="86"/>
      <c r="BE1360" s="86"/>
      <c r="BG1360" s="86"/>
      <c r="BI1360" s="86"/>
      <c r="BK1360" s="86"/>
      <c r="BM1360" s="86"/>
      <c r="BO1360" s="86"/>
      <c r="BQ1360" s="86"/>
      <c r="BS1360" s="86"/>
      <c r="BU1360" s="86"/>
      <c r="BW1360" s="86"/>
      <c r="BY1360" s="86"/>
      <c r="CA1360" s="86"/>
      <c r="CC1360" s="86"/>
      <c r="CE1360" s="86"/>
      <c r="CG1360" s="86"/>
      <c r="CI1360" s="86"/>
      <c r="CK1360" s="86"/>
      <c r="CM1360" s="86"/>
      <c r="CO1360" s="86"/>
      <c r="CQ1360" s="86"/>
      <c r="CS1360" s="86"/>
      <c r="CU1360" s="86"/>
      <c r="CW1360" s="86"/>
      <c r="CY1360" s="86"/>
      <c r="DA1360" s="86"/>
      <c r="DC1360" s="86"/>
      <c r="DE1360" s="86"/>
      <c r="DG1360" s="86"/>
      <c r="DI1360" s="86"/>
      <c r="DK1360" s="86"/>
      <c r="DM1360" s="86"/>
      <c r="DO1360" s="86"/>
      <c r="DQ1360" s="86"/>
      <c r="DS1360" s="86"/>
      <c r="DU1360" s="86"/>
      <c r="DV1360" s="86"/>
      <c r="DW1360" s="86"/>
      <c r="DX1360" s="86"/>
      <c r="DZ1360" s="87"/>
      <c r="EB1360" s="86"/>
      <c r="EC1360" s="87"/>
      <c r="ED1360" s="88"/>
      <c r="EE1360" s="86"/>
      <c r="EF1360" s="87"/>
      <c r="EG1360" s="86"/>
      <c r="EH1360" s="86"/>
      <c r="EI1360" s="86"/>
      <c r="EJ1360" s="86"/>
      <c r="EK1360" s="89"/>
    </row>
    <row r="1361" spans="47:141" x14ac:dyDescent="0.2">
      <c r="AU1361" s="86"/>
      <c r="AW1361" s="86"/>
      <c r="AY1361" s="86"/>
      <c r="BA1361" s="86"/>
      <c r="BC1361" s="86"/>
      <c r="BE1361" s="86"/>
      <c r="BG1361" s="86"/>
      <c r="BI1361" s="86"/>
      <c r="BK1361" s="86"/>
      <c r="BM1361" s="86"/>
      <c r="BO1361" s="86"/>
      <c r="BQ1361" s="86"/>
      <c r="BS1361" s="86"/>
      <c r="BU1361" s="86"/>
      <c r="BW1361" s="86"/>
      <c r="BY1361" s="86"/>
      <c r="CA1361" s="86"/>
      <c r="CC1361" s="86"/>
      <c r="CE1361" s="86"/>
      <c r="CG1361" s="86"/>
      <c r="CI1361" s="86"/>
      <c r="CK1361" s="86"/>
      <c r="CM1361" s="86"/>
      <c r="CO1361" s="86"/>
      <c r="CQ1361" s="86"/>
      <c r="CS1361" s="86"/>
      <c r="CU1361" s="86"/>
      <c r="CW1361" s="86"/>
      <c r="CY1361" s="86"/>
      <c r="DA1361" s="86"/>
      <c r="DC1361" s="86"/>
      <c r="DE1361" s="86"/>
      <c r="DG1361" s="86"/>
      <c r="DI1361" s="86"/>
      <c r="DK1361" s="86"/>
      <c r="DM1361" s="86"/>
      <c r="DO1361" s="86"/>
      <c r="DQ1361" s="86"/>
      <c r="DS1361" s="86"/>
      <c r="DU1361" s="86"/>
      <c r="DV1361" s="86"/>
      <c r="DW1361" s="86"/>
      <c r="DX1361" s="86"/>
      <c r="DZ1361" s="87"/>
      <c r="EB1361" s="86"/>
      <c r="EC1361" s="87"/>
      <c r="ED1361" s="88"/>
      <c r="EE1361" s="86"/>
      <c r="EF1361" s="87"/>
      <c r="EG1361" s="86"/>
      <c r="EH1361" s="86"/>
      <c r="EI1361" s="86"/>
      <c r="EJ1361" s="86"/>
      <c r="EK1361" s="89"/>
    </row>
    <row r="1362" spans="47:141" x14ac:dyDescent="0.2">
      <c r="AU1362" s="86"/>
      <c r="AW1362" s="86"/>
      <c r="AY1362" s="86"/>
      <c r="BA1362" s="86"/>
      <c r="BC1362" s="86"/>
      <c r="BE1362" s="86"/>
      <c r="BG1362" s="86"/>
      <c r="BI1362" s="86"/>
      <c r="BK1362" s="86"/>
      <c r="BM1362" s="86"/>
      <c r="BO1362" s="86"/>
      <c r="BQ1362" s="86"/>
      <c r="BS1362" s="86"/>
      <c r="BU1362" s="86"/>
      <c r="BW1362" s="86"/>
      <c r="BY1362" s="86"/>
      <c r="CA1362" s="86"/>
      <c r="CC1362" s="86"/>
      <c r="CE1362" s="86"/>
      <c r="CG1362" s="86"/>
      <c r="CI1362" s="86"/>
      <c r="CK1362" s="86"/>
      <c r="CM1362" s="86"/>
      <c r="CO1362" s="86"/>
      <c r="CQ1362" s="86"/>
      <c r="CS1362" s="86"/>
      <c r="CU1362" s="86"/>
      <c r="CW1362" s="86"/>
      <c r="CY1362" s="86"/>
      <c r="DA1362" s="86"/>
      <c r="DC1362" s="86"/>
      <c r="DE1362" s="86"/>
      <c r="DG1362" s="86"/>
      <c r="DI1362" s="86"/>
      <c r="DK1362" s="86"/>
      <c r="DM1362" s="86"/>
      <c r="DO1362" s="86"/>
      <c r="DQ1362" s="86"/>
      <c r="DS1362" s="86"/>
      <c r="DU1362" s="86"/>
      <c r="DV1362" s="86"/>
      <c r="DW1362" s="86"/>
      <c r="DX1362" s="86"/>
      <c r="DZ1362" s="87"/>
      <c r="EB1362" s="86"/>
      <c r="EC1362" s="87"/>
      <c r="ED1362" s="88"/>
      <c r="EE1362" s="86"/>
      <c r="EF1362" s="87"/>
      <c r="EG1362" s="86"/>
      <c r="EH1362" s="86"/>
      <c r="EI1362" s="86"/>
      <c r="EJ1362" s="86"/>
      <c r="EK1362" s="89"/>
    </row>
    <row r="1363" spans="47:141" x14ac:dyDescent="0.2">
      <c r="AU1363" s="86"/>
      <c r="AW1363" s="86"/>
      <c r="AY1363" s="86"/>
      <c r="BA1363" s="86"/>
      <c r="BC1363" s="86"/>
      <c r="BE1363" s="86"/>
      <c r="BG1363" s="86"/>
      <c r="BI1363" s="86"/>
      <c r="BK1363" s="86"/>
      <c r="BM1363" s="86"/>
      <c r="BO1363" s="86"/>
      <c r="BQ1363" s="86"/>
      <c r="BS1363" s="86"/>
      <c r="BU1363" s="86"/>
      <c r="BW1363" s="86"/>
      <c r="BY1363" s="86"/>
      <c r="CA1363" s="86"/>
      <c r="CC1363" s="86"/>
      <c r="CE1363" s="86"/>
      <c r="CG1363" s="86"/>
      <c r="CI1363" s="86"/>
      <c r="CK1363" s="86"/>
      <c r="CM1363" s="86"/>
      <c r="CO1363" s="86"/>
      <c r="CQ1363" s="86"/>
      <c r="CS1363" s="86"/>
      <c r="CU1363" s="86"/>
      <c r="CW1363" s="86"/>
      <c r="CY1363" s="86"/>
      <c r="DA1363" s="86"/>
      <c r="DC1363" s="86"/>
      <c r="DE1363" s="86"/>
      <c r="DG1363" s="86"/>
      <c r="DI1363" s="86"/>
      <c r="DK1363" s="86"/>
      <c r="DM1363" s="86"/>
      <c r="DO1363" s="86"/>
      <c r="DQ1363" s="86"/>
      <c r="DS1363" s="86"/>
      <c r="DU1363" s="86"/>
      <c r="DV1363" s="86"/>
      <c r="DW1363" s="86"/>
      <c r="DX1363" s="86"/>
      <c r="DZ1363" s="87"/>
      <c r="EB1363" s="86"/>
      <c r="EC1363" s="87"/>
      <c r="ED1363" s="88"/>
      <c r="EE1363" s="86"/>
      <c r="EF1363" s="87"/>
      <c r="EG1363" s="86"/>
      <c r="EH1363" s="86"/>
      <c r="EI1363" s="86"/>
      <c r="EJ1363" s="86"/>
      <c r="EK1363" s="89"/>
    </row>
    <row r="1364" spans="47:141" x14ac:dyDescent="0.2">
      <c r="AU1364" s="86"/>
      <c r="AW1364" s="86"/>
      <c r="AY1364" s="86"/>
      <c r="BA1364" s="86"/>
      <c r="BC1364" s="86"/>
      <c r="BE1364" s="86"/>
      <c r="BG1364" s="86"/>
      <c r="BI1364" s="86"/>
      <c r="BK1364" s="86"/>
      <c r="BM1364" s="86"/>
      <c r="BO1364" s="86"/>
      <c r="BQ1364" s="86"/>
      <c r="BS1364" s="86"/>
      <c r="BU1364" s="86"/>
      <c r="BW1364" s="86"/>
      <c r="BY1364" s="86"/>
      <c r="CA1364" s="86"/>
      <c r="CC1364" s="86"/>
      <c r="CE1364" s="86"/>
      <c r="CG1364" s="86"/>
      <c r="CI1364" s="86"/>
      <c r="CK1364" s="86"/>
      <c r="CM1364" s="86"/>
      <c r="CO1364" s="86"/>
      <c r="CQ1364" s="86"/>
      <c r="CS1364" s="86"/>
      <c r="CU1364" s="86"/>
      <c r="CW1364" s="86"/>
      <c r="CY1364" s="86"/>
      <c r="DA1364" s="86"/>
      <c r="DC1364" s="86"/>
      <c r="DE1364" s="86"/>
      <c r="DG1364" s="86"/>
      <c r="DI1364" s="86"/>
      <c r="DK1364" s="86"/>
      <c r="DM1364" s="86"/>
      <c r="DO1364" s="86"/>
      <c r="DQ1364" s="86"/>
      <c r="DS1364" s="86"/>
      <c r="DU1364" s="86"/>
      <c r="DV1364" s="86"/>
      <c r="DW1364" s="86"/>
      <c r="DX1364" s="86"/>
      <c r="DZ1364" s="87"/>
      <c r="EB1364" s="86"/>
      <c r="EC1364" s="87"/>
      <c r="ED1364" s="88"/>
      <c r="EE1364" s="86"/>
      <c r="EF1364" s="87"/>
      <c r="EG1364" s="86"/>
      <c r="EH1364" s="86"/>
      <c r="EI1364" s="86"/>
      <c r="EJ1364" s="86"/>
      <c r="EK1364" s="89"/>
    </row>
    <row r="1365" spans="47:141" x14ac:dyDescent="0.2">
      <c r="AU1365" s="86"/>
      <c r="AW1365" s="86"/>
      <c r="AY1365" s="86"/>
      <c r="BA1365" s="86"/>
      <c r="BC1365" s="86"/>
      <c r="BE1365" s="86"/>
      <c r="BG1365" s="86"/>
      <c r="BI1365" s="86"/>
      <c r="BK1365" s="86"/>
      <c r="BM1365" s="86"/>
      <c r="BO1365" s="86"/>
      <c r="BQ1365" s="86"/>
      <c r="BS1365" s="86"/>
      <c r="BU1365" s="86"/>
      <c r="BW1365" s="86"/>
      <c r="BY1365" s="86"/>
      <c r="CA1365" s="86"/>
      <c r="CC1365" s="86"/>
      <c r="CE1365" s="86"/>
      <c r="CG1365" s="86"/>
      <c r="CI1365" s="86"/>
      <c r="CK1365" s="86"/>
      <c r="CM1365" s="86"/>
      <c r="CO1365" s="86"/>
      <c r="CQ1365" s="86"/>
      <c r="CS1365" s="86"/>
      <c r="CU1365" s="86"/>
      <c r="CW1365" s="86"/>
      <c r="CY1365" s="86"/>
      <c r="DA1365" s="86"/>
      <c r="DC1365" s="86"/>
      <c r="DE1365" s="86"/>
      <c r="DG1365" s="86"/>
      <c r="DI1365" s="86"/>
      <c r="DK1365" s="86"/>
      <c r="DM1365" s="86"/>
      <c r="DO1365" s="86"/>
      <c r="DQ1365" s="86"/>
      <c r="DS1365" s="86"/>
      <c r="DU1365" s="86"/>
      <c r="DV1365" s="86"/>
      <c r="DW1365" s="86"/>
      <c r="DX1365" s="86"/>
      <c r="DZ1365" s="87"/>
      <c r="EB1365" s="86"/>
      <c r="EC1365" s="87"/>
      <c r="ED1365" s="88"/>
      <c r="EE1365" s="86"/>
      <c r="EF1365" s="87"/>
      <c r="EG1365" s="86"/>
      <c r="EH1365" s="86"/>
      <c r="EI1365" s="86"/>
      <c r="EJ1365" s="86"/>
      <c r="EK1365" s="89"/>
    </row>
    <row r="1366" spans="47:141" x14ac:dyDescent="0.2">
      <c r="AU1366" s="86"/>
      <c r="AW1366" s="86"/>
      <c r="AY1366" s="86"/>
      <c r="BA1366" s="86"/>
      <c r="BC1366" s="86"/>
      <c r="BE1366" s="86"/>
      <c r="BG1366" s="86"/>
      <c r="BI1366" s="86"/>
      <c r="BK1366" s="86"/>
      <c r="BM1366" s="86"/>
      <c r="BO1366" s="86"/>
      <c r="BQ1366" s="86"/>
      <c r="BS1366" s="86"/>
      <c r="BU1366" s="86"/>
      <c r="BW1366" s="86"/>
      <c r="BY1366" s="86"/>
      <c r="CA1366" s="86"/>
      <c r="CC1366" s="86"/>
      <c r="CE1366" s="86"/>
      <c r="CG1366" s="86"/>
      <c r="CI1366" s="86"/>
      <c r="CK1366" s="86"/>
      <c r="CM1366" s="86"/>
      <c r="CO1366" s="86"/>
      <c r="CQ1366" s="86"/>
      <c r="CS1366" s="86"/>
      <c r="CU1366" s="86"/>
      <c r="CW1366" s="86"/>
      <c r="CY1366" s="86"/>
      <c r="DA1366" s="86"/>
      <c r="DC1366" s="86"/>
      <c r="DE1366" s="86"/>
      <c r="DG1366" s="86"/>
      <c r="DI1366" s="86"/>
      <c r="DK1366" s="86"/>
      <c r="DM1366" s="86"/>
      <c r="DO1366" s="86"/>
      <c r="DQ1366" s="86"/>
      <c r="DS1366" s="86"/>
      <c r="DU1366" s="86"/>
      <c r="DV1366" s="86"/>
      <c r="DW1366" s="86"/>
      <c r="DX1366" s="86"/>
      <c r="DZ1366" s="87"/>
      <c r="EB1366" s="86"/>
      <c r="EC1366" s="87"/>
      <c r="ED1366" s="88"/>
      <c r="EE1366" s="86"/>
      <c r="EF1366" s="87"/>
      <c r="EG1366" s="86"/>
      <c r="EH1366" s="86"/>
      <c r="EI1366" s="86"/>
      <c r="EJ1366" s="86"/>
      <c r="EK1366" s="89"/>
    </row>
    <row r="1367" spans="47:141" x14ac:dyDescent="0.2">
      <c r="AU1367" s="86"/>
      <c r="AW1367" s="86"/>
      <c r="AY1367" s="86"/>
      <c r="BA1367" s="86"/>
      <c r="BC1367" s="86"/>
      <c r="BE1367" s="86"/>
      <c r="BG1367" s="86"/>
      <c r="BI1367" s="86"/>
      <c r="BK1367" s="86"/>
      <c r="BM1367" s="86"/>
      <c r="BO1367" s="86"/>
      <c r="BQ1367" s="86"/>
      <c r="BS1367" s="86"/>
      <c r="BU1367" s="86"/>
      <c r="BW1367" s="86"/>
      <c r="BY1367" s="86"/>
      <c r="CA1367" s="86"/>
      <c r="CC1367" s="86"/>
      <c r="CE1367" s="86"/>
      <c r="CG1367" s="86"/>
      <c r="CI1367" s="86"/>
      <c r="CK1367" s="86"/>
      <c r="CM1367" s="86"/>
      <c r="CO1367" s="86"/>
      <c r="CQ1367" s="86"/>
      <c r="CS1367" s="86"/>
      <c r="CU1367" s="86"/>
      <c r="CW1367" s="86"/>
      <c r="CY1367" s="86"/>
      <c r="DA1367" s="86"/>
      <c r="DC1367" s="86"/>
      <c r="DE1367" s="86"/>
      <c r="DG1367" s="86"/>
      <c r="DI1367" s="86"/>
      <c r="DK1367" s="86"/>
      <c r="DM1367" s="86"/>
      <c r="DO1367" s="86"/>
      <c r="DQ1367" s="86"/>
      <c r="DS1367" s="86"/>
      <c r="DU1367" s="86"/>
      <c r="DV1367" s="86"/>
      <c r="DW1367" s="86"/>
      <c r="DX1367" s="86"/>
      <c r="DZ1367" s="87"/>
      <c r="EB1367" s="86"/>
      <c r="EC1367" s="87"/>
      <c r="ED1367" s="88"/>
      <c r="EE1367" s="86"/>
      <c r="EF1367" s="87"/>
      <c r="EG1367" s="86"/>
      <c r="EH1367" s="86"/>
      <c r="EI1367" s="86"/>
      <c r="EJ1367" s="86"/>
      <c r="EK1367" s="89"/>
    </row>
    <row r="1368" spans="47:141" x14ac:dyDescent="0.2">
      <c r="AU1368" s="86"/>
      <c r="AW1368" s="86"/>
      <c r="AY1368" s="86"/>
      <c r="BA1368" s="86"/>
      <c r="BC1368" s="86"/>
      <c r="BE1368" s="86"/>
      <c r="BG1368" s="86"/>
      <c r="BI1368" s="86"/>
      <c r="BK1368" s="86"/>
      <c r="BM1368" s="86"/>
      <c r="BO1368" s="86"/>
      <c r="BQ1368" s="86"/>
      <c r="BS1368" s="86"/>
      <c r="BU1368" s="86"/>
      <c r="BW1368" s="86"/>
      <c r="BY1368" s="86"/>
      <c r="CA1368" s="86"/>
      <c r="CC1368" s="86"/>
      <c r="CE1368" s="86"/>
      <c r="CG1368" s="86"/>
      <c r="CI1368" s="86"/>
      <c r="CK1368" s="86"/>
      <c r="CM1368" s="86"/>
      <c r="CO1368" s="86"/>
      <c r="CQ1368" s="86"/>
      <c r="CS1368" s="86"/>
      <c r="CU1368" s="86"/>
      <c r="CW1368" s="86"/>
      <c r="CY1368" s="86"/>
      <c r="DA1368" s="86"/>
      <c r="DC1368" s="86"/>
      <c r="DE1368" s="86"/>
      <c r="DG1368" s="86"/>
      <c r="DI1368" s="86"/>
      <c r="DK1368" s="86"/>
      <c r="DM1368" s="86"/>
      <c r="DO1368" s="86"/>
      <c r="DQ1368" s="86"/>
      <c r="DS1368" s="86"/>
      <c r="DU1368" s="86"/>
      <c r="DV1368" s="86"/>
      <c r="DW1368" s="86"/>
      <c r="DX1368" s="86"/>
      <c r="DZ1368" s="87"/>
      <c r="EB1368" s="86"/>
      <c r="EC1368" s="87"/>
      <c r="ED1368" s="88"/>
      <c r="EE1368" s="86"/>
      <c r="EF1368" s="87"/>
      <c r="EG1368" s="86"/>
      <c r="EH1368" s="86"/>
      <c r="EI1368" s="86"/>
      <c r="EJ1368" s="86"/>
      <c r="EK1368" s="89"/>
    </row>
    <row r="1369" spans="47:141" x14ac:dyDescent="0.2">
      <c r="AU1369" s="86"/>
      <c r="AW1369" s="86"/>
      <c r="AY1369" s="86"/>
      <c r="BA1369" s="86"/>
      <c r="BC1369" s="86"/>
      <c r="BE1369" s="86"/>
      <c r="BG1369" s="86"/>
      <c r="BI1369" s="86"/>
      <c r="BK1369" s="86"/>
      <c r="BM1369" s="86"/>
      <c r="BO1369" s="86"/>
      <c r="BQ1369" s="86"/>
      <c r="BS1369" s="86"/>
      <c r="BU1369" s="86"/>
      <c r="BW1369" s="86"/>
      <c r="BY1369" s="86"/>
      <c r="CA1369" s="86"/>
      <c r="CC1369" s="86"/>
      <c r="CE1369" s="86"/>
      <c r="CG1369" s="86"/>
      <c r="CI1369" s="86"/>
      <c r="CK1369" s="86"/>
      <c r="CM1369" s="86"/>
      <c r="CO1369" s="86"/>
      <c r="CQ1369" s="86"/>
      <c r="CS1369" s="86"/>
      <c r="CU1369" s="86"/>
      <c r="CW1369" s="86"/>
      <c r="CY1369" s="86"/>
      <c r="DA1369" s="86"/>
      <c r="DC1369" s="86"/>
      <c r="DE1369" s="86"/>
      <c r="DG1369" s="86"/>
      <c r="DI1369" s="86"/>
      <c r="DK1369" s="86"/>
      <c r="DM1369" s="86"/>
      <c r="DO1369" s="86"/>
      <c r="DQ1369" s="86"/>
      <c r="DS1369" s="86"/>
      <c r="DU1369" s="86"/>
      <c r="DV1369" s="86"/>
      <c r="DW1369" s="86"/>
      <c r="DX1369" s="86"/>
      <c r="DZ1369" s="87"/>
      <c r="EB1369" s="86"/>
      <c r="EC1369" s="87"/>
      <c r="ED1369" s="88"/>
      <c r="EE1369" s="86"/>
      <c r="EF1369" s="87"/>
      <c r="EG1369" s="86"/>
      <c r="EH1369" s="86"/>
      <c r="EI1369" s="86"/>
      <c r="EJ1369" s="86"/>
      <c r="EK1369" s="89"/>
    </row>
    <row r="1370" spans="47:141" x14ac:dyDescent="0.2">
      <c r="AU1370" s="86"/>
      <c r="AW1370" s="86"/>
      <c r="AY1370" s="86"/>
      <c r="BA1370" s="86"/>
      <c r="BC1370" s="86"/>
      <c r="BE1370" s="86"/>
      <c r="BG1370" s="86"/>
      <c r="BI1370" s="86"/>
      <c r="BK1370" s="86"/>
      <c r="BM1370" s="86"/>
      <c r="BO1370" s="86"/>
      <c r="BQ1370" s="86"/>
      <c r="BS1370" s="86"/>
      <c r="BU1370" s="86"/>
      <c r="BW1370" s="86"/>
      <c r="BY1370" s="86"/>
      <c r="CA1370" s="86"/>
      <c r="CC1370" s="86"/>
      <c r="CE1370" s="86"/>
      <c r="CG1370" s="86"/>
      <c r="CI1370" s="86"/>
      <c r="CK1370" s="86"/>
      <c r="CM1370" s="86"/>
      <c r="CO1370" s="86"/>
      <c r="CQ1370" s="86"/>
      <c r="CS1370" s="86"/>
      <c r="CU1370" s="86"/>
      <c r="CW1370" s="86"/>
      <c r="CY1370" s="86"/>
      <c r="DA1370" s="86"/>
      <c r="DC1370" s="86"/>
      <c r="DE1370" s="86"/>
      <c r="DG1370" s="86"/>
      <c r="DI1370" s="86"/>
      <c r="DK1370" s="86"/>
      <c r="DM1370" s="86"/>
      <c r="DO1370" s="86"/>
      <c r="DQ1370" s="86"/>
      <c r="DS1370" s="86"/>
      <c r="DU1370" s="86"/>
      <c r="DV1370" s="86"/>
      <c r="DW1370" s="86"/>
      <c r="DX1370" s="86"/>
      <c r="DZ1370" s="87"/>
      <c r="EB1370" s="86"/>
      <c r="EC1370" s="87"/>
      <c r="ED1370" s="88"/>
      <c r="EE1370" s="86"/>
      <c r="EF1370" s="87"/>
      <c r="EG1370" s="86"/>
      <c r="EH1370" s="86"/>
      <c r="EI1370" s="86"/>
      <c r="EJ1370" s="86"/>
      <c r="EK1370" s="89"/>
    </row>
    <row r="1371" spans="47:141" x14ac:dyDescent="0.2">
      <c r="AU1371" s="86"/>
      <c r="AW1371" s="86"/>
      <c r="AY1371" s="86"/>
      <c r="BA1371" s="86"/>
      <c r="BC1371" s="86"/>
      <c r="BE1371" s="86"/>
      <c r="BG1371" s="86"/>
      <c r="BI1371" s="86"/>
      <c r="BK1371" s="86"/>
      <c r="BM1371" s="86"/>
      <c r="BO1371" s="86"/>
      <c r="BQ1371" s="86"/>
      <c r="BS1371" s="86"/>
      <c r="BU1371" s="86"/>
      <c r="BW1371" s="86"/>
      <c r="BY1371" s="86"/>
      <c r="CA1371" s="86"/>
      <c r="CC1371" s="86"/>
      <c r="CE1371" s="86"/>
      <c r="CG1371" s="86"/>
      <c r="CI1371" s="86"/>
      <c r="CK1371" s="86"/>
      <c r="CM1371" s="86"/>
      <c r="CO1371" s="86"/>
      <c r="CQ1371" s="86"/>
      <c r="CS1371" s="86"/>
      <c r="CU1371" s="86"/>
      <c r="CW1371" s="86"/>
      <c r="CY1371" s="86"/>
      <c r="DA1371" s="86"/>
      <c r="DC1371" s="86"/>
      <c r="DE1371" s="86"/>
      <c r="DG1371" s="86"/>
      <c r="DI1371" s="86"/>
      <c r="DK1371" s="86"/>
      <c r="DM1371" s="86"/>
      <c r="DO1371" s="86"/>
      <c r="DQ1371" s="86"/>
      <c r="DS1371" s="86"/>
      <c r="DU1371" s="86"/>
      <c r="DV1371" s="86"/>
      <c r="DW1371" s="86"/>
      <c r="DX1371" s="86"/>
      <c r="DZ1371" s="87"/>
      <c r="EB1371" s="86"/>
      <c r="EC1371" s="87"/>
      <c r="ED1371" s="88"/>
      <c r="EE1371" s="86"/>
      <c r="EF1371" s="87"/>
      <c r="EG1371" s="86"/>
      <c r="EH1371" s="86"/>
      <c r="EI1371" s="86"/>
      <c r="EJ1371" s="86"/>
      <c r="EK1371" s="89"/>
    </row>
    <row r="1372" spans="47:141" x14ac:dyDescent="0.2">
      <c r="AU1372" s="86"/>
      <c r="AW1372" s="86"/>
      <c r="AY1372" s="86"/>
      <c r="BA1372" s="86"/>
      <c r="BC1372" s="86"/>
      <c r="BE1372" s="86"/>
      <c r="BG1372" s="86"/>
      <c r="BI1372" s="86"/>
      <c r="BK1372" s="86"/>
      <c r="BM1372" s="86"/>
      <c r="BO1372" s="86"/>
      <c r="BQ1372" s="86"/>
      <c r="BS1372" s="86"/>
      <c r="BU1372" s="86"/>
      <c r="BW1372" s="86"/>
      <c r="BY1372" s="86"/>
      <c r="CA1372" s="86"/>
      <c r="CC1372" s="86"/>
      <c r="CE1372" s="86"/>
      <c r="CG1372" s="86"/>
      <c r="CI1372" s="86"/>
      <c r="CK1372" s="86"/>
      <c r="CM1372" s="86"/>
      <c r="CO1372" s="86"/>
      <c r="CQ1372" s="86"/>
      <c r="CS1372" s="86"/>
      <c r="CU1372" s="86"/>
      <c r="CW1372" s="86"/>
      <c r="CY1372" s="86"/>
      <c r="DA1372" s="86"/>
      <c r="DC1372" s="86"/>
      <c r="DE1372" s="86"/>
      <c r="DG1372" s="86"/>
      <c r="DI1372" s="86"/>
      <c r="DK1372" s="86"/>
      <c r="DM1372" s="86"/>
      <c r="DO1372" s="86"/>
      <c r="DQ1372" s="86"/>
      <c r="DS1372" s="86"/>
      <c r="DU1372" s="86"/>
      <c r="DV1372" s="86"/>
      <c r="DW1372" s="86"/>
      <c r="DX1372" s="86"/>
      <c r="DZ1372" s="87"/>
      <c r="EB1372" s="86"/>
      <c r="EC1372" s="87"/>
      <c r="ED1372" s="88"/>
      <c r="EE1372" s="86"/>
      <c r="EF1372" s="87"/>
      <c r="EG1372" s="86"/>
      <c r="EH1372" s="86"/>
      <c r="EI1372" s="86"/>
      <c r="EJ1372" s="86"/>
      <c r="EK1372" s="89"/>
    </row>
    <row r="1373" spans="47:141" x14ac:dyDescent="0.2">
      <c r="AU1373" s="86"/>
      <c r="AW1373" s="86"/>
      <c r="AY1373" s="86"/>
      <c r="BA1373" s="86"/>
      <c r="BC1373" s="86"/>
      <c r="BE1373" s="86"/>
      <c r="BG1373" s="86"/>
      <c r="BI1373" s="86"/>
      <c r="BK1373" s="86"/>
      <c r="BM1373" s="86"/>
      <c r="BO1373" s="86"/>
      <c r="BQ1373" s="86"/>
      <c r="BS1373" s="86"/>
      <c r="BU1373" s="86"/>
      <c r="BW1373" s="86"/>
      <c r="BY1373" s="86"/>
      <c r="CA1373" s="86"/>
      <c r="CC1373" s="86"/>
      <c r="CE1373" s="86"/>
      <c r="CG1373" s="86"/>
      <c r="CI1373" s="86"/>
      <c r="CK1373" s="86"/>
      <c r="CM1373" s="86"/>
      <c r="CO1373" s="86"/>
      <c r="CQ1373" s="86"/>
      <c r="CS1373" s="86"/>
      <c r="CU1373" s="86"/>
      <c r="CW1373" s="86"/>
      <c r="CY1373" s="86"/>
      <c r="DA1373" s="86"/>
      <c r="DC1373" s="86"/>
      <c r="DE1373" s="86"/>
      <c r="DG1373" s="86"/>
      <c r="DI1373" s="86"/>
      <c r="DK1373" s="86"/>
      <c r="DM1373" s="86"/>
      <c r="DO1373" s="86"/>
      <c r="DQ1373" s="86"/>
      <c r="DS1373" s="86"/>
      <c r="DU1373" s="86"/>
      <c r="DV1373" s="86"/>
      <c r="DW1373" s="86"/>
      <c r="DX1373" s="86"/>
      <c r="DZ1373" s="87"/>
      <c r="EB1373" s="86"/>
      <c r="EC1373" s="87"/>
      <c r="ED1373" s="88"/>
      <c r="EE1373" s="86"/>
      <c r="EF1373" s="87"/>
      <c r="EG1373" s="86"/>
      <c r="EH1373" s="86"/>
      <c r="EI1373" s="86"/>
      <c r="EJ1373" s="86"/>
      <c r="EK1373" s="89"/>
    </row>
    <row r="1374" spans="47:141" x14ac:dyDescent="0.2">
      <c r="AU1374" s="86"/>
      <c r="AW1374" s="86"/>
      <c r="AY1374" s="86"/>
      <c r="BA1374" s="86"/>
      <c r="BC1374" s="86"/>
      <c r="BE1374" s="86"/>
      <c r="BG1374" s="86"/>
      <c r="BI1374" s="86"/>
      <c r="BK1374" s="86"/>
      <c r="BM1374" s="86"/>
      <c r="BO1374" s="86"/>
      <c r="BQ1374" s="86"/>
      <c r="BS1374" s="86"/>
      <c r="BU1374" s="86"/>
      <c r="BW1374" s="86"/>
      <c r="BY1374" s="86"/>
      <c r="CA1374" s="86"/>
      <c r="CC1374" s="86"/>
      <c r="CE1374" s="86"/>
      <c r="CG1374" s="86"/>
      <c r="CI1374" s="86"/>
      <c r="CK1374" s="86"/>
      <c r="CM1374" s="86"/>
      <c r="CO1374" s="86"/>
      <c r="CQ1374" s="86"/>
      <c r="CS1374" s="86"/>
      <c r="CU1374" s="86"/>
      <c r="CW1374" s="86"/>
      <c r="CY1374" s="86"/>
      <c r="DA1374" s="86"/>
      <c r="DC1374" s="86"/>
      <c r="DE1374" s="86"/>
      <c r="DG1374" s="86"/>
      <c r="DI1374" s="86"/>
      <c r="DK1374" s="86"/>
      <c r="DM1374" s="86"/>
      <c r="DO1374" s="86"/>
      <c r="DQ1374" s="86"/>
      <c r="DS1374" s="86"/>
      <c r="DU1374" s="86"/>
      <c r="DV1374" s="86"/>
      <c r="DW1374" s="86"/>
      <c r="DX1374" s="86"/>
      <c r="DZ1374" s="87"/>
      <c r="EB1374" s="86"/>
      <c r="EC1374" s="87"/>
      <c r="ED1374" s="88"/>
      <c r="EE1374" s="86"/>
      <c r="EF1374" s="87"/>
      <c r="EG1374" s="86"/>
      <c r="EH1374" s="86"/>
      <c r="EI1374" s="86"/>
      <c r="EJ1374" s="86"/>
      <c r="EK1374" s="89"/>
    </row>
    <row r="1375" spans="47:141" x14ac:dyDescent="0.2">
      <c r="AU1375" s="86"/>
      <c r="AW1375" s="86"/>
      <c r="AY1375" s="86"/>
      <c r="BA1375" s="86"/>
      <c r="BC1375" s="86"/>
      <c r="BE1375" s="86"/>
      <c r="BG1375" s="86"/>
      <c r="BI1375" s="86"/>
      <c r="BK1375" s="86"/>
      <c r="BM1375" s="86"/>
      <c r="BO1375" s="86"/>
      <c r="BQ1375" s="86"/>
      <c r="BS1375" s="86"/>
      <c r="BU1375" s="86"/>
      <c r="BW1375" s="86"/>
      <c r="BY1375" s="86"/>
      <c r="CA1375" s="86"/>
      <c r="CC1375" s="86"/>
      <c r="CE1375" s="86"/>
      <c r="CG1375" s="86"/>
      <c r="CI1375" s="86"/>
      <c r="CK1375" s="86"/>
      <c r="CM1375" s="86"/>
      <c r="CO1375" s="86"/>
      <c r="CQ1375" s="86"/>
      <c r="CS1375" s="86"/>
      <c r="CU1375" s="86"/>
      <c r="CW1375" s="86"/>
      <c r="CY1375" s="86"/>
      <c r="DA1375" s="86"/>
      <c r="DC1375" s="86"/>
      <c r="DE1375" s="86"/>
      <c r="DG1375" s="86"/>
      <c r="DI1375" s="86"/>
      <c r="DK1375" s="86"/>
      <c r="DM1375" s="86"/>
      <c r="DO1375" s="86"/>
      <c r="DQ1375" s="86"/>
      <c r="DS1375" s="86"/>
      <c r="DU1375" s="86"/>
      <c r="DV1375" s="86"/>
      <c r="DW1375" s="86"/>
      <c r="DX1375" s="86"/>
      <c r="DZ1375" s="87"/>
      <c r="EB1375" s="86"/>
      <c r="EC1375" s="87"/>
      <c r="ED1375" s="88"/>
      <c r="EE1375" s="86"/>
      <c r="EF1375" s="87"/>
      <c r="EG1375" s="86"/>
      <c r="EH1375" s="86"/>
      <c r="EI1375" s="86"/>
      <c r="EJ1375" s="86"/>
      <c r="EK1375" s="89"/>
    </row>
    <row r="1376" spans="47:141" x14ac:dyDescent="0.2">
      <c r="AU1376" s="86"/>
      <c r="AW1376" s="86"/>
      <c r="AY1376" s="86"/>
      <c r="BA1376" s="86"/>
      <c r="BC1376" s="86"/>
      <c r="BE1376" s="86"/>
      <c r="BG1376" s="86"/>
      <c r="BI1376" s="86"/>
      <c r="BK1376" s="86"/>
      <c r="BM1376" s="86"/>
      <c r="BO1376" s="86"/>
      <c r="BQ1376" s="86"/>
      <c r="BS1376" s="86"/>
      <c r="BU1376" s="86"/>
      <c r="BW1376" s="86"/>
      <c r="BY1376" s="86"/>
      <c r="CA1376" s="86"/>
      <c r="CC1376" s="86"/>
      <c r="CE1376" s="86"/>
      <c r="CG1376" s="86"/>
      <c r="CI1376" s="86"/>
      <c r="CK1376" s="86"/>
      <c r="CM1376" s="86"/>
      <c r="CO1376" s="86"/>
      <c r="CQ1376" s="86"/>
      <c r="CS1376" s="86"/>
      <c r="CU1376" s="86"/>
      <c r="CW1376" s="86"/>
      <c r="CY1376" s="86"/>
      <c r="DA1376" s="86"/>
      <c r="DC1376" s="86"/>
      <c r="DE1376" s="86"/>
      <c r="DG1376" s="86"/>
      <c r="DI1376" s="86"/>
      <c r="DK1376" s="86"/>
      <c r="DM1376" s="86"/>
      <c r="DO1376" s="86"/>
      <c r="DQ1376" s="86"/>
      <c r="DS1376" s="86"/>
      <c r="DU1376" s="86"/>
      <c r="DV1376" s="86"/>
      <c r="DW1376" s="86"/>
      <c r="DX1376" s="86"/>
      <c r="DZ1376" s="87"/>
      <c r="EB1376" s="86"/>
      <c r="EC1376" s="87"/>
      <c r="ED1376" s="88"/>
      <c r="EE1376" s="86"/>
      <c r="EF1376" s="87"/>
      <c r="EG1376" s="86"/>
      <c r="EH1376" s="86"/>
      <c r="EI1376" s="86"/>
      <c r="EJ1376" s="86"/>
      <c r="EK1376" s="89"/>
    </row>
    <row r="1377" spans="47:141" x14ac:dyDescent="0.2">
      <c r="AU1377" s="86"/>
      <c r="AW1377" s="86"/>
      <c r="AY1377" s="86"/>
      <c r="BA1377" s="86"/>
      <c r="BC1377" s="86"/>
      <c r="BE1377" s="86"/>
      <c r="BG1377" s="86"/>
      <c r="BI1377" s="86"/>
      <c r="BK1377" s="86"/>
      <c r="BM1377" s="86"/>
      <c r="BO1377" s="86"/>
      <c r="BQ1377" s="86"/>
      <c r="BS1377" s="86"/>
      <c r="BU1377" s="86"/>
      <c r="BW1377" s="86"/>
      <c r="BY1377" s="86"/>
      <c r="CA1377" s="86"/>
      <c r="CC1377" s="86"/>
      <c r="CE1377" s="86"/>
      <c r="CG1377" s="86"/>
      <c r="CI1377" s="86"/>
      <c r="CK1377" s="86"/>
      <c r="CM1377" s="86"/>
      <c r="CO1377" s="86"/>
      <c r="CQ1377" s="86"/>
      <c r="CS1377" s="86"/>
      <c r="CU1377" s="86"/>
      <c r="CW1377" s="86"/>
      <c r="CY1377" s="86"/>
      <c r="DA1377" s="86"/>
      <c r="DC1377" s="86"/>
      <c r="DE1377" s="86"/>
      <c r="DG1377" s="86"/>
      <c r="DI1377" s="86"/>
      <c r="DK1377" s="86"/>
      <c r="DM1377" s="86"/>
      <c r="DO1377" s="86"/>
      <c r="DQ1377" s="86"/>
      <c r="DS1377" s="86"/>
      <c r="DU1377" s="86"/>
      <c r="DV1377" s="86"/>
      <c r="DW1377" s="86"/>
      <c r="DX1377" s="86"/>
      <c r="DZ1377" s="87"/>
      <c r="EB1377" s="86"/>
      <c r="EC1377" s="87"/>
      <c r="ED1377" s="88"/>
      <c r="EE1377" s="86"/>
      <c r="EF1377" s="87"/>
      <c r="EG1377" s="86"/>
      <c r="EH1377" s="86"/>
      <c r="EI1377" s="86"/>
      <c r="EJ1377" s="86"/>
      <c r="EK1377" s="89"/>
    </row>
    <row r="1378" spans="47:141" x14ac:dyDescent="0.2">
      <c r="AU1378" s="86"/>
      <c r="AW1378" s="86"/>
      <c r="AY1378" s="86"/>
      <c r="BA1378" s="86"/>
      <c r="BC1378" s="86"/>
      <c r="BE1378" s="86"/>
      <c r="BG1378" s="86"/>
      <c r="BI1378" s="86"/>
      <c r="BK1378" s="86"/>
      <c r="BM1378" s="86"/>
      <c r="BO1378" s="86"/>
      <c r="BQ1378" s="86"/>
      <c r="BS1378" s="86"/>
      <c r="BU1378" s="86"/>
      <c r="BW1378" s="86"/>
      <c r="BY1378" s="86"/>
      <c r="CA1378" s="86"/>
      <c r="CC1378" s="86"/>
      <c r="CE1378" s="86"/>
      <c r="CG1378" s="86"/>
      <c r="CI1378" s="86"/>
      <c r="CK1378" s="86"/>
      <c r="CM1378" s="86"/>
      <c r="CO1378" s="86"/>
      <c r="CQ1378" s="86"/>
      <c r="CS1378" s="86"/>
      <c r="CU1378" s="86"/>
      <c r="CW1378" s="86"/>
      <c r="CY1378" s="86"/>
      <c r="DA1378" s="86"/>
      <c r="DC1378" s="86"/>
      <c r="DE1378" s="86"/>
      <c r="DG1378" s="86"/>
      <c r="DI1378" s="86"/>
      <c r="DK1378" s="86"/>
      <c r="DM1378" s="86"/>
      <c r="DO1378" s="86"/>
      <c r="DQ1378" s="86"/>
      <c r="DS1378" s="86"/>
      <c r="DU1378" s="86"/>
      <c r="DV1378" s="86"/>
      <c r="DW1378" s="86"/>
      <c r="DX1378" s="86"/>
      <c r="DZ1378" s="87"/>
      <c r="EB1378" s="86"/>
      <c r="EC1378" s="87"/>
      <c r="ED1378" s="88"/>
      <c r="EE1378" s="86"/>
      <c r="EF1378" s="87"/>
      <c r="EG1378" s="86"/>
      <c r="EH1378" s="86"/>
      <c r="EI1378" s="86"/>
      <c r="EJ1378" s="86"/>
      <c r="EK1378" s="89"/>
    </row>
    <row r="1379" spans="47:141" x14ac:dyDescent="0.2">
      <c r="AU1379" s="86"/>
      <c r="AW1379" s="86"/>
      <c r="AY1379" s="86"/>
      <c r="BA1379" s="86"/>
      <c r="BC1379" s="86"/>
      <c r="BE1379" s="86"/>
      <c r="BG1379" s="86"/>
      <c r="BI1379" s="86"/>
      <c r="BK1379" s="86"/>
      <c r="BM1379" s="86"/>
      <c r="BO1379" s="86"/>
      <c r="BQ1379" s="86"/>
      <c r="BS1379" s="86"/>
      <c r="BU1379" s="86"/>
      <c r="BW1379" s="86"/>
      <c r="BY1379" s="86"/>
      <c r="CA1379" s="86"/>
      <c r="CC1379" s="86"/>
      <c r="CE1379" s="86"/>
      <c r="CG1379" s="86"/>
      <c r="CI1379" s="86"/>
      <c r="CK1379" s="86"/>
      <c r="CM1379" s="86"/>
      <c r="CO1379" s="86"/>
      <c r="CQ1379" s="86"/>
      <c r="CS1379" s="86"/>
      <c r="CU1379" s="86"/>
      <c r="CW1379" s="86"/>
      <c r="CY1379" s="86"/>
      <c r="DA1379" s="86"/>
      <c r="DC1379" s="86"/>
      <c r="DE1379" s="86"/>
      <c r="DG1379" s="86"/>
      <c r="DI1379" s="86"/>
      <c r="DK1379" s="86"/>
      <c r="DM1379" s="86"/>
      <c r="DO1379" s="86"/>
      <c r="DQ1379" s="86"/>
      <c r="DS1379" s="86"/>
      <c r="DU1379" s="86"/>
      <c r="DV1379" s="86"/>
      <c r="DW1379" s="86"/>
      <c r="DX1379" s="86"/>
      <c r="DZ1379" s="87"/>
      <c r="EB1379" s="86"/>
      <c r="EC1379" s="87"/>
      <c r="ED1379" s="88"/>
      <c r="EE1379" s="86"/>
      <c r="EF1379" s="87"/>
      <c r="EG1379" s="86"/>
      <c r="EH1379" s="86"/>
      <c r="EI1379" s="86"/>
      <c r="EJ1379" s="86"/>
      <c r="EK1379" s="89"/>
    </row>
    <row r="1380" spans="47:141" x14ac:dyDescent="0.2">
      <c r="AU1380" s="86"/>
      <c r="AW1380" s="86"/>
      <c r="AY1380" s="86"/>
      <c r="BA1380" s="86"/>
      <c r="BC1380" s="86"/>
      <c r="BE1380" s="86"/>
      <c r="BG1380" s="86"/>
      <c r="BI1380" s="86"/>
      <c r="BK1380" s="86"/>
      <c r="BM1380" s="86"/>
      <c r="BO1380" s="86"/>
      <c r="BQ1380" s="86"/>
      <c r="BS1380" s="86"/>
      <c r="BU1380" s="86"/>
      <c r="BW1380" s="86"/>
      <c r="BY1380" s="86"/>
      <c r="CA1380" s="86"/>
      <c r="CC1380" s="86"/>
      <c r="CE1380" s="86"/>
      <c r="CG1380" s="86"/>
      <c r="CI1380" s="86"/>
      <c r="CK1380" s="86"/>
      <c r="CM1380" s="86"/>
      <c r="CO1380" s="86"/>
      <c r="CQ1380" s="86"/>
      <c r="CS1380" s="86"/>
      <c r="CU1380" s="86"/>
      <c r="CW1380" s="86"/>
      <c r="CY1380" s="86"/>
      <c r="DA1380" s="86"/>
      <c r="DC1380" s="86"/>
      <c r="DE1380" s="86"/>
      <c r="DG1380" s="86"/>
      <c r="DI1380" s="86"/>
      <c r="DK1380" s="86"/>
      <c r="DM1380" s="86"/>
      <c r="DO1380" s="86"/>
      <c r="DQ1380" s="86"/>
      <c r="DS1380" s="86"/>
      <c r="DU1380" s="86"/>
      <c r="DV1380" s="86"/>
      <c r="DW1380" s="86"/>
      <c r="DX1380" s="86"/>
      <c r="DZ1380" s="87"/>
      <c r="EB1380" s="86"/>
      <c r="EC1380" s="87"/>
      <c r="ED1380" s="88"/>
      <c r="EE1380" s="86"/>
      <c r="EF1380" s="87"/>
      <c r="EG1380" s="86"/>
      <c r="EH1380" s="86"/>
      <c r="EI1380" s="86"/>
      <c r="EJ1380" s="86"/>
      <c r="EK1380" s="89"/>
    </row>
    <row r="1381" spans="47:141" x14ac:dyDescent="0.2">
      <c r="AU1381" s="86"/>
      <c r="AW1381" s="86"/>
      <c r="AY1381" s="86"/>
      <c r="BA1381" s="86"/>
      <c r="BC1381" s="86"/>
      <c r="BE1381" s="86"/>
      <c r="BG1381" s="86"/>
      <c r="BI1381" s="86"/>
      <c r="BK1381" s="86"/>
      <c r="BM1381" s="86"/>
      <c r="BO1381" s="86"/>
      <c r="BQ1381" s="86"/>
      <c r="BS1381" s="86"/>
      <c r="BU1381" s="86"/>
      <c r="BW1381" s="86"/>
      <c r="BY1381" s="86"/>
      <c r="CA1381" s="86"/>
      <c r="CC1381" s="86"/>
      <c r="CE1381" s="86"/>
      <c r="CG1381" s="86"/>
      <c r="CI1381" s="86"/>
      <c r="CK1381" s="86"/>
      <c r="CM1381" s="86"/>
      <c r="CO1381" s="86"/>
      <c r="CQ1381" s="86"/>
      <c r="CS1381" s="86"/>
      <c r="CU1381" s="86"/>
      <c r="CW1381" s="86"/>
      <c r="CY1381" s="86"/>
      <c r="DA1381" s="86"/>
      <c r="DC1381" s="86"/>
      <c r="DE1381" s="86"/>
      <c r="DG1381" s="86"/>
      <c r="DI1381" s="86"/>
      <c r="DK1381" s="86"/>
      <c r="DM1381" s="86"/>
      <c r="DO1381" s="86"/>
      <c r="DQ1381" s="86"/>
      <c r="DS1381" s="86"/>
      <c r="DU1381" s="86"/>
      <c r="DV1381" s="86"/>
      <c r="DW1381" s="86"/>
      <c r="DX1381" s="86"/>
      <c r="DZ1381" s="87"/>
      <c r="EB1381" s="86"/>
      <c r="EC1381" s="87"/>
      <c r="ED1381" s="88"/>
      <c r="EE1381" s="86"/>
      <c r="EF1381" s="87"/>
      <c r="EG1381" s="86"/>
      <c r="EH1381" s="86"/>
      <c r="EI1381" s="86"/>
      <c r="EJ1381" s="86"/>
      <c r="EK1381" s="89"/>
    </row>
    <row r="1382" spans="47:141" x14ac:dyDescent="0.2">
      <c r="AU1382" s="86"/>
      <c r="AW1382" s="86"/>
      <c r="AY1382" s="86"/>
      <c r="BA1382" s="86"/>
      <c r="BC1382" s="86"/>
      <c r="BE1382" s="86"/>
      <c r="BG1382" s="86"/>
      <c r="BI1382" s="86"/>
      <c r="BK1382" s="86"/>
      <c r="BM1382" s="86"/>
      <c r="BO1382" s="86"/>
      <c r="BQ1382" s="86"/>
      <c r="BS1382" s="86"/>
      <c r="BU1382" s="86"/>
      <c r="BW1382" s="86"/>
      <c r="BY1382" s="86"/>
      <c r="CA1382" s="86"/>
      <c r="CC1382" s="86"/>
      <c r="CE1382" s="86"/>
      <c r="CG1382" s="86"/>
      <c r="CI1382" s="86"/>
      <c r="CK1382" s="86"/>
      <c r="CM1382" s="86"/>
      <c r="CO1382" s="86"/>
      <c r="CQ1382" s="86"/>
      <c r="CS1382" s="86"/>
      <c r="CU1382" s="86"/>
      <c r="CW1382" s="86"/>
      <c r="CY1382" s="86"/>
      <c r="DA1382" s="86"/>
      <c r="DC1382" s="86"/>
      <c r="DE1382" s="86"/>
      <c r="DG1382" s="86"/>
      <c r="DI1382" s="86"/>
      <c r="DK1382" s="86"/>
      <c r="DM1382" s="86"/>
      <c r="DO1382" s="86"/>
      <c r="DQ1382" s="86"/>
      <c r="DS1382" s="86"/>
      <c r="DU1382" s="86"/>
      <c r="DV1382" s="86"/>
      <c r="DW1382" s="86"/>
      <c r="DX1382" s="86"/>
      <c r="DZ1382" s="87"/>
      <c r="EB1382" s="86"/>
      <c r="EC1382" s="87"/>
      <c r="ED1382" s="88"/>
      <c r="EE1382" s="86"/>
      <c r="EF1382" s="87"/>
      <c r="EG1382" s="86"/>
      <c r="EH1382" s="86"/>
      <c r="EI1382" s="86"/>
      <c r="EJ1382" s="86"/>
      <c r="EK1382" s="89"/>
    </row>
    <row r="1383" spans="47:141" x14ac:dyDescent="0.2">
      <c r="AU1383" s="86"/>
      <c r="AW1383" s="86"/>
      <c r="AY1383" s="86"/>
      <c r="BA1383" s="86"/>
      <c r="BC1383" s="86"/>
      <c r="BE1383" s="86"/>
      <c r="BG1383" s="86"/>
      <c r="BI1383" s="86"/>
      <c r="BK1383" s="86"/>
      <c r="BM1383" s="86"/>
      <c r="BO1383" s="86"/>
      <c r="BQ1383" s="86"/>
      <c r="BS1383" s="86"/>
      <c r="BU1383" s="86"/>
      <c r="BW1383" s="86"/>
      <c r="BY1383" s="86"/>
      <c r="CA1383" s="86"/>
      <c r="CC1383" s="86"/>
      <c r="CE1383" s="86"/>
      <c r="CG1383" s="86"/>
      <c r="CI1383" s="86"/>
      <c r="CK1383" s="86"/>
      <c r="CM1383" s="86"/>
      <c r="CO1383" s="86"/>
      <c r="CQ1383" s="86"/>
      <c r="CS1383" s="86"/>
      <c r="CU1383" s="86"/>
      <c r="CW1383" s="86"/>
      <c r="CY1383" s="86"/>
      <c r="DA1383" s="86"/>
      <c r="DC1383" s="86"/>
      <c r="DE1383" s="86"/>
      <c r="DG1383" s="86"/>
      <c r="DI1383" s="86"/>
      <c r="DK1383" s="86"/>
      <c r="DM1383" s="86"/>
      <c r="DO1383" s="86"/>
      <c r="DQ1383" s="86"/>
      <c r="DS1383" s="86"/>
      <c r="DU1383" s="86"/>
      <c r="DV1383" s="86"/>
      <c r="DW1383" s="86"/>
      <c r="DX1383" s="86"/>
      <c r="DZ1383" s="87"/>
      <c r="EB1383" s="86"/>
      <c r="EC1383" s="87"/>
      <c r="ED1383" s="88"/>
      <c r="EE1383" s="86"/>
      <c r="EF1383" s="87"/>
      <c r="EG1383" s="86"/>
      <c r="EH1383" s="86"/>
      <c r="EI1383" s="86"/>
      <c r="EJ1383" s="86"/>
      <c r="EK1383" s="89"/>
    </row>
    <row r="1384" spans="47:141" x14ac:dyDescent="0.2">
      <c r="AU1384" s="86"/>
      <c r="AW1384" s="86"/>
      <c r="AY1384" s="86"/>
      <c r="BA1384" s="86"/>
      <c r="BC1384" s="86"/>
      <c r="BE1384" s="86"/>
      <c r="BG1384" s="86"/>
      <c r="BI1384" s="86"/>
      <c r="BK1384" s="86"/>
      <c r="BM1384" s="86"/>
      <c r="BO1384" s="86"/>
      <c r="BQ1384" s="86"/>
      <c r="BS1384" s="86"/>
      <c r="BU1384" s="86"/>
      <c r="BW1384" s="86"/>
      <c r="BY1384" s="86"/>
      <c r="CA1384" s="86"/>
      <c r="CC1384" s="86"/>
      <c r="CE1384" s="86"/>
      <c r="CG1384" s="86"/>
      <c r="CI1384" s="86"/>
      <c r="CK1384" s="86"/>
      <c r="CM1384" s="86"/>
      <c r="CO1384" s="86"/>
      <c r="CQ1384" s="86"/>
      <c r="CS1384" s="86"/>
      <c r="CU1384" s="86"/>
      <c r="CW1384" s="86"/>
      <c r="CY1384" s="86"/>
      <c r="DA1384" s="86"/>
      <c r="DC1384" s="86"/>
      <c r="DE1384" s="86"/>
      <c r="DG1384" s="86"/>
      <c r="DI1384" s="86"/>
      <c r="DK1384" s="86"/>
      <c r="DM1384" s="86"/>
      <c r="DO1384" s="86"/>
      <c r="DQ1384" s="86"/>
      <c r="DS1384" s="86"/>
      <c r="DU1384" s="86"/>
      <c r="DV1384" s="86"/>
      <c r="DW1384" s="86"/>
      <c r="DX1384" s="86"/>
      <c r="DZ1384" s="87"/>
      <c r="EB1384" s="86"/>
      <c r="EC1384" s="87"/>
      <c r="ED1384" s="88"/>
      <c r="EE1384" s="86"/>
      <c r="EF1384" s="87"/>
      <c r="EG1384" s="86"/>
      <c r="EH1384" s="86"/>
      <c r="EI1384" s="86"/>
      <c r="EJ1384" s="86"/>
      <c r="EK1384" s="89"/>
    </row>
    <row r="1385" spans="47:141" x14ac:dyDescent="0.2">
      <c r="AU1385" s="86"/>
      <c r="AW1385" s="86"/>
      <c r="AY1385" s="86"/>
      <c r="BA1385" s="86"/>
      <c r="BC1385" s="86"/>
      <c r="BE1385" s="86"/>
      <c r="BG1385" s="86"/>
      <c r="BI1385" s="86"/>
      <c r="BK1385" s="86"/>
      <c r="BM1385" s="86"/>
      <c r="BO1385" s="86"/>
      <c r="BQ1385" s="86"/>
      <c r="BS1385" s="86"/>
      <c r="BU1385" s="86"/>
      <c r="BW1385" s="86"/>
      <c r="BY1385" s="86"/>
      <c r="CA1385" s="86"/>
      <c r="CC1385" s="86"/>
      <c r="CE1385" s="86"/>
      <c r="CG1385" s="86"/>
      <c r="CI1385" s="86"/>
      <c r="CK1385" s="86"/>
      <c r="CM1385" s="86"/>
      <c r="CO1385" s="86"/>
      <c r="CQ1385" s="86"/>
      <c r="CS1385" s="86"/>
      <c r="CU1385" s="86"/>
      <c r="CW1385" s="86"/>
      <c r="CY1385" s="86"/>
      <c r="DA1385" s="86"/>
      <c r="DC1385" s="86"/>
      <c r="DE1385" s="86"/>
      <c r="DG1385" s="86"/>
      <c r="DI1385" s="86"/>
      <c r="DK1385" s="86"/>
      <c r="DM1385" s="86"/>
      <c r="DO1385" s="86"/>
      <c r="DQ1385" s="86"/>
      <c r="DS1385" s="86"/>
      <c r="DU1385" s="86"/>
      <c r="DV1385" s="86"/>
      <c r="DW1385" s="86"/>
      <c r="DX1385" s="86"/>
      <c r="DZ1385" s="87"/>
      <c r="EB1385" s="86"/>
      <c r="EC1385" s="87"/>
      <c r="ED1385" s="88"/>
      <c r="EE1385" s="86"/>
      <c r="EF1385" s="87"/>
      <c r="EG1385" s="86"/>
      <c r="EH1385" s="86"/>
      <c r="EI1385" s="86"/>
      <c r="EJ1385" s="86"/>
      <c r="EK1385" s="89"/>
    </row>
    <row r="1386" spans="47:141" x14ac:dyDescent="0.2">
      <c r="AU1386" s="86"/>
      <c r="AW1386" s="86"/>
      <c r="AY1386" s="86"/>
      <c r="BA1386" s="86"/>
      <c r="BC1386" s="86"/>
      <c r="BE1386" s="86"/>
      <c r="BG1386" s="86"/>
      <c r="BI1386" s="86"/>
      <c r="BK1386" s="86"/>
      <c r="BM1386" s="86"/>
      <c r="BO1386" s="86"/>
      <c r="BQ1386" s="86"/>
      <c r="BS1386" s="86"/>
      <c r="BU1386" s="86"/>
      <c r="BW1386" s="86"/>
      <c r="BY1386" s="86"/>
      <c r="CA1386" s="86"/>
      <c r="CC1386" s="86"/>
      <c r="CE1386" s="86"/>
      <c r="CG1386" s="86"/>
      <c r="CI1386" s="86"/>
      <c r="CK1386" s="86"/>
      <c r="CM1386" s="86"/>
      <c r="CO1386" s="86"/>
      <c r="CQ1386" s="86"/>
      <c r="CS1386" s="86"/>
      <c r="CU1386" s="86"/>
      <c r="CW1386" s="86"/>
      <c r="CY1386" s="86"/>
      <c r="DA1386" s="86"/>
      <c r="DC1386" s="86"/>
      <c r="DE1386" s="86"/>
      <c r="DG1386" s="86"/>
      <c r="DI1386" s="86"/>
      <c r="DK1386" s="86"/>
      <c r="DM1386" s="86"/>
      <c r="DO1386" s="86"/>
      <c r="DQ1386" s="86"/>
      <c r="DS1386" s="86"/>
      <c r="DU1386" s="86"/>
      <c r="DV1386" s="86"/>
      <c r="DW1386" s="86"/>
      <c r="DX1386" s="86"/>
      <c r="DZ1386" s="87"/>
      <c r="EB1386" s="86"/>
      <c r="EC1386" s="87"/>
      <c r="ED1386" s="88"/>
      <c r="EE1386" s="86"/>
      <c r="EF1386" s="87"/>
      <c r="EG1386" s="86"/>
      <c r="EH1386" s="86"/>
      <c r="EI1386" s="86"/>
      <c r="EJ1386" s="86"/>
      <c r="EK1386" s="89"/>
    </row>
    <row r="1387" spans="47:141" x14ac:dyDescent="0.2">
      <c r="AU1387" s="86"/>
      <c r="AW1387" s="86"/>
      <c r="AY1387" s="86"/>
      <c r="BA1387" s="86"/>
      <c r="BC1387" s="86"/>
      <c r="BE1387" s="86"/>
      <c r="BG1387" s="86"/>
      <c r="BI1387" s="86"/>
      <c r="BK1387" s="86"/>
      <c r="BM1387" s="86"/>
      <c r="BO1387" s="86"/>
      <c r="BQ1387" s="86"/>
      <c r="BS1387" s="86"/>
      <c r="BU1387" s="86"/>
      <c r="BW1387" s="86"/>
      <c r="BY1387" s="86"/>
      <c r="CA1387" s="86"/>
      <c r="CC1387" s="86"/>
      <c r="CE1387" s="86"/>
      <c r="CG1387" s="86"/>
      <c r="CI1387" s="86"/>
      <c r="CK1387" s="86"/>
      <c r="CM1387" s="86"/>
      <c r="CO1387" s="86"/>
      <c r="CQ1387" s="86"/>
      <c r="CS1387" s="86"/>
      <c r="CU1387" s="86"/>
      <c r="CW1387" s="86"/>
      <c r="CY1387" s="86"/>
      <c r="DA1387" s="86"/>
      <c r="DC1387" s="86"/>
      <c r="DE1387" s="86"/>
      <c r="DG1387" s="86"/>
      <c r="DI1387" s="86"/>
      <c r="DK1387" s="86"/>
      <c r="DM1387" s="86"/>
      <c r="DO1387" s="86"/>
      <c r="DQ1387" s="86"/>
      <c r="DS1387" s="86"/>
      <c r="DU1387" s="86"/>
      <c r="DV1387" s="86"/>
      <c r="DW1387" s="86"/>
      <c r="DX1387" s="86"/>
      <c r="DZ1387" s="87"/>
      <c r="EB1387" s="86"/>
      <c r="EC1387" s="87"/>
      <c r="ED1387" s="88"/>
      <c r="EE1387" s="86"/>
      <c r="EF1387" s="87"/>
      <c r="EG1387" s="86"/>
      <c r="EH1387" s="86"/>
      <c r="EI1387" s="86"/>
      <c r="EJ1387" s="86"/>
      <c r="EK1387" s="89"/>
    </row>
    <row r="1388" spans="47:141" x14ac:dyDescent="0.2">
      <c r="AU1388" s="86"/>
      <c r="AW1388" s="86"/>
      <c r="AY1388" s="86"/>
      <c r="BA1388" s="86"/>
      <c r="BC1388" s="86"/>
      <c r="BE1388" s="86"/>
      <c r="BG1388" s="86"/>
      <c r="BI1388" s="86"/>
      <c r="BK1388" s="86"/>
      <c r="BM1388" s="86"/>
      <c r="BO1388" s="86"/>
      <c r="BQ1388" s="86"/>
      <c r="BS1388" s="86"/>
      <c r="BU1388" s="86"/>
      <c r="BW1388" s="86"/>
      <c r="BY1388" s="86"/>
      <c r="CA1388" s="86"/>
      <c r="CC1388" s="86"/>
      <c r="CE1388" s="86"/>
      <c r="CG1388" s="86"/>
      <c r="CI1388" s="86"/>
      <c r="CK1388" s="86"/>
      <c r="CM1388" s="86"/>
      <c r="CO1388" s="86"/>
      <c r="CQ1388" s="86"/>
      <c r="CS1388" s="86"/>
      <c r="CU1388" s="86"/>
      <c r="CW1388" s="86"/>
      <c r="CY1388" s="86"/>
      <c r="DA1388" s="86"/>
      <c r="DC1388" s="86"/>
      <c r="DE1388" s="86"/>
      <c r="DG1388" s="86"/>
      <c r="DI1388" s="86"/>
      <c r="DK1388" s="86"/>
      <c r="DM1388" s="86"/>
      <c r="DO1388" s="86"/>
      <c r="DQ1388" s="86"/>
      <c r="DS1388" s="86"/>
      <c r="DU1388" s="86"/>
      <c r="DV1388" s="86"/>
      <c r="DW1388" s="86"/>
      <c r="DX1388" s="86"/>
      <c r="DZ1388" s="87"/>
      <c r="EB1388" s="86"/>
      <c r="EC1388" s="87"/>
      <c r="ED1388" s="88"/>
      <c r="EE1388" s="86"/>
      <c r="EF1388" s="87"/>
      <c r="EG1388" s="86"/>
      <c r="EH1388" s="86"/>
      <c r="EI1388" s="86"/>
      <c r="EJ1388" s="86"/>
      <c r="EK1388" s="89"/>
    </row>
    <row r="1389" spans="47:141" x14ac:dyDescent="0.2">
      <c r="AU1389" s="86"/>
      <c r="AW1389" s="86"/>
      <c r="AY1389" s="86"/>
      <c r="BA1389" s="86"/>
      <c r="BC1389" s="86"/>
      <c r="BE1389" s="86"/>
      <c r="BG1389" s="86"/>
      <c r="BI1389" s="86"/>
      <c r="BK1389" s="86"/>
      <c r="BM1389" s="86"/>
      <c r="BO1389" s="86"/>
      <c r="BQ1389" s="86"/>
      <c r="BS1389" s="86"/>
      <c r="BU1389" s="86"/>
      <c r="BW1389" s="86"/>
      <c r="BY1389" s="86"/>
      <c r="CA1389" s="86"/>
      <c r="CC1389" s="86"/>
      <c r="CE1389" s="86"/>
      <c r="CG1389" s="86"/>
      <c r="CI1389" s="86"/>
      <c r="CK1389" s="86"/>
      <c r="CM1389" s="86"/>
      <c r="CO1389" s="86"/>
      <c r="CQ1389" s="86"/>
      <c r="CS1389" s="86"/>
      <c r="CU1389" s="86"/>
      <c r="CW1389" s="86"/>
      <c r="CY1389" s="86"/>
      <c r="DA1389" s="86"/>
      <c r="DC1389" s="86"/>
      <c r="DE1389" s="86"/>
      <c r="DG1389" s="86"/>
      <c r="DI1389" s="86"/>
      <c r="DK1389" s="86"/>
      <c r="DM1389" s="86"/>
      <c r="DO1389" s="86"/>
      <c r="DQ1389" s="86"/>
      <c r="DS1389" s="86"/>
      <c r="DU1389" s="86"/>
      <c r="DV1389" s="86"/>
      <c r="DW1389" s="86"/>
      <c r="DX1389" s="86"/>
      <c r="DZ1389" s="87"/>
      <c r="EB1389" s="86"/>
      <c r="EC1389" s="87"/>
      <c r="ED1389" s="88"/>
      <c r="EE1389" s="86"/>
      <c r="EF1389" s="87"/>
      <c r="EG1389" s="86"/>
      <c r="EH1389" s="86"/>
      <c r="EI1389" s="86"/>
      <c r="EJ1389" s="86"/>
      <c r="EK1389" s="89"/>
    </row>
    <row r="1390" spans="47:141" x14ac:dyDescent="0.2">
      <c r="AU1390" s="86"/>
      <c r="AW1390" s="86"/>
      <c r="AY1390" s="86"/>
      <c r="BA1390" s="86"/>
      <c r="BC1390" s="86"/>
      <c r="BE1390" s="86"/>
      <c r="BG1390" s="86"/>
      <c r="BI1390" s="86"/>
      <c r="BK1390" s="86"/>
      <c r="BM1390" s="86"/>
      <c r="BO1390" s="86"/>
      <c r="BQ1390" s="86"/>
      <c r="BS1390" s="86"/>
      <c r="BU1390" s="86"/>
      <c r="BW1390" s="86"/>
      <c r="BY1390" s="86"/>
      <c r="CA1390" s="86"/>
      <c r="CC1390" s="86"/>
      <c r="CE1390" s="86"/>
      <c r="CG1390" s="86"/>
      <c r="CI1390" s="86"/>
      <c r="CK1390" s="86"/>
      <c r="CM1390" s="86"/>
      <c r="CO1390" s="86"/>
      <c r="CQ1390" s="86"/>
      <c r="CS1390" s="86"/>
      <c r="CU1390" s="86"/>
      <c r="CW1390" s="86"/>
      <c r="CY1390" s="86"/>
      <c r="DA1390" s="86"/>
      <c r="DC1390" s="86"/>
      <c r="DE1390" s="86"/>
      <c r="DG1390" s="86"/>
      <c r="DI1390" s="86"/>
      <c r="DK1390" s="86"/>
      <c r="DM1390" s="86"/>
      <c r="DO1390" s="86"/>
      <c r="DQ1390" s="86"/>
      <c r="DS1390" s="86"/>
      <c r="DU1390" s="86"/>
      <c r="DV1390" s="86"/>
      <c r="DW1390" s="86"/>
      <c r="DX1390" s="86"/>
      <c r="DZ1390" s="87"/>
      <c r="EB1390" s="86"/>
      <c r="EC1390" s="87"/>
      <c r="ED1390" s="88"/>
      <c r="EE1390" s="86"/>
      <c r="EF1390" s="87"/>
      <c r="EG1390" s="86"/>
      <c r="EH1390" s="86"/>
      <c r="EI1390" s="86"/>
      <c r="EJ1390" s="86"/>
      <c r="EK1390" s="89"/>
    </row>
    <row r="1391" spans="47:141" x14ac:dyDescent="0.2">
      <c r="AU1391" s="86"/>
      <c r="AW1391" s="86"/>
      <c r="AY1391" s="86"/>
      <c r="BA1391" s="86"/>
      <c r="BC1391" s="86"/>
      <c r="BE1391" s="86"/>
      <c r="BG1391" s="86"/>
      <c r="BI1391" s="86"/>
      <c r="BK1391" s="86"/>
      <c r="BM1391" s="86"/>
      <c r="BO1391" s="86"/>
      <c r="BQ1391" s="86"/>
      <c r="BS1391" s="86"/>
      <c r="BU1391" s="86"/>
      <c r="BW1391" s="86"/>
      <c r="BY1391" s="86"/>
      <c r="CA1391" s="86"/>
      <c r="CC1391" s="86"/>
      <c r="CE1391" s="86"/>
      <c r="CG1391" s="86"/>
      <c r="CI1391" s="86"/>
      <c r="CK1391" s="86"/>
      <c r="CM1391" s="86"/>
      <c r="CO1391" s="86"/>
      <c r="CQ1391" s="86"/>
      <c r="CS1391" s="86"/>
      <c r="CU1391" s="86"/>
      <c r="CW1391" s="86"/>
      <c r="CY1391" s="86"/>
      <c r="DA1391" s="86"/>
      <c r="DC1391" s="86"/>
      <c r="DE1391" s="86"/>
      <c r="DG1391" s="86"/>
      <c r="DI1391" s="86"/>
      <c r="DK1391" s="86"/>
      <c r="DM1391" s="86"/>
      <c r="DO1391" s="86"/>
      <c r="DQ1391" s="86"/>
      <c r="DS1391" s="86"/>
      <c r="DU1391" s="86"/>
      <c r="DV1391" s="86"/>
      <c r="DW1391" s="86"/>
      <c r="DX1391" s="86"/>
      <c r="DZ1391" s="87"/>
      <c r="EB1391" s="86"/>
      <c r="EC1391" s="87"/>
      <c r="ED1391" s="88"/>
      <c r="EE1391" s="86"/>
      <c r="EF1391" s="87"/>
      <c r="EG1391" s="86"/>
      <c r="EH1391" s="86"/>
      <c r="EI1391" s="86"/>
      <c r="EJ1391" s="86"/>
      <c r="EK1391" s="89"/>
    </row>
    <row r="1392" spans="47:141" x14ac:dyDescent="0.2">
      <c r="AU1392" s="86"/>
      <c r="AW1392" s="86"/>
      <c r="AY1392" s="86"/>
      <c r="BA1392" s="86"/>
      <c r="BC1392" s="86"/>
      <c r="BE1392" s="86"/>
      <c r="BG1392" s="86"/>
      <c r="BI1392" s="86"/>
      <c r="BK1392" s="86"/>
      <c r="BM1392" s="86"/>
      <c r="BO1392" s="86"/>
      <c r="BQ1392" s="86"/>
      <c r="BS1392" s="86"/>
      <c r="BU1392" s="86"/>
      <c r="BW1392" s="86"/>
      <c r="BY1392" s="86"/>
      <c r="CA1392" s="86"/>
      <c r="CC1392" s="86"/>
      <c r="CE1392" s="86"/>
      <c r="CG1392" s="86"/>
      <c r="CI1392" s="86"/>
      <c r="CK1392" s="86"/>
      <c r="CM1392" s="86"/>
      <c r="CO1392" s="86"/>
      <c r="CQ1392" s="86"/>
      <c r="CS1392" s="86"/>
      <c r="CU1392" s="86"/>
      <c r="CW1392" s="86"/>
      <c r="CY1392" s="86"/>
      <c r="DA1392" s="86"/>
      <c r="DC1392" s="86"/>
      <c r="DE1392" s="86"/>
      <c r="DG1392" s="86"/>
      <c r="DI1392" s="86"/>
      <c r="DK1392" s="86"/>
      <c r="DM1392" s="86"/>
      <c r="DO1392" s="86"/>
      <c r="DQ1392" s="86"/>
      <c r="DS1392" s="86"/>
      <c r="DU1392" s="86"/>
      <c r="DV1392" s="86"/>
      <c r="DW1392" s="86"/>
      <c r="DX1392" s="86"/>
      <c r="DZ1392" s="87"/>
      <c r="EB1392" s="86"/>
      <c r="EC1392" s="87"/>
      <c r="ED1392" s="88"/>
      <c r="EE1392" s="86"/>
      <c r="EF1392" s="87"/>
      <c r="EG1392" s="86"/>
      <c r="EH1392" s="86"/>
      <c r="EI1392" s="86"/>
      <c r="EJ1392" s="86"/>
      <c r="EK1392" s="89"/>
    </row>
    <row r="1393" spans="47:141" x14ac:dyDescent="0.2">
      <c r="AU1393" s="86"/>
      <c r="AW1393" s="86"/>
      <c r="AY1393" s="86"/>
      <c r="BA1393" s="86"/>
      <c r="BC1393" s="86"/>
      <c r="BE1393" s="86"/>
      <c r="BG1393" s="86"/>
      <c r="BI1393" s="86"/>
      <c r="BK1393" s="86"/>
      <c r="BM1393" s="86"/>
      <c r="BO1393" s="86"/>
      <c r="BQ1393" s="86"/>
      <c r="BS1393" s="86"/>
      <c r="BU1393" s="86"/>
      <c r="BW1393" s="86"/>
      <c r="BY1393" s="86"/>
      <c r="CA1393" s="86"/>
      <c r="CC1393" s="86"/>
      <c r="CE1393" s="86"/>
      <c r="CG1393" s="86"/>
      <c r="CI1393" s="86"/>
      <c r="CK1393" s="86"/>
      <c r="CM1393" s="86"/>
      <c r="CO1393" s="86"/>
      <c r="CQ1393" s="86"/>
      <c r="CS1393" s="86"/>
      <c r="CU1393" s="86"/>
      <c r="CW1393" s="86"/>
      <c r="CY1393" s="86"/>
      <c r="DA1393" s="86"/>
      <c r="DC1393" s="86"/>
      <c r="DE1393" s="86"/>
      <c r="DG1393" s="86"/>
      <c r="DI1393" s="86"/>
      <c r="DK1393" s="86"/>
      <c r="DM1393" s="86"/>
      <c r="DO1393" s="86"/>
      <c r="DQ1393" s="86"/>
      <c r="DS1393" s="86"/>
      <c r="DU1393" s="86"/>
      <c r="DV1393" s="86"/>
      <c r="DW1393" s="86"/>
      <c r="DX1393" s="86"/>
      <c r="DZ1393" s="87"/>
      <c r="EB1393" s="86"/>
      <c r="EC1393" s="87"/>
      <c r="ED1393" s="88"/>
      <c r="EE1393" s="86"/>
      <c r="EF1393" s="87"/>
      <c r="EG1393" s="86"/>
      <c r="EH1393" s="86"/>
      <c r="EI1393" s="86"/>
      <c r="EJ1393" s="86"/>
      <c r="EK1393" s="89"/>
    </row>
    <row r="1394" spans="47:141" x14ac:dyDescent="0.2">
      <c r="AU1394" s="86"/>
      <c r="AW1394" s="86"/>
      <c r="AY1394" s="86"/>
      <c r="BA1394" s="86"/>
      <c r="BC1394" s="86"/>
      <c r="BE1394" s="86"/>
      <c r="BG1394" s="86"/>
      <c r="BI1394" s="86"/>
      <c r="BK1394" s="86"/>
      <c r="BM1394" s="86"/>
      <c r="BO1394" s="86"/>
      <c r="BQ1394" s="86"/>
      <c r="BS1394" s="86"/>
      <c r="BU1394" s="86"/>
      <c r="BW1394" s="86"/>
      <c r="BY1394" s="86"/>
      <c r="CA1394" s="86"/>
      <c r="CC1394" s="86"/>
      <c r="CE1394" s="86"/>
      <c r="CG1394" s="86"/>
      <c r="CI1394" s="86"/>
      <c r="CK1394" s="86"/>
      <c r="CM1394" s="86"/>
      <c r="CO1394" s="86"/>
      <c r="CQ1394" s="86"/>
      <c r="CS1394" s="86"/>
      <c r="CU1394" s="86"/>
      <c r="CW1394" s="86"/>
      <c r="CY1394" s="86"/>
      <c r="DA1394" s="86"/>
      <c r="DC1394" s="86"/>
      <c r="DE1394" s="86"/>
      <c r="DG1394" s="86"/>
      <c r="DI1394" s="86"/>
      <c r="DK1394" s="86"/>
      <c r="DM1394" s="86"/>
      <c r="DO1394" s="86"/>
      <c r="DQ1394" s="86"/>
      <c r="DS1394" s="86"/>
      <c r="DU1394" s="86"/>
      <c r="DV1394" s="86"/>
      <c r="DW1394" s="86"/>
      <c r="DX1394" s="86"/>
      <c r="DZ1394" s="87"/>
      <c r="EB1394" s="86"/>
      <c r="EC1394" s="87"/>
      <c r="ED1394" s="88"/>
      <c r="EE1394" s="86"/>
      <c r="EF1394" s="87"/>
      <c r="EG1394" s="86"/>
      <c r="EH1394" s="86"/>
      <c r="EI1394" s="86"/>
      <c r="EJ1394" s="86"/>
      <c r="EK1394" s="89"/>
    </row>
    <row r="1395" spans="47:141" x14ac:dyDescent="0.2">
      <c r="AU1395" s="86"/>
      <c r="AW1395" s="86"/>
      <c r="AY1395" s="86"/>
      <c r="BA1395" s="86"/>
      <c r="BC1395" s="86"/>
      <c r="BE1395" s="86"/>
      <c r="BG1395" s="86"/>
      <c r="BI1395" s="86"/>
      <c r="BK1395" s="86"/>
      <c r="BM1395" s="86"/>
      <c r="BO1395" s="86"/>
      <c r="BQ1395" s="86"/>
      <c r="BS1395" s="86"/>
      <c r="BU1395" s="86"/>
      <c r="BW1395" s="86"/>
      <c r="BY1395" s="86"/>
      <c r="CA1395" s="86"/>
      <c r="CC1395" s="86"/>
      <c r="CE1395" s="86"/>
      <c r="CG1395" s="86"/>
      <c r="CI1395" s="86"/>
      <c r="CK1395" s="86"/>
      <c r="CM1395" s="86"/>
      <c r="CO1395" s="86"/>
      <c r="CQ1395" s="86"/>
      <c r="CS1395" s="86"/>
      <c r="CU1395" s="86"/>
      <c r="CW1395" s="86"/>
      <c r="CY1395" s="86"/>
      <c r="DA1395" s="86"/>
      <c r="DC1395" s="86"/>
      <c r="DE1395" s="86"/>
      <c r="DG1395" s="86"/>
      <c r="DI1395" s="86"/>
      <c r="DK1395" s="86"/>
      <c r="DM1395" s="86"/>
      <c r="DO1395" s="86"/>
      <c r="DQ1395" s="86"/>
      <c r="DS1395" s="86"/>
      <c r="DU1395" s="86"/>
      <c r="DV1395" s="86"/>
      <c r="DW1395" s="86"/>
      <c r="DX1395" s="86"/>
      <c r="DZ1395" s="87"/>
      <c r="EB1395" s="86"/>
      <c r="EC1395" s="87"/>
      <c r="ED1395" s="88"/>
      <c r="EE1395" s="86"/>
      <c r="EF1395" s="87"/>
      <c r="EG1395" s="86"/>
      <c r="EH1395" s="86"/>
      <c r="EI1395" s="86"/>
      <c r="EJ1395" s="86"/>
      <c r="EK1395" s="89"/>
    </row>
    <row r="1396" spans="47:141" x14ac:dyDescent="0.2">
      <c r="AU1396" s="86"/>
      <c r="AW1396" s="86"/>
      <c r="AY1396" s="86"/>
      <c r="BA1396" s="86"/>
      <c r="BC1396" s="86"/>
      <c r="BE1396" s="86"/>
      <c r="BG1396" s="86"/>
      <c r="BI1396" s="86"/>
      <c r="BK1396" s="86"/>
      <c r="BM1396" s="86"/>
      <c r="BO1396" s="86"/>
      <c r="BQ1396" s="86"/>
      <c r="BS1396" s="86"/>
      <c r="BU1396" s="86"/>
      <c r="BW1396" s="86"/>
      <c r="BY1396" s="86"/>
      <c r="CA1396" s="86"/>
      <c r="CC1396" s="86"/>
      <c r="CE1396" s="86"/>
      <c r="CG1396" s="86"/>
      <c r="CI1396" s="86"/>
      <c r="CK1396" s="86"/>
      <c r="CM1396" s="86"/>
      <c r="CO1396" s="86"/>
      <c r="CQ1396" s="86"/>
      <c r="CS1396" s="86"/>
      <c r="CU1396" s="86"/>
      <c r="CW1396" s="86"/>
      <c r="CY1396" s="86"/>
      <c r="DA1396" s="86"/>
      <c r="DC1396" s="86"/>
      <c r="DE1396" s="86"/>
      <c r="DG1396" s="86"/>
      <c r="DI1396" s="86"/>
      <c r="DK1396" s="86"/>
      <c r="DM1396" s="86"/>
      <c r="DO1396" s="86"/>
      <c r="DQ1396" s="86"/>
      <c r="DS1396" s="86"/>
      <c r="DU1396" s="86"/>
      <c r="DV1396" s="86"/>
      <c r="DW1396" s="86"/>
      <c r="DX1396" s="86"/>
      <c r="DZ1396" s="87"/>
      <c r="EB1396" s="86"/>
      <c r="EC1396" s="87"/>
      <c r="ED1396" s="88"/>
      <c r="EE1396" s="86"/>
      <c r="EF1396" s="87"/>
      <c r="EG1396" s="86"/>
      <c r="EH1396" s="86"/>
      <c r="EI1396" s="86"/>
      <c r="EJ1396" s="86"/>
      <c r="EK1396" s="89"/>
    </row>
    <row r="1397" spans="47:141" x14ac:dyDescent="0.2">
      <c r="AU1397" s="86"/>
      <c r="AW1397" s="86"/>
      <c r="AY1397" s="86"/>
      <c r="BA1397" s="86"/>
      <c r="BC1397" s="86"/>
      <c r="BE1397" s="86"/>
      <c r="BG1397" s="86"/>
      <c r="BI1397" s="86"/>
      <c r="BK1397" s="86"/>
      <c r="BM1397" s="86"/>
      <c r="BO1397" s="86"/>
      <c r="BQ1397" s="86"/>
      <c r="BS1397" s="86"/>
      <c r="BU1397" s="86"/>
      <c r="BW1397" s="86"/>
      <c r="BY1397" s="86"/>
      <c r="CA1397" s="86"/>
      <c r="CC1397" s="86"/>
      <c r="CE1397" s="86"/>
      <c r="CG1397" s="86"/>
      <c r="CI1397" s="86"/>
      <c r="CK1397" s="86"/>
      <c r="CM1397" s="86"/>
      <c r="CO1397" s="86"/>
      <c r="CQ1397" s="86"/>
      <c r="CS1397" s="86"/>
      <c r="CU1397" s="86"/>
      <c r="CW1397" s="86"/>
      <c r="CY1397" s="86"/>
      <c r="DA1397" s="86"/>
      <c r="DC1397" s="86"/>
      <c r="DE1397" s="86"/>
      <c r="DG1397" s="86"/>
      <c r="DI1397" s="86"/>
      <c r="DK1397" s="86"/>
      <c r="DM1397" s="86"/>
      <c r="DO1397" s="86"/>
      <c r="DQ1397" s="86"/>
      <c r="DS1397" s="86"/>
      <c r="DU1397" s="86"/>
      <c r="DV1397" s="86"/>
      <c r="DW1397" s="86"/>
      <c r="DX1397" s="86"/>
      <c r="DZ1397" s="87"/>
      <c r="EB1397" s="86"/>
      <c r="EC1397" s="87"/>
      <c r="ED1397" s="88"/>
      <c r="EE1397" s="86"/>
      <c r="EF1397" s="87"/>
      <c r="EG1397" s="86"/>
      <c r="EH1397" s="86"/>
      <c r="EI1397" s="86"/>
      <c r="EJ1397" s="86"/>
      <c r="EK1397" s="89"/>
    </row>
    <row r="1398" spans="47:141" x14ac:dyDescent="0.2">
      <c r="AU1398" s="86"/>
      <c r="AW1398" s="86"/>
      <c r="AY1398" s="86"/>
      <c r="BA1398" s="86"/>
      <c r="BC1398" s="86"/>
      <c r="BE1398" s="86"/>
      <c r="BG1398" s="86"/>
      <c r="BI1398" s="86"/>
      <c r="BK1398" s="86"/>
      <c r="BM1398" s="86"/>
      <c r="BO1398" s="86"/>
      <c r="BQ1398" s="86"/>
      <c r="BS1398" s="86"/>
      <c r="BU1398" s="86"/>
      <c r="BW1398" s="86"/>
      <c r="BY1398" s="86"/>
      <c r="CA1398" s="86"/>
      <c r="CC1398" s="86"/>
      <c r="CE1398" s="86"/>
      <c r="CG1398" s="86"/>
      <c r="CI1398" s="86"/>
      <c r="CK1398" s="86"/>
      <c r="CM1398" s="86"/>
      <c r="CO1398" s="86"/>
      <c r="CQ1398" s="86"/>
      <c r="CS1398" s="86"/>
      <c r="CU1398" s="86"/>
      <c r="CW1398" s="86"/>
      <c r="CY1398" s="86"/>
      <c r="DA1398" s="86"/>
      <c r="DC1398" s="86"/>
      <c r="DE1398" s="86"/>
      <c r="DG1398" s="86"/>
      <c r="DI1398" s="86"/>
      <c r="DK1398" s="86"/>
      <c r="DM1398" s="86"/>
      <c r="DO1398" s="86"/>
      <c r="DQ1398" s="86"/>
      <c r="DS1398" s="86"/>
      <c r="DU1398" s="86"/>
      <c r="DV1398" s="86"/>
      <c r="DW1398" s="86"/>
      <c r="DX1398" s="86"/>
      <c r="DZ1398" s="87"/>
      <c r="EB1398" s="86"/>
      <c r="EC1398" s="87"/>
      <c r="ED1398" s="88"/>
      <c r="EE1398" s="86"/>
      <c r="EF1398" s="87"/>
      <c r="EG1398" s="86"/>
      <c r="EH1398" s="86"/>
      <c r="EI1398" s="86"/>
      <c r="EJ1398" s="86"/>
      <c r="EK1398" s="89"/>
    </row>
    <row r="1399" spans="47:141" x14ac:dyDescent="0.2">
      <c r="AU1399" s="86"/>
      <c r="AW1399" s="86"/>
      <c r="AY1399" s="86"/>
      <c r="BA1399" s="86"/>
      <c r="BC1399" s="86"/>
      <c r="BE1399" s="86"/>
      <c r="BG1399" s="86"/>
      <c r="BI1399" s="86"/>
      <c r="BK1399" s="86"/>
      <c r="BM1399" s="86"/>
      <c r="BO1399" s="86"/>
      <c r="BQ1399" s="86"/>
      <c r="BS1399" s="86"/>
      <c r="BU1399" s="86"/>
      <c r="BW1399" s="86"/>
      <c r="BY1399" s="86"/>
      <c r="CA1399" s="86"/>
      <c r="CC1399" s="86"/>
      <c r="CE1399" s="86"/>
      <c r="CG1399" s="86"/>
      <c r="CI1399" s="86"/>
      <c r="CK1399" s="86"/>
      <c r="CM1399" s="86"/>
      <c r="CO1399" s="86"/>
      <c r="CQ1399" s="86"/>
      <c r="CS1399" s="86"/>
      <c r="CU1399" s="86"/>
      <c r="CW1399" s="86"/>
      <c r="CY1399" s="86"/>
      <c r="DA1399" s="86"/>
      <c r="DC1399" s="86"/>
      <c r="DE1399" s="86"/>
      <c r="DG1399" s="86"/>
      <c r="DI1399" s="86"/>
      <c r="DK1399" s="86"/>
      <c r="DM1399" s="86"/>
      <c r="DO1399" s="86"/>
      <c r="DQ1399" s="86"/>
      <c r="DS1399" s="86"/>
      <c r="DU1399" s="86"/>
      <c r="DV1399" s="86"/>
      <c r="DW1399" s="86"/>
      <c r="DX1399" s="86"/>
      <c r="DZ1399" s="87"/>
      <c r="EB1399" s="86"/>
      <c r="EC1399" s="87"/>
      <c r="ED1399" s="88"/>
      <c r="EE1399" s="86"/>
      <c r="EF1399" s="87"/>
      <c r="EG1399" s="86"/>
      <c r="EH1399" s="86"/>
      <c r="EI1399" s="86"/>
      <c r="EJ1399" s="86"/>
      <c r="EK1399" s="89"/>
    </row>
    <row r="1400" spans="47:141" x14ac:dyDescent="0.2">
      <c r="AU1400" s="86"/>
      <c r="AW1400" s="86"/>
      <c r="AY1400" s="86"/>
      <c r="BA1400" s="86"/>
      <c r="BC1400" s="86"/>
      <c r="BE1400" s="86"/>
      <c r="BG1400" s="86"/>
      <c r="BI1400" s="86"/>
      <c r="BK1400" s="86"/>
      <c r="BM1400" s="86"/>
      <c r="BO1400" s="86"/>
      <c r="BQ1400" s="86"/>
      <c r="BS1400" s="86"/>
      <c r="BU1400" s="86"/>
      <c r="BW1400" s="86"/>
      <c r="BY1400" s="86"/>
      <c r="CA1400" s="86"/>
      <c r="CC1400" s="86"/>
      <c r="CE1400" s="86"/>
      <c r="CG1400" s="86"/>
      <c r="CI1400" s="86"/>
      <c r="CK1400" s="86"/>
      <c r="CM1400" s="86"/>
      <c r="CO1400" s="86"/>
      <c r="CQ1400" s="86"/>
      <c r="CS1400" s="86"/>
      <c r="CU1400" s="86"/>
      <c r="CW1400" s="86"/>
      <c r="CY1400" s="86"/>
      <c r="DA1400" s="86"/>
      <c r="DC1400" s="86"/>
      <c r="DE1400" s="86"/>
      <c r="DG1400" s="86"/>
      <c r="DI1400" s="86"/>
      <c r="DK1400" s="86"/>
      <c r="DM1400" s="86"/>
      <c r="DO1400" s="86"/>
      <c r="DQ1400" s="86"/>
      <c r="DS1400" s="86"/>
      <c r="DU1400" s="86"/>
      <c r="DV1400" s="86"/>
      <c r="DW1400" s="86"/>
      <c r="DX1400" s="86"/>
      <c r="DZ1400" s="87"/>
      <c r="EB1400" s="86"/>
      <c r="EC1400" s="87"/>
      <c r="ED1400" s="88"/>
      <c r="EE1400" s="86"/>
      <c r="EF1400" s="87"/>
      <c r="EG1400" s="86"/>
      <c r="EH1400" s="86"/>
      <c r="EI1400" s="86"/>
      <c r="EJ1400" s="86"/>
      <c r="EK1400" s="89"/>
    </row>
    <row r="1401" spans="47:141" x14ac:dyDescent="0.2">
      <c r="AU1401" s="86"/>
      <c r="AW1401" s="86"/>
      <c r="AY1401" s="86"/>
      <c r="BA1401" s="86"/>
      <c r="BC1401" s="86"/>
      <c r="BE1401" s="86"/>
      <c r="BG1401" s="86"/>
      <c r="BI1401" s="86"/>
      <c r="BK1401" s="86"/>
      <c r="BM1401" s="86"/>
      <c r="BO1401" s="86"/>
      <c r="BQ1401" s="86"/>
      <c r="BS1401" s="86"/>
      <c r="BU1401" s="86"/>
      <c r="BW1401" s="86"/>
      <c r="BY1401" s="86"/>
      <c r="CA1401" s="86"/>
      <c r="CC1401" s="86"/>
      <c r="CE1401" s="86"/>
      <c r="CG1401" s="86"/>
      <c r="CI1401" s="86"/>
      <c r="CK1401" s="86"/>
      <c r="CM1401" s="86"/>
      <c r="CO1401" s="86"/>
      <c r="CQ1401" s="86"/>
      <c r="CS1401" s="86"/>
      <c r="CU1401" s="86"/>
      <c r="CW1401" s="86"/>
      <c r="CY1401" s="86"/>
      <c r="DA1401" s="86"/>
      <c r="DC1401" s="86"/>
      <c r="DE1401" s="86"/>
      <c r="DG1401" s="86"/>
      <c r="DI1401" s="86"/>
      <c r="DK1401" s="86"/>
      <c r="DM1401" s="86"/>
      <c r="DO1401" s="86"/>
      <c r="DQ1401" s="86"/>
      <c r="DS1401" s="86"/>
      <c r="DU1401" s="86"/>
      <c r="DV1401" s="86"/>
      <c r="DW1401" s="86"/>
      <c r="DX1401" s="86"/>
      <c r="DZ1401" s="87"/>
      <c r="EB1401" s="86"/>
      <c r="EC1401" s="87"/>
      <c r="ED1401" s="88"/>
      <c r="EE1401" s="86"/>
      <c r="EF1401" s="87"/>
      <c r="EG1401" s="86"/>
      <c r="EH1401" s="86"/>
      <c r="EI1401" s="86"/>
      <c r="EJ1401" s="86"/>
      <c r="EK1401" s="89"/>
    </row>
    <row r="1402" spans="47:141" x14ac:dyDescent="0.2">
      <c r="AU1402" s="86"/>
      <c r="AW1402" s="86"/>
      <c r="AY1402" s="86"/>
      <c r="BA1402" s="86"/>
      <c r="BC1402" s="86"/>
      <c r="BE1402" s="86"/>
      <c r="BG1402" s="86"/>
      <c r="BI1402" s="86"/>
      <c r="BK1402" s="86"/>
      <c r="BM1402" s="86"/>
      <c r="BO1402" s="86"/>
      <c r="BQ1402" s="86"/>
      <c r="BS1402" s="86"/>
      <c r="BU1402" s="86"/>
      <c r="BW1402" s="86"/>
      <c r="BY1402" s="86"/>
      <c r="CA1402" s="86"/>
      <c r="CC1402" s="86"/>
      <c r="CE1402" s="86"/>
      <c r="CG1402" s="86"/>
      <c r="CI1402" s="86"/>
      <c r="CK1402" s="86"/>
      <c r="CM1402" s="86"/>
      <c r="CO1402" s="86"/>
      <c r="CQ1402" s="86"/>
      <c r="CS1402" s="86"/>
      <c r="CU1402" s="86"/>
      <c r="CW1402" s="86"/>
      <c r="CY1402" s="86"/>
      <c r="DA1402" s="86"/>
      <c r="DC1402" s="86"/>
      <c r="DE1402" s="86"/>
      <c r="DG1402" s="86"/>
      <c r="DI1402" s="86"/>
      <c r="DK1402" s="86"/>
      <c r="DM1402" s="86"/>
      <c r="DO1402" s="86"/>
      <c r="DQ1402" s="86"/>
      <c r="DS1402" s="86"/>
      <c r="DU1402" s="86"/>
      <c r="DV1402" s="86"/>
      <c r="DW1402" s="86"/>
      <c r="DX1402" s="86"/>
      <c r="DZ1402" s="87"/>
      <c r="EB1402" s="86"/>
      <c r="EC1402" s="87"/>
      <c r="ED1402" s="88"/>
      <c r="EE1402" s="86"/>
      <c r="EF1402" s="87"/>
      <c r="EG1402" s="86"/>
      <c r="EH1402" s="86"/>
      <c r="EI1402" s="86"/>
      <c r="EJ1402" s="86"/>
      <c r="EK1402" s="89"/>
    </row>
    <row r="1403" spans="47:141" x14ac:dyDescent="0.2">
      <c r="AU1403" s="86"/>
      <c r="AW1403" s="86"/>
      <c r="AY1403" s="86"/>
      <c r="BA1403" s="86"/>
      <c r="BC1403" s="86"/>
      <c r="BE1403" s="86"/>
      <c r="BG1403" s="86"/>
      <c r="BI1403" s="86"/>
      <c r="BK1403" s="86"/>
      <c r="BM1403" s="86"/>
      <c r="BO1403" s="86"/>
      <c r="BQ1403" s="86"/>
      <c r="BS1403" s="86"/>
      <c r="BU1403" s="86"/>
      <c r="BW1403" s="86"/>
      <c r="BY1403" s="86"/>
      <c r="CA1403" s="86"/>
      <c r="CC1403" s="86"/>
      <c r="CE1403" s="86"/>
      <c r="CG1403" s="86"/>
      <c r="CI1403" s="86"/>
      <c r="CK1403" s="86"/>
      <c r="CM1403" s="86"/>
      <c r="CO1403" s="86"/>
      <c r="CQ1403" s="86"/>
      <c r="CS1403" s="86"/>
      <c r="CU1403" s="86"/>
      <c r="CW1403" s="86"/>
      <c r="CY1403" s="86"/>
      <c r="DA1403" s="86"/>
      <c r="DC1403" s="86"/>
      <c r="DE1403" s="86"/>
      <c r="DG1403" s="86"/>
      <c r="DI1403" s="86"/>
      <c r="DK1403" s="86"/>
      <c r="DM1403" s="86"/>
      <c r="DO1403" s="86"/>
      <c r="DQ1403" s="86"/>
      <c r="DS1403" s="86"/>
      <c r="DU1403" s="86"/>
      <c r="DV1403" s="86"/>
      <c r="DW1403" s="86"/>
      <c r="DX1403" s="86"/>
      <c r="DZ1403" s="87"/>
      <c r="EB1403" s="86"/>
      <c r="EC1403" s="87"/>
      <c r="ED1403" s="88"/>
      <c r="EE1403" s="86"/>
      <c r="EF1403" s="87"/>
      <c r="EG1403" s="86"/>
      <c r="EH1403" s="86"/>
      <c r="EI1403" s="86"/>
      <c r="EJ1403" s="86"/>
      <c r="EK1403" s="89"/>
    </row>
    <row r="1404" spans="47:141" x14ac:dyDescent="0.2">
      <c r="AU1404" s="86"/>
      <c r="AW1404" s="86"/>
      <c r="AY1404" s="86"/>
      <c r="BA1404" s="86"/>
      <c r="BC1404" s="86"/>
      <c r="BE1404" s="86"/>
      <c r="BG1404" s="86"/>
      <c r="BI1404" s="86"/>
      <c r="BK1404" s="86"/>
      <c r="BM1404" s="86"/>
      <c r="BO1404" s="86"/>
      <c r="BQ1404" s="86"/>
      <c r="BS1404" s="86"/>
      <c r="BU1404" s="86"/>
      <c r="BW1404" s="86"/>
      <c r="BY1404" s="86"/>
      <c r="CA1404" s="86"/>
      <c r="CC1404" s="86"/>
      <c r="CE1404" s="86"/>
      <c r="CG1404" s="86"/>
      <c r="CI1404" s="86"/>
      <c r="CK1404" s="86"/>
      <c r="CM1404" s="86"/>
      <c r="CO1404" s="86"/>
      <c r="CQ1404" s="86"/>
      <c r="CS1404" s="86"/>
      <c r="CU1404" s="86"/>
      <c r="CW1404" s="86"/>
      <c r="CY1404" s="86"/>
      <c r="DA1404" s="86"/>
      <c r="DC1404" s="86"/>
      <c r="DE1404" s="86"/>
      <c r="DG1404" s="86"/>
      <c r="DI1404" s="86"/>
      <c r="DK1404" s="86"/>
      <c r="DM1404" s="86"/>
      <c r="DO1404" s="86"/>
      <c r="DQ1404" s="86"/>
      <c r="DS1404" s="86"/>
      <c r="DU1404" s="86"/>
      <c r="DV1404" s="86"/>
      <c r="DW1404" s="86"/>
      <c r="DX1404" s="86"/>
      <c r="DZ1404" s="87"/>
      <c r="EB1404" s="86"/>
      <c r="EC1404" s="87"/>
      <c r="ED1404" s="88"/>
      <c r="EE1404" s="86"/>
      <c r="EF1404" s="87"/>
      <c r="EG1404" s="86"/>
      <c r="EH1404" s="86"/>
      <c r="EI1404" s="86"/>
      <c r="EJ1404" s="86"/>
      <c r="EK1404" s="89"/>
    </row>
    <row r="1405" spans="47:141" x14ac:dyDescent="0.2">
      <c r="AU1405" s="86"/>
      <c r="AW1405" s="86"/>
      <c r="AY1405" s="86"/>
      <c r="BA1405" s="86"/>
      <c r="BC1405" s="86"/>
      <c r="BE1405" s="86"/>
      <c r="BG1405" s="86"/>
      <c r="BI1405" s="86"/>
      <c r="BK1405" s="86"/>
      <c r="BM1405" s="86"/>
      <c r="BO1405" s="86"/>
      <c r="BQ1405" s="86"/>
      <c r="BS1405" s="86"/>
      <c r="BU1405" s="86"/>
      <c r="BW1405" s="86"/>
      <c r="BY1405" s="86"/>
      <c r="CA1405" s="86"/>
      <c r="CC1405" s="86"/>
      <c r="CE1405" s="86"/>
      <c r="CG1405" s="86"/>
      <c r="CI1405" s="86"/>
      <c r="CK1405" s="86"/>
      <c r="CM1405" s="86"/>
      <c r="CO1405" s="86"/>
      <c r="CQ1405" s="86"/>
      <c r="CS1405" s="86"/>
      <c r="CU1405" s="86"/>
      <c r="CW1405" s="86"/>
      <c r="CY1405" s="86"/>
      <c r="DA1405" s="86"/>
      <c r="DC1405" s="86"/>
      <c r="DE1405" s="86"/>
      <c r="DG1405" s="86"/>
      <c r="DI1405" s="86"/>
      <c r="DK1405" s="86"/>
      <c r="DM1405" s="86"/>
      <c r="DO1405" s="86"/>
      <c r="DQ1405" s="86"/>
      <c r="DS1405" s="86"/>
      <c r="DU1405" s="86"/>
      <c r="DV1405" s="86"/>
      <c r="DW1405" s="86"/>
      <c r="DX1405" s="86"/>
      <c r="DZ1405" s="87"/>
      <c r="EB1405" s="86"/>
      <c r="EC1405" s="87"/>
      <c r="ED1405" s="88"/>
      <c r="EE1405" s="86"/>
      <c r="EF1405" s="87"/>
      <c r="EG1405" s="86"/>
      <c r="EH1405" s="86"/>
      <c r="EI1405" s="86"/>
      <c r="EJ1405" s="86"/>
      <c r="EK1405" s="89"/>
    </row>
    <row r="1406" spans="47:141" x14ac:dyDescent="0.2">
      <c r="AU1406" s="86"/>
      <c r="AW1406" s="86"/>
      <c r="AY1406" s="86"/>
      <c r="BA1406" s="86"/>
      <c r="BC1406" s="86"/>
      <c r="BE1406" s="86"/>
      <c r="BG1406" s="86"/>
      <c r="BI1406" s="86"/>
      <c r="BK1406" s="86"/>
      <c r="BM1406" s="86"/>
      <c r="BO1406" s="86"/>
      <c r="BQ1406" s="86"/>
      <c r="BS1406" s="86"/>
      <c r="BU1406" s="86"/>
      <c r="BW1406" s="86"/>
      <c r="BY1406" s="86"/>
      <c r="CA1406" s="86"/>
      <c r="CC1406" s="86"/>
      <c r="CE1406" s="86"/>
      <c r="CG1406" s="86"/>
      <c r="CI1406" s="86"/>
      <c r="CK1406" s="86"/>
      <c r="CM1406" s="86"/>
      <c r="CO1406" s="86"/>
      <c r="CQ1406" s="86"/>
      <c r="CS1406" s="86"/>
      <c r="CU1406" s="86"/>
      <c r="CW1406" s="86"/>
      <c r="CY1406" s="86"/>
      <c r="DA1406" s="86"/>
      <c r="DC1406" s="86"/>
      <c r="DE1406" s="86"/>
      <c r="DG1406" s="86"/>
      <c r="DI1406" s="86"/>
      <c r="DK1406" s="86"/>
      <c r="DM1406" s="86"/>
      <c r="DO1406" s="86"/>
      <c r="DQ1406" s="86"/>
      <c r="DS1406" s="86"/>
      <c r="DU1406" s="86"/>
      <c r="DV1406" s="86"/>
      <c r="DW1406" s="86"/>
      <c r="DX1406" s="86"/>
      <c r="DZ1406" s="87"/>
      <c r="EB1406" s="86"/>
      <c r="EC1406" s="87"/>
      <c r="ED1406" s="88"/>
      <c r="EE1406" s="86"/>
      <c r="EF1406" s="87"/>
      <c r="EG1406" s="86"/>
      <c r="EH1406" s="86"/>
      <c r="EI1406" s="86"/>
      <c r="EJ1406" s="86"/>
      <c r="EK1406" s="89"/>
    </row>
    <row r="1407" spans="47:141" x14ac:dyDescent="0.2">
      <c r="AU1407" s="86"/>
      <c r="AW1407" s="86"/>
      <c r="AY1407" s="86"/>
      <c r="BA1407" s="86"/>
      <c r="BC1407" s="86"/>
      <c r="BE1407" s="86"/>
      <c r="BG1407" s="86"/>
      <c r="BI1407" s="86"/>
      <c r="BK1407" s="86"/>
      <c r="BM1407" s="86"/>
      <c r="BO1407" s="86"/>
      <c r="BQ1407" s="86"/>
      <c r="BS1407" s="86"/>
      <c r="BU1407" s="86"/>
      <c r="BW1407" s="86"/>
      <c r="BY1407" s="86"/>
      <c r="CA1407" s="86"/>
      <c r="CC1407" s="86"/>
      <c r="CE1407" s="86"/>
      <c r="CG1407" s="86"/>
      <c r="CI1407" s="86"/>
      <c r="CK1407" s="86"/>
      <c r="CM1407" s="86"/>
      <c r="CO1407" s="86"/>
      <c r="CQ1407" s="86"/>
      <c r="CS1407" s="86"/>
      <c r="CU1407" s="86"/>
      <c r="CW1407" s="86"/>
      <c r="CY1407" s="86"/>
      <c r="DA1407" s="86"/>
      <c r="DC1407" s="86"/>
      <c r="DE1407" s="86"/>
      <c r="DG1407" s="86"/>
      <c r="DI1407" s="86"/>
      <c r="DK1407" s="86"/>
      <c r="DM1407" s="86"/>
      <c r="DO1407" s="86"/>
      <c r="DQ1407" s="86"/>
      <c r="DS1407" s="86"/>
      <c r="DU1407" s="86"/>
      <c r="DV1407" s="86"/>
      <c r="DW1407" s="86"/>
      <c r="DX1407" s="86"/>
      <c r="DZ1407" s="87"/>
      <c r="EB1407" s="86"/>
      <c r="EC1407" s="87"/>
      <c r="ED1407" s="88"/>
      <c r="EE1407" s="86"/>
      <c r="EF1407" s="87"/>
      <c r="EG1407" s="86"/>
      <c r="EH1407" s="86"/>
      <c r="EI1407" s="86"/>
      <c r="EJ1407" s="86"/>
      <c r="EK1407" s="89"/>
    </row>
    <row r="1408" spans="47:141" x14ac:dyDescent="0.2">
      <c r="AU1408" s="86"/>
      <c r="AW1408" s="86"/>
      <c r="AY1408" s="86"/>
      <c r="BA1408" s="86"/>
      <c r="BC1408" s="86"/>
      <c r="BE1408" s="86"/>
      <c r="BG1408" s="86"/>
      <c r="BI1408" s="86"/>
      <c r="BK1408" s="86"/>
      <c r="BM1408" s="86"/>
      <c r="BO1408" s="86"/>
      <c r="BQ1408" s="86"/>
      <c r="BS1408" s="86"/>
      <c r="BU1408" s="86"/>
      <c r="BW1408" s="86"/>
      <c r="BY1408" s="86"/>
      <c r="CA1408" s="86"/>
      <c r="CC1408" s="86"/>
      <c r="CE1408" s="86"/>
      <c r="CG1408" s="86"/>
      <c r="CI1408" s="86"/>
      <c r="CK1408" s="86"/>
      <c r="CM1408" s="86"/>
      <c r="CO1408" s="86"/>
      <c r="CQ1408" s="86"/>
      <c r="CS1408" s="86"/>
      <c r="CU1408" s="86"/>
      <c r="CW1408" s="86"/>
      <c r="CY1408" s="86"/>
      <c r="DA1408" s="86"/>
      <c r="DC1408" s="86"/>
      <c r="DE1408" s="86"/>
      <c r="DG1408" s="86"/>
      <c r="DI1408" s="86"/>
      <c r="DK1408" s="86"/>
      <c r="DM1408" s="86"/>
      <c r="DO1408" s="86"/>
      <c r="DQ1408" s="86"/>
      <c r="DS1408" s="86"/>
      <c r="DU1408" s="86"/>
      <c r="DV1408" s="86"/>
      <c r="DW1408" s="86"/>
      <c r="DX1408" s="86"/>
      <c r="DZ1408" s="87"/>
      <c r="EB1408" s="86"/>
      <c r="EC1408" s="87"/>
      <c r="ED1408" s="88"/>
      <c r="EE1408" s="86"/>
      <c r="EF1408" s="87"/>
      <c r="EG1408" s="86"/>
      <c r="EH1408" s="86"/>
      <c r="EI1408" s="86"/>
      <c r="EJ1408" s="86"/>
      <c r="EK1408" s="89"/>
    </row>
    <row r="1409" spans="47:141" x14ac:dyDescent="0.2">
      <c r="AU1409" s="86"/>
      <c r="AW1409" s="86"/>
      <c r="AY1409" s="86"/>
      <c r="BA1409" s="86"/>
      <c r="BC1409" s="86"/>
      <c r="BE1409" s="86"/>
      <c r="BG1409" s="86"/>
      <c r="BI1409" s="86"/>
      <c r="BK1409" s="86"/>
      <c r="BM1409" s="86"/>
      <c r="BO1409" s="86"/>
      <c r="BQ1409" s="86"/>
      <c r="BS1409" s="86"/>
      <c r="BU1409" s="86"/>
      <c r="BW1409" s="86"/>
      <c r="BY1409" s="86"/>
      <c r="CA1409" s="86"/>
      <c r="CC1409" s="86"/>
      <c r="CE1409" s="86"/>
      <c r="CG1409" s="86"/>
      <c r="CI1409" s="86"/>
      <c r="CK1409" s="86"/>
      <c r="CM1409" s="86"/>
      <c r="CO1409" s="86"/>
      <c r="CQ1409" s="86"/>
      <c r="CS1409" s="86"/>
      <c r="CU1409" s="86"/>
      <c r="CW1409" s="86"/>
      <c r="CY1409" s="86"/>
      <c r="DA1409" s="86"/>
      <c r="DC1409" s="86"/>
      <c r="DE1409" s="86"/>
      <c r="DG1409" s="86"/>
      <c r="DI1409" s="86"/>
      <c r="DK1409" s="86"/>
      <c r="DM1409" s="86"/>
      <c r="DO1409" s="86"/>
      <c r="DQ1409" s="86"/>
      <c r="DS1409" s="86"/>
      <c r="DU1409" s="86"/>
      <c r="DV1409" s="86"/>
      <c r="DW1409" s="86"/>
      <c r="DX1409" s="86"/>
      <c r="DZ1409" s="87"/>
      <c r="EB1409" s="86"/>
      <c r="EC1409" s="87"/>
      <c r="ED1409" s="88"/>
      <c r="EE1409" s="86"/>
      <c r="EF1409" s="87"/>
      <c r="EG1409" s="86"/>
      <c r="EH1409" s="86"/>
      <c r="EI1409" s="86"/>
      <c r="EJ1409" s="86"/>
      <c r="EK1409" s="89"/>
    </row>
    <row r="1410" spans="47:141" x14ac:dyDescent="0.2">
      <c r="AU1410" s="86"/>
      <c r="AW1410" s="86"/>
      <c r="AY1410" s="86"/>
      <c r="BA1410" s="86"/>
      <c r="BC1410" s="86"/>
      <c r="BE1410" s="86"/>
      <c r="BG1410" s="86"/>
      <c r="BI1410" s="86"/>
      <c r="BK1410" s="86"/>
      <c r="BM1410" s="86"/>
      <c r="BO1410" s="86"/>
      <c r="BQ1410" s="86"/>
      <c r="BS1410" s="86"/>
      <c r="BU1410" s="86"/>
      <c r="BW1410" s="86"/>
      <c r="BY1410" s="86"/>
      <c r="CA1410" s="86"/>
      <c r="CC1410" s="86"/>
      <c r="CE1410" s="86"/>
      <c r="CG1410" s="86"/>
      <c r="CI1410" s="86"/>
      <c r="CK1410" s="86"/>
      <c r="CM1410" s="86"/>
      <c r="CO1410" s="86"/>
      <c r="CQ1410" s="86"/>
      <c r="CS1410" s="86"/>
      <c r="CU1410" s="86"/>
      <c r="CW1410" s="86"/>
      <c r="CY1410" s="86"/>
      <c r="DA1410" s="86"/>
      <c r="DC1410" s="86"/>
      <c r="DE1410" s="86"/>
      <c r="DG1410" s="86"/>
      <c r="DI1410" s="86"/>
      <c r="DK1410" s="86"/>
      <c r="DM1410" s="86"/>
      <c r="DO1410" s="86"/>
      <c r="DQ1410" s="86"/>
      <c r="DS1410" s="86"/>
      <c r="DU1410" s="86"/>
      <c r="DV1410" s="86"/>
      <c r="DW1410" s="86"/>
      <c r="DX1410" s="86"/>
      <c r="DZ1410" s="87"/>
      <c r="EB1410" s="86"/>
      <c r="EC1410" s="87"/>
      <c r="ED1410" s="88"/>
      <c r="EE1410" s="86"/>
      <c r="EF1410" s="87"/>
      <c r="EG1410" s="86"/>
      <c r="EH1410" s="86"/>
      <c r="EI1410" s="86"/>
      <c r="EJ1410" s="86"/>
      <c r="EK1410" s="89"/>
    </row>
    <row r="1411" spans="47:141" x14ac:dyDescent="0.2">
      <c r="AU1411" s="86"/>
      <c r="AW1411" s="86"/>
      <c r="AY1411" s="86"/>
      <c r="BA1411" s="86"/>
      <c r="BC1411" s="86"/>
      <c r="BE1411" s="86"/>
      <c r="BG1411" s="86"/>
      <c r="BI1411" s="86"/>
      <c r="BK1411" s="86"/>
      <c r="BM1411" s="86"/>
      <c r="BO1411" s="86"/>
      <c r="BQ1411" s="86"/>
      <c r="BS1411" s="86"/>
      <c r="BU1411" s="86"/>
      <c r="BW1411" s="86"/>
      <c r="BY1411" s="86"/>
      <c r="CA1411" s="86"/>
      <c r="CC1411" s="86"/>
      <c r="CE1411" s="86"/>
      <c r="CG1411" s="86"/>
      <c r="CI1411" s="86"/>
      <c r="CK1411" s="86"/>
      <c r="CM1411" s="86"/>
      <c r="CO1411" s="86"/>
      <c r="CQ1411" s="86"/>
      <c r="CS1411" s="86"/>
      <c r="CU1411" s="86"/>
      <c r="CW1411" s="86"/>
      <c r="CY1411" s="86"/>
      <c r="DA1411" s="86"/>
      <c r="DC1411" s="86"/>
      <c r="DE1411" s="86"/>
      <c r="DG1411" s="86"/>
      <c r="DI1411" s="86"/>
      <c r="DK1411" s="86"/>
      <c r="DM1411" s="86"/>
      <c r="DO1411" s="86"/>
      <c r="DQ1411" s="86"/>
      <c r="DS1411" s="86"/>
      <c r="DU1411" s="86"/>
      <c r="DV1411" s="86"/>
      <c r="DW1411" s="86"/>
      <c r="DX1411" s="86"/>
      <c r="DZ1411" s="87"/>
      <c r="EB1411" s="86"/>
      <c r="EC1411" s="87"/>
      <c r="ED1411" s="88"/>
      <c r="EE1411" s="86"/>
      <c r="EF1411" s="87"/>
      <c r="EG1411" s="86"/>
      <c r="EH1411" s="86"/>
      <c r="EI1411" s="86"/>
      <c r="EJ1411" s="86"/>
      <c r="EK1411" s="89"/>
    </row>
    <row r="1412" spans="47:141" x14ac:dyDescent="0.2">
      <c r="AU1412" s="86"/>
      <c r="AW1412" s="86"/>
      <c r="AY1412" s="86"/>
      <c r="BA1412" s="86"/>
      <c r="BC1412" s="86"/>
      <c r="BE1412" s="86"/>
      <c r="BG1412" s="86"/>
      <c r="BI1412" s="86"/>
      <c r="BK1412" s="86"/>
      <c r="BM1412" s="86"/>
      <c r="BO1412" s="86"/>
      <c r="BQ1412" s="86"/>
      <c r="BS1412" s="86"/>
      <c r="BU1412" s="86"/>
      <c r="BW1412" s="86"/>
      <c r="BY1412" s="86"/>
      <c r="CA1412" s="86"/>
      <c r="CC1412" s="86"/>
      <c r="CE1412" s="86"/>
      <c r="CG1412" s="86"/>
      <c r="CI1412" s="86"/>
      <c r="CK1412" s="86"/>
      <c r="CM1412" s="86"/>
      <c r="CO1412" s="86"/>
      <c r="CQ1412" s="86"/>
      <c r="CS1412" s="86"/>
      <c r="CU1412" s="86"/>
      <c r="CW1412" s="86"/>
      <c r="CY1412" s="86"/>
      <c r="DA1412" s="86"/>
      <c r="DC1412" s="86"/>
      <c r="DE1412" s="86"/>
      <c r="DG1412" s="86"/>
      <c r="DI1412" s="86"/>
      <c r="DK1412" s="86"/>
      <c r="DM1412" s="86"/>
      <c r="DO1412" s="86"/>
      <c r="DQ1412" s="86"/>
      <c r="DS1412" s="86"/>
      <c r="DU1412" s="86"/>
      <c r="DV1412" s="86"/>
      <c r="DW1412" s="86"/>
      <c r="DX1412" s="86"/>
      <c r="DZ1412" s="87"/>
      <c r="EB1412" s="86"/>
      <c r="EC1412" s="87"/>
      <c r="ED1412" s="88"/>
      <c r="EE1412" s="86"/>
      <c r="EF1412" s="87"/>
      <c r="EG1412" s="86"/>
      <c r="EH1412" s="86"/>
      <c r="EI1412" s="86"/>
      <c r="EJ1412" s="86"/>
      <c r="EK1412" s="89"/>
    </row>
    <row r="1413" spans="47:141" x14ac:dyDescent="0.2">
      <c r="AU1413" s="86"/>
      <c r="AW1413" s="86"/>
      <c r="AY1413" s="86"/>
      <c r="BA1413" s="86"/>
      <c r="BC1413" s="86"/>
      <c r="BE1413" s="86"/>
      <c r="BG1413" s="86"/>
      <c r="BI1413" s="86"/>
      <c r="BK1413" s="86"/>
      <c r="BM1413" s="86"/>
      <c r="BO1413" s="86"/>
      <c r="BQ1413" s="86"/>
      <c r="BS1413" s="86"/>
      <c r="BU1413" s="86"/>
      <c r="BW1413" s="86"/>
      <c r="BY1413" s="86"/>
      <c r="CA1413" s="86"/>
      <c r="CC1413" s="86"/>
      <c r="CE1413" s="86"/>
      <c r="CG1413" s="86"/>
      <c r="CI1413" s="86"/>
      <c r="CK1413" s="86"/>
      <c r="CM1413" s="86"/>
      <c r="CO1413" s="86"/>
      <c r="CQ1413" s="86"/>
      <c r="CS1413" s="86"/>
      <c r="CU1413" s="86"/>
      <c r="CW1413" s="86"/>
      <c r="CY1413" s="86"/>
      <c r="DA1413" s="86"/>
      <c r="DC1413" s="86"/>
      <c r="DE1413" s="86"/>
      <c r="DG1413" s="86"/>
      <c r="DI1413" s="86"/>
      <c r="DK1413" s="86"/>
      <c r="DM1413" s="86"/>
      <c r="DO1413" s="86"/>
      <c r="DQ1413" s="86"/>
      <c r="DS1413" s="86"/>
      <c r="DU1413" s="86"/>
      <c r="DV1413" s="86"/>
      <c r="DW1413" s="86"/>
      <c r="DX1413" s="86"/>
      <c r="DZ1413" s="87"/>
      <c r="EB1413" s="86"/>
      <c r="EC1413" s="87"/>
      <c r="ED1413" s="88"/>
      <c r="EE1413" s="86"/>
      <c r="EF1413" s="87"/>
      <c r="EG1413" s="86"/>
      <c r="EH1413" s="86"/>
      <c r="EI1413" s="86"/>
      <c r="EJ1413" s="86"/>
      <c r="EK1413" s="89"/>
    </row>
    <row r="1414" spans="47:141" x14ac:dyDescent="0.2">
      <c r="AU1414" s="86"/>
      <c r="AW1414" s="86"/>
      <c r="AY1414" s="86"/>
      <c r="BA1414" s="86"/>
      <c r="BC1414" s="86"/>
      <c r="BE1414" s="86"/>
      <c r="BG1414" s="86"/>
      <c r="BI1414" s="86"/>
      <c r="BK1414" s="86"/>
      <c r="BM1414" s="86"/>
      <c r="BO1414" s="86"/>
      <c r="BQ1414" s="86"/>
      <c r="BS1414" s="86"/>
      <c r="BU1414" s="86"/>
      <c r="BW1414" s="86"/>
      <c r="BY1414" s="86"/>
      <c r="CA1414" s="86"/>
      <c r="CC1414" s="86"/>
      <c r="CE1414" s="86"/>
      <c r="CG1414" s="86"/>
      <c r="CI1414" s="86"/>
      <c r="CK1414" s="86"/>
      <c r="CM1414" s="86"/>
      <c r="CO1414" s="86"/>
      <c r="CQ1414" s="86"/>
      <c r="CS1414" s="86"/>
      <c r="CU1414" s="86"/>
      <c r="CW1414" s="86"/>
      <c r="CY1414" s="86"/>
      <c r="DA1414" s="86"/>
      <c r="DC1414" s="86"/>
      <c r="DE1414" s="86"/>
      <c r="DG1414" s="86"/>
      <c r="DI1414" s="86"/>
      <c r="DK1414" s="86"/>
      <c r="DM1414" s="86"/>
      <c r="DO1414" s="86"/>
      <c r="DQ1414" s="86"/>
      <c r="DS1414" s="86"/>
      <c r="DU1414" s="86"/>
      <c r="DV1414" s="86"/>
      <c r="DW1414" s="86"/>
      <c r="DX1414" s="86"/>
      <c r="DZ1414" s="87"/>
      <c r="EB1414" s="86"/>
      <c r="EC1414" s="87"/>
      <c r="ED1414" s="88"/>
      <c r="EE1414" s="86"/>
      <c r="EF1414" s="87"/>
      <c r="EG1414" s="86"/>
      <c r="EH1414" s="86"/>
      <c r="EI1414" s="86"/>
      <c r="EJ1414" s="86"/>
      <c r="EK1414" s="89"/>
    </row>
    <row r="1415" spans="47:141" x14ac:dyDescent="0.2">
      <c r="AU1415" s="86"/>
      <c r="AW1415" s="86"/>
      <c r="AY1415" s="86"/>
      <c r="BA1415" s="86"/>
      <c r="BC1415" s="86"/>
      <c r="BE1415" s="86"/>
      <c r="BG1415" s="86"/>
      <c r="BI1415" s="86"/>
      <c r="BK1415" s="86"/>
      <c r="BM1415" s="86"/>
      <c r="BO1415" s="86"/>
      <c r="BQ1415" s="86"/>
      <c r="BS1415" s="86"/>
      <c r="BU1415" s="86"/>
      <c r="BW1415" s="86"/>
      <c r="BY1415" s="86"/>
      <c r="CA1415" s="86"/>
      <c r="CC1415" s="86"/>
      <c r="CE1415" s="86"/>
      <c r="CG1415" s="86"/>
      <c r="CI1415" s="86"/>
      <c r="CK1415" s="86"/>
      <c r="CM1415" s="86"/>
      <c r="CO1415" s="86"/>
      <c r="CQ1415" s="86"/>
      <c r="CS1415" s="86"/>
      <c r="CU1415" s="86"/>
      <c r="CW1415" s="86"/>
      <c r="CY1415" s="86"/>
      <c r="DA1415" s="86"/>
      <c r="DC1415" s="86"/>
      <c r="DE1415" s="86"/>
      <c r="DG1415" s="86"/>
      <c r="DI1415" s="86"/>
      <c r="DK1415" s="86"/>
      <c r="DM1415" s="86"/>
      <c r="DO1415" s="86"/>
      <c r="DQ1415" s="86"/>
      <c r="DS1415" s="86"/>
      <c r="DU1415" s="86"/>
      <c r="DV1415" s="86"/>
      <c r="DW1415" s="86"/>
      <c r="DX1415" s="86"/>
      <c r="DZ1415" s="87"/>
      <c r="EB1415" s="86"/>
      <c r="EC1415" s="87"/>
      <c r="ED1415" s="88"/>
      <c r="EE1415" s="86"/>
      <c r="EF1415" s="87"/>
      <c r="EG1415" s="86"/>
      <c r="EH1415" s="86"/>
      <c r="EI1415" s="86"/>
      <c r="EJ1415" s="86"/>
      <c r="EK1415" s="89"/>
    </row>
    <row r="1416" spans="47:141" x14ac:dyDescent="0.2">
      <c r="AU1416" s="86"/>
      <c r="AW1416" s="86"/>
      <c r="AY1416" s="86"/>
      <c r="BA1416" s="86"/>
      <c r="BC1416" s="86"/>
      <c r="BE1416" s="86"/>
      <c r="BG1416" s="86"/>
      <c r="BI1416" s="86"/>
      <c r="BK1416" s="86"/>
      <c r="BM1416" s="86"/>
      <c r="BO1416" s="86"/>
      <c r="BQ1416" s="86"/>
      <c r="BS1416" s="86"/>
      <c r="BU1416" s="86"/>
      <c r="BW1416" s="86"/>
      <c r="BY1416" s="86"/>
      <c r="CA1416" s="86"/>
      <c r="CC1416" s="86"/>
      <c r="CE1416" s="86"/>
      <c r="CG1416" s="86"/>
      <c r="CI1416" s="86"/>
      <c r="CK1416" s="86"/>
      <c r="CM1416" s="86"/>
      <c r="CO1416" s="86"/>
      <c r="CQ1416" s="86"/>
      <c r="CS1416" s="86"/>
      <c r="CU1416" s="86"/>
      <c r="CW1416" s="86"/>
      <c r="CY1416" s="86"/>
      <c r="DA1416" s="86"/>
      <c r="DC1416" s="86"/>
      <c r="DE1416" s="86"/>
      <c r="DG1416" s="86"/>
      <c r="DI1416" s="86"/>
      <c r="DK1416" s="86"/>
      <c r="DM1416" s="86"/>
      <c r="DO1416" s="86"/>
      <c r="DQ1416" s="86"/>
      <c r="DS1416" s="86"/>
      <c r="DU1416" s="86"/>
      <c r="DV1416" s="86"/>
      <c r="DW1416" s="86"/>
      <c r="DX1416" s="86"/>
      <c r="DZ1416" s="87"/>
      <c r="EB1416" s="86"/>
      <c r="EC1416" s="87"/>
      <c r="ED1416" s="88"/>
      <c r="EE1416" s="86"/>
      <c r="EF1416" s="87"/>
      <c r="EG1416" s="86"/>
      <c r="EH1416" s="86"/>
      <c r="EI1416" s="86"/>
      <c r="EJ1416" s="86"/>
      <c r="EK1416" s="89"/>
    </row>
    <row r="1417" spans="47:141" x14ac:dyDescent="0.2">
      <c r="AU1417" s="86"/>
      <c r="AW1417" s="86"/>
      <c r="AY1417" s="86"/>
      <c r="BA1417" s="86"/>
      <c r="BC1417" s="86"/>
      <c r="BE1417" s="86"/>
      <c r="BG1417" s="86"/>
      <c r="BI1417" s="86"/>
      <c r="BK1417" s="86"/>
      <c r="BM1417" s="86"/>
      <c r="BO1417" s="86"/>
      <c r="BQ1417" s="86"/>
      <c r="BS1417" s="86"/>
      <c r="BU1417" s="86"/>
      <c r="BW1417" s="86"/>
      <c r="BY1417" s="86"/>
      <c r="CA1417" s="86"/>
      <c r="CC1417" s="86"/>
      <c r="CE1417" s="86"/>
      <c r="CG1417" s="86"/>
      <c r="CI1417" s="86"/>
      <c r="CK1417" s="86"/>
      <c r="CM1417" s="86"/>
      <c r="CO1417" s="86"/>
      <c r="CQ1417" s="86"/>
      <c r="CS1417" s="86"/>
      <c r="CU1417" s="86"/>
      <c r="CW1417" s="86"/>
      <c r="CY1417" s="86"/>
      <c r="DA1417" s="86"/>
      <c r="DC1417" s="86"/>
      <c r="DE1417" s="86"/>
      <c r="DG1417" s="86"/>
      <c r="DI1417" s="86"/>
      <c r="DK1417" s="86"/>
      <c r="DM1417" s="86"/>
      <c r="DO1417" s="86"/>
      <c r="DQ1417" s="86"/>
      <c r="DS1417" s="86"/>
      <c r="DU1417" s="86"/>
      <c r="DV1417" s="86"/>
      <c r="DW1417" s="86"/>
      <c r="DX1417" s="86"/>
      <c r="DZ1417" s="87"/>
      <c r="EB1417" s="86"/>
      <c r="EC1417" s="87"/>
      <c r="ED1417" s="88"/>
      <c r="EE1417" s="86"/>
      <c r="EF1417" s="87"/>
      <c r="EG1417" s="86"/>
      <c r="EH1417" s="86"/>
      <c r="EI1417" s="86"/>
      <c r="EJ1417" s="86"/>
      <c r="EK1417" s="89"/>
    </row>
    <row r="1418" spans="47:141" x14ac:dyDescent="0.2">
      <c r="AU1418" s="86"/>
      <c r="AW1418" s="86"/>
      <c r="AY1418" s="86"/>
      <c r="BA1418" s="86"/>
      <c r="BC1418" s="86"/>
      <c r="BE1418" s="86"/>
      <c r="BG1418" s="86"/>
      <c r="BI1418" s="86"/>
      <c r="BK1418" s="86"/>
      <c r="BM1418" s="86"/>
      <c r="BO1418" s="86"/>
      <c r="BQ1418" s="86"/>
      <c r="BS1418" s="86"/>
      <c r="BU1418" s="86"/>
      <c r="BW1418" s="86"/>
      <c r="BY1418" s="86"/>
      <c r="CA1418" s="86"/>
      <c r="CC1418" s="86"/>
      <c r="CE1418" s="86"/>
      <c r="CG1418" s="86"/>
      <c r="CI1418" s="86"/>
      <c r="CK1418" s="86"/>
      <c r="CM1418" s="86"/>
      <c r="CO1418" s="86"/>
      <c r="CQ1418" s="86"/>
      <c r="CS1418" s="86"/>
      <c r="CU1418" s="86"/>
      <c r="CW1418" s="86"/>
      <c r="CY1418" s="86"/>
      <c r="DA1418" s="86"/>
      <c r="DC1418" s="86"/>
      <c r="DE1418" s="86"/>
      <c r="DG1418" s="86"/>
      <c r="DI1418" s="86"/>
      <c r="DK1418" s="86"/>
      <c r="DM1418" s="86"/>
      <c r="DO1418" s="86"/>
      <c r="DQ1418" s="86"/>
      <c r="DS1418" s="86"/>
      <c r="DU1418" s="86"/>
      <c r="DV1418" s="86"/>
      <c r="DW1418" s="86"/>
      <c r="DX1418" s="86"/>
      <c r="DZ1418" s="87"/>
      <c r="EB1418" s="86"/>
      <c r="EC1418" s="87"/>
      <c r="ED1418" s="88"/>
      <c r="EE1418" s="86"/>
      <c r="EF1418" s="87"/>
      <c r="EG1418" s="86"/>
      <c r="EH1418" s="86"/>
      <c r="EI1418" s="86"/>
      <c r="EJ1418" s="86"/>
      <c r="EK1418" s="89"/>
    </row>
    <row r="1419" spans="47:141" x14ac:dyDescent="0.2">
      <c r="AU1419" s="86"/>
      <c r="AW1419" s="86"/>
      <c r="AY1419" s="86"/>
      <c r="BA1419" s="86"/>
      <c r="BC1419" s="86"/>
      <c r="BE1419" s="86"/>
      <c r="BG1419" s="86"/>
      <c r="BI1419" s="86"/>
      <c r="BK1419" s="86"/>
      <c r="BM1419" s="86"/>
      <c r="BO1419" s="86"/>
      <c r="BQ1419" s="86"/>
      <c r="BS1419" s="86"/>
      <c r="BU1419" s="86"/>
      <c r="BW1419" s="86"/>
      <c r="BY1419" s="86"/>
      <c r="CA1419" s="86"/>
      <c r="CC1419" s="86"/>
      <c r="CE1419" s="86"/>
      <c r="CG1419" s="86"/>
      <c r="CI1419" s="86"/>
      <c r="CK1419" s="86"/>
      <c r="CM1419" s="86"/>
      <c r="CO1419" s="86"/>
      <c r="CQ1419" s="86"/>
      <c r="CS1419" s="86"/>
      <c r="CU1419" s="86"/>
      <c r="CW1419" s="86"/>
      <c r="CY1419" s="86"/>
      <c r="DA1419" s="86"/>
      <c r="DC1419" s="86"/>
      <c r="DE1419" s="86"/>
      <c r="DG1419" s="86"/>
      <c r="DI1419" s="86"/>
      <c r="DK1419" s="86"/>
      <c r="DM1419" s="86"/>
      <c r="DO1419" s="86"/>
      <c r="DQ1419" s="86"/>
      <c r="DS1419" s="86"/>
      <c r="DU1419" s="86"/>
      <c r="DV1419" s="86"/>
      <c r="DW1419" s="86"/>
      <c r="DX1419" s="86"/>
      <c r="DZ1419" s="87"/>
      <c r="EB1419" s="86"/>
      <c r="EC1419" s="87"/>
      <c r="ED1419" s="88"/>
      <c r="EE1419" s="86"/>
      <c r="EF1419" s="87"/>
      <c r="EG1419" s="86"/>
      <c r="EH1419" s="86"/>
      <c r="EI1419" s="86"/>
      <c r="EJ1419" s="86"/>
      <c r="EK1419" s="89"/>
    </row>
    <row r="1420" spans="47:141" x14ac:dyDescent="0.2">
      <c r="AU1420" s="86"/>
      <c r="AW1420" s="86"/>
      <c r="AY1420" s="86"/>
      <c r="BA1420" s="86"/>
      <c r="BC1420" s="86"/>
      <c r="BE1420" s="86"/>
      <c r="BG1420" s="86"/>
      <c r="BI1420" s="86"/>
      <c r="BK1420" s="86"/>
      <c r="BM1420" s="86"/>
      <c r="BO1420" s="86"/>
      <c r="BQ1420" s="86"/>
      <c r="BS1420" s="86"/>
      <c r="BU1420" s="86"/>
      <c r="BW1420" s="86"/>
      <c r="BY1420" s="86"/>
      <c r="CA1420" s="86"/>
      <c r="CC1420" s="86"/>
      <c r="CE1420" s="86"/>
      <c r="CG1420" s="86"/>
      <c r="CI1420" s="86"/>
      <c r="CK1420" s="86"/>
      <c r="CM1420" s="86"/>
      <c r="CO1420" s="86"/>
      <c r="CQ1420" s="86"/>
      <c r="CS1420" s="86"/>
      <c r="CU1420" s="86"/>
      <c r="CW1420" s="86"/>
      <c r="CY1420" s="86"/>
      <c r="DA1420" s="86"/>
      <c r="DC1420" s="86"/>
      <c r="DE1420" s="86"/>
      <c r="DG1420" s="86"/>
      <c r="DI1420" s="86"/>
      <c r="DK1420" s="86"/>
      <c r="DM1420" s="86"/>
      <c r="DO1420" s="86"/>
      <c r="DQ1420" s="86"/>
      <c r="DS1420" s="86"/>
      <c r="DU1420" s="86"/>
      <c r="DV1420" s="86"/>
      <c r="DW1420" s="86"/>
      <c r="DX1420" s="86"/>
      <c r="DZ1420" s="87"/>
      <c r="EB1420" s="86"/>
      <c r="EC1420" s="87"/>
      <c r="ED1420" s="88"/>
      <c r="EE1420" s="86"/>
      <c r="EF1420" s="87"/>
      <c r="EG1420" s="86"/>
      <c r="EH1420" s="86"/>
      <c r="EI1420" s="86"/>
      <c r="EJ1420" s="86"/>
      <c r="EK1420" s="89"/>
    </row>
    <row r="1421" spans="47:141" x14ac:dyDescent="0.2">
      <c r="AU1421" s="86"/>
      <c r="AW1421" s="86"/>
      <c r="AY1421" s="86"/>
      <c r="BA1421" s="86"/>
      <c r="BC1421" s="86"/>
      <c r="BE1421" s="86"/>
      <c r="BG1421" s="86"/>
      <c r="BI1421" s="86"/>
      <c r="BK1421" s="86"/>
      <c r="BM1421" s="86"/>
      <c r="BO1421" s="86"/>
      <c r="BQ1421" s="86"/>
      <c r="BS1421" s="86"/>
      <c r="BU1421" s="86"/>
      <c r="BW1421" s="86"/>
      <c r="BY1421" s="86"/>
      <c r="CA1421" s="86"/>
      <c r="CC1421" s="86"/>
      <c r="CE1421" s="86"/>
      <c r="CG1421" s="86"/>
      <c r="CI1421" s="86"/>
      <c r="CK1421" s="86"/>
      <c r="CM1421" s="86"/>
      <c r="CO1421" s="86"/>
      <c r="CQ1421" s="86"/>
      <c r="CS1421" s="86"/>
      <c r="CU1421" s="86"/>
      <c r="CW1421" s="86"/>
      <c r="CY1421" s="86"/>
      <c r="DA1421" s="86"/>
      <c r="DC1421" s="86"/>
      <c r="DE1421" s="86"/>
      <c r="DG1421" s="86"/>
      <c r="DI1421" s="86"/>
      <c r="DK1421" s="86"/>
      <c r="DM1421" s="86"/>
      <c r="DO1421" s="86"/>
      <c r="DQ1421" s="86"/>
      <c r="DS1421" s="86"/>
      <c r="DU1421" s="86"/>
      <c r="DV1421" s="86"/>
      <c r="DW1421" s="86"/>
      <c r="DX1421" s="86"/>
      <c r="DZ1421" s="87"/>
      <c r="EB1421" s="86"/>
      <c r="EC1421" s="87"/>
      <c r="ED1421" s="88"/>
      <c r="EE1421" s="86"/>
      <c r="EF1421" s="87"/>
      <c r="EG1421" s="86"/>
      <c r="EH1421" s="86"/>
      <c r="EI1421" s="86"/>
      <c r="EJ1421" s="86"/>
      <c r="EK1421" s="89"/>
    </row>
    <row r="1422" spans="47:141" x14ac:dyDescent="0.2">
      <c r="AU1422" s="86"/>
      <c r="AW1422" s="86"/>
      <c r="AY1422" s="86"/>
      <c r="BA1422" s="86"/>
      <c r="BC1422" s="86"/>
      <c r="BE1422" s="86"/>
      <c r="BG1422" s="86"/>
      <c r="BI1422" s="86"/>
      <c r="BK1422" s="86"/>
      <c r="BM1422" s="86"/>
      <c r="BO1422" s="86"/>
      <c r="BQ1422" s="86"/>
      <c r="BS1422" s="86"/>
      <c r="BU1422" s="86"/>
      <c r="BW1422" s="86"/>
      <c r="BY1422" s="86"/>
      <c r="CA1422" s="86"/>
      <c r="CC1422" s="86"/>
      <c r="CE1422" s="86"/>
      <c r="CG1422" s="86"/>
      <c r="CI1422" s="86"/>
      <c r="CK1422" s="86"/>
      <c r="CM1422" s="86"/>
      <c r="CO1422" s="86"/>
      <c r="CQ1422" s="86"/>
      <c r="CS1422" s="86"/>
      <c r="CU1422" s="86"/>
      <c r="CW1422" s="86"/>
      <c r="CY1422" s="86"/>
      <c r="DA1422" s="86"/>
      <c r="DC1422" s="86"/>
      <c r="DE1422" s="86"/>
      <c r="DG1422" s="86"/>
      <c r="DI1422" s="86"/>
      <c r="DK1422" s="86"/>
      <c r="DM1422" s="86"/>
      <c r="DO1422" s="86"/>
      <c r="DQ1422" s="86"/>
      <c r="DS1422" s="86"/>
      <c r="DU1422" s="86"/>
      <c r="DV1422" s="86"/>
      <c r="DW1422" s="86"/>
      <c r="DX1422" s="86"/>
      <c r="DZ1422" s="87"/>
      <c r="EB1422" s="86"/>
      <c r="EC1422" s="87"/>
      <c r="ED1422" s="88"/>
      <c r="EE1422" s="86"/>
      <c r="EF1422" s="87"/>
      <c r="EG1422" s="86"/>
      <c r="EH1422" s="86"/>
      <c r="EI1422" s="86"/>
      <c r="EJ1422" s="86"/>
      <c r="EK1422" s="89"/>
    </row>
    <row r="1423" spans="47:141" x14ac:dyDescent="0.2">
      <c r="AU1423" s="86"/>
      <c r="AW1423" s="86"/>
      <c r="AY1423" s="86"/>
      <c r="BA1423" s="86"/>
      <c r="BC1423" s="86"/>
      <c r="BE1423" s="86"/>
      <c r="BG1423" s="86"/>
      <c r="BI1423" s="86"/>
      <c r="BK1423" s="86"/>
      <c r="BM1423" s="86"/>
      <c r="BO1423" s="86"/>
      <c r="BQ1423" s="86"/>
      <c r="BS1423" s="86"/>
      <c r="BU1423" s="86"/>
      <c r="BW1423" s="86"/>
      <c r="BY1423" s="86"/>
      <c r="CA1423" s="86"/>
      <c r="CC1423" s="86"/>
      <c r="CE1423" s="86"/>
      <c r="CG1423" s="86"/>
      <c r="CI1423" s="86"/>
      <c r="CK1423" s="86"/>
      <c r="CM1423" s="86"/>
      <c r="CO1423" s="86"/>
      <c r="CQ1423" s="86"/>
      <c r="CS1423" s="86"/>
      <c r="CU1423" s="86"/>
      <c r="CW1423" s="86"/>
      <c r="CY1423" s="86"/>
      <c r="DA1423" s="86"/>
      <c r="DC1423" s="86"/>
      <c r="DE1423" s="86"/>
      <c r="DG1423" s="86"/>
      <c r="DI1423" s="86"/>
      <c r="DK1423" s="86"/>
      <c r="DM1423" s="86"/>
      <c r="DO1423" s="86"/>
      <c r="DQ1423" s="86"/>
      <c r="DS1423" s="86"/>
      <c r="DU1423" s="86"/>
      <c r="DV1423" s="86"/>
      <c r="DW1423" s="86"/>
      <c r="DX1423" s="86"/>
      <c r="DZ1423" s="87"/>
      <c r="EB1423" s="86"/>
      <c r="EC1423" s="87"/>
      <c r="ED1423" s="88"/>
      <c r="EE1423" s="86"/>
      <c r="EF1423" s="87"/>
      <c r="EG1423" s="86"/>
      <c r="EH1423" s="86"/>
      <c r="EI1423" s="86"/>
      <c r="EJ1423" s="86"/>
      <c r="EK1423" s="89"/>
    </row>
    <row r="1424" spans="47:141" x14ac:dyDescent="0.2">
      <c r="AU1424" s="86"/>
      <c r="AW1424" s="86"/>
      <c r="AY1424" s="86"/>
      <c r="BA1424" s="86"/>
      <c r="BC1424" s="86"/>
      <c r="BE1424" s="86"/>
      <c r="BG1424" s="86"/>
      <c r="BI1424" s="86"/>
      <c r="BK1424" s="86"/>
      <c r="BM1424" s="86"/>
      <c r="BO1424" s="86"/>
      <c r="BQ1424" s="86"/>
      <c r="BS1424" s="86"/>
      <c r="BU1424" s="86"/>
      <c r="BW1424" s="86"/>
      <c r="BY1424" s="86"/>
      <c r="CA1424" s="86"/>
      <c r="CC1424" s="86"/>
      <c r="CE1424" s="86"/>
      <c r="CG1424" s="86"/>
      <c r="CI1424" s="86"/>
      <c r="CK1424" s="86"/>
      <c r="CM1424" s="86"/>
      <c r="CO1424" s="86"/>
      <c r="CQ1424" s="86"/>
      <c r="CS1424" s="86"/>
      <c r="CU1424" s="86"/>
      <c r="CW1424" s="86"/>
      <c r="CY1424" s="86"/>
      <c r="DA1424" s="86"/>
      <c r="DC1424" s="86"/>
      <c r="DE1424" s="86"/>
      <c r="DG1424" s="86"/>
      <c r="DI1424" s="86"/>
      <c r="DK1424" s="86"/>
      <c r="DM1424" s="86"/>
      <c r="DO1424" s="86"/>
      <c r="DQ1424" s="86"/>
      <c r="DS1424" s="86"/>
      <c r="DU1424" s="86"/>
      <c r="DV1424" s="86"/>
      <c r="DW1424" s="86"/>
      <c r="DX1424" s="86"/>
      <c r="DZ1424" s="87"/>
      <c r="EB1424" s="86"/>
      <c r="EC1424" s="87"/>
      <c r="ED1424" s="88"/>
      <c r="EE1424" s="86"/>
      <c r="EF1424" s="87"/>
      <c r="EG1424" s="86"/>
      <c r="EH1424" s="86"/>
      <c r="EI1424" s="86"/>
      <c r="EJ1424" s="86"/>
      <c r="EK1424" s="89"/>
    </row>
    <row r="1425" spans="47:141" x14ac:dyDescent="0.2">
      <c r="AU1425" s="86"/>
      <c r="AW1425" s="86"/>
      <c r="AY1425" s="86"/>
      <c r="BA1425" s="86"/>
      <c r="BC1425" s="86"/>
      <c r="BE1425" s="86"/>
      <c r="BG1425" s="86"/>
      <c r="BI1425" s="86"/>
      <c r="BK1425" s="86"/>
      <c r="BM1425" s="86"/>
      <c r="BO1425" s="86"/>
      <c r="BQ1425" s="86"/>
      <c r="BS1425" s="86"/>
      <c r="BU1425" s="86"/>
      <c r="BW1425" s="86"/>
      <c r="BY1425" s="86"/>
      <c r="CA1425" s="86"/>
      <c r="CC1425" s="86"/>
      <c r="CE1425" s="86"/>
      <c r="CG1425" s="86"/>
      <c r="CI1425" s="86"/>
      <c r="CK1425" s="86"/>
      <c r="CM1425" s="86"/>
      <c r="CO1425" s="86"/>
      <c r="CQ1425" s="86"/>
      <c r="CS1425" s="86"/>
      <c r="CU1425" s="86"/>
      <c r="CW1425" s="86"/>
      <c r="CY1425" s="86"/>
      <c r="DA1425" s="86"/>
      <c r="DC1425" s="86"/>
      <c r="DE1425" s="86"/>
      <c r="DG1425" s="86"/>
      <c r="DI1425" s="86"/>
      <c r="DK1425" s="86"/>
      <c r="DM1425" s="86"/>
      <c r="DO1425" s="86"/>
      <c r="DQ1425" s="86"/>
      <c r="DS1425" s="86"/>
      <c r="DU1425" s="86"/>
      <c r="DV1425" s="86"/>
      <c r="DW1425" s="86"/>
      <c r="DX1425" s="86"/>
      <c r="DZ1425" s="87"/>
      <c r="EB1425" s="86"/>
      <c r="EC1425" s="87"/>
      <c r="ED1425" s="88"/>
      <c r="EE1425" s="86"/>
      <c r="EF1425" s="87"/>
      <c r="EG1425" s="86"/>
      <c r="EH1425" s="86"/>
      <c r="EI1425" s="86"/>
      <c r="EJ1425" s="86"/>
      <c r="EK1425" s="89"/>
    </row>
    <row r="1426" spans="47:141" x14ac:dyDescent="0.2">
      <c r="AU1426" s="86"/>
      <c r="AW1426" s="86"/>
      <c r="AY1426" s="86"/>
      <c r="BA1426" s="86"/>
      <c r="BC1426" s="86"/>
      <c r="BE1426" s="86"/>
      <c r="BG1426" s="86"/>
      <c r="BI1426" s="86"/>
      <c r="BK1426" s="86"/>
      <c r="BM1426" s="86"/>
      <c r="BO1426" s="86"/>
      <c r="BQ1426" s="86"/>
      <c r="BS1426" s="86"/>
      <c r="BU1426" s="86"/>
      <c r="BW1426" s="86"/>
      <c r="BY1426" s="86"/>
      <c r="CA1426" s="86"/>
      <c r="CC1426" s="86"/>
      <c r="CE1426" s="86"/>
      <c r="CG1426" s="86"/>
      <c r="CI1426" s="86"/>
      <c r="CK1426" s="86"/>
      <c r="CM1426" s="86"/>
      <c r="CO1426" s="86"/>
      <c r="CQ1426" s="86"/>
      <c r="CS1426" s="86"/>
      <c r="CU1426" s="86"/>
      <c r="CW1426" s="86"/>
      <c r="CY1426" s="86"/>
      <c r="DA1426" s="86"/>
      <c r="DC1426" s="86"/>
      <c r="DE1426" s="86"/>
      <c r="DG1426" s="86"/>
      <c r="DI1426" s="86"/>
      <c r="DK1426" s="86"/>
      <c r="DM1426" s="86"/>
      <c r="DO1426" s="86"/>
      <c r="DQ1426" s="86"/>
      <c r="DS1426" s="86"/>
      <c r="DU1426" s="86"/>
      <c r="DV1426" s="86"/>
      <c r="DW1426" s="86"/>
      <c r="DX1426" s="86"/>
      <c r="DZ1426" s="87"/>
      <c r="EB1426" s="86"/>
      <c r="EC1426" s="87"/>
      <c r="ED1426" s="88"/>
      <c r="EE1426" s="86"/>
      <c r="EF1426" s="87"/>
      <c r="EG1426" s="86"/>
      <c r="EH1426" s="86"/>
      <c r="EI1426" s="86"/>
      <c r="EJ1426" s="86"/>
      <c r="EK1426" s="89"/>
    </row>
    <row r="1427" spans="47:141" x14ac:dyDescent="0.2">
      <c r="AU1427" s="86"/>
      <c r="AW1427" s="86"/>
      <c r="AY1427" s="86"/>
      <c r="BA1427" s="86"/>
      <c r="BC1427" s="86"/>
      <c r="BE1427" s="86"/>
      <c r="BG1427" s="86"/>
      <c r="BI1427" s="86"/>
      <c r="BK1427" s="86"/>
      <c r="BM1427" s="86"/>
      <c r="BO1427" s="86"/>
      <c r="BQ1427" s="86"/>
      <c r="BS1427" s="86"/>
      <c r="BU1427" s="86"/>
      <c r="BW1427" s="86"/>
      <c r="BY1427" s="86"/>
      <c r="CA1427" s="86"/>
      <c r="CC1427" s="86"/>
      <c r="CE1427" s="86"/>
      <c r="CG1427" s="86"/>
      <c r="CI1427" s="86"/>
      <c r="CK1427" s="86"/>
      <c r="CM1427" s="86"/>
      <c r="CO1427" s="86"/>
      <c r="CQ1427" s="86"/>
      <c r="CS1427" s="86"/>
      <c r="CU1427" s="86"/>
      <c r="CW1427" s="86"/>
      <c r="CY1427" s="86"/>
      <c r="DA1427" s="86"/>
      <c r="DC1427" s="86"/>
      <c r="DE1427" s="86"/>
      <c r="DG1427" s="86"/>
      <c r="DI1427" s="86"/>
      <c r="DK1427" s="86"/>
      <c r="DM1427" s="86"/>
      <c r="DO1427" s="86"/>
      <c r="DQ1427" s="86"/>
      <c r="DS1427" s="86"/>
      <c r="DU1427" s="86"/>
      <c r="DV1427" s="86"/>
      <c r="DW1427" s="86"/>
      <c r="DX1427" s="86"/>
      <c r="DZ1427" s="87"/>
      <c r="EB1427" s="86"/>
      <c r="EC1427" s="87"/>
      <c r="ED1427" s="88"/>
      <c r="EE1427" s="86"/>
      <c r="EF1427" s="87"/>
      <c r="EG1427" s="86"/>
      <c r="EH1427" s="86"/>
      <c r="EI1427" s="86"/>
      <c r="EJ1427" s="86"/>
      <c r="EK1427" s="89"/>
    </row>
    <row r="1428" spans="47:141" x14ac:dyDescent="0.2">
      <c r="AU1428" s="86"/>
      <c r="AW1428" s="86"/>
      <c r="AY1428" s="86"/>
      <c r="BA1428" s="86"/>
      <c r="BC1428" s="86"/>
      <c r="BE1428" s="86"/>
      <c r="BG1428" s="86"/>
      <c r="BI1428" s="86"/>
      <c r="BK1428" s="86"/>
      <c r="BM1428" s="86"/>
      <c r="BO1428" s="86"/>
      <c r="BQ1428" s="86"/>
      <c r="BS1428" s="86"/>
      <c r="BU1428" s="86"/>
      <c r="BW1428" s="86"/>
      <c r="BY1428" s="86"/>
      <c r="CA1428" s="86"/>
      <c r="CC1428" s="86"/>
      <c r="CE1428" s="86"/>
      <c r="CG1428" s="86"/>
      <c r="CI1428" s="86"/>
      <c r="CK1428" s="86"/>
      <c r="CM1428" s="86"/>
      <c r="CO1428" s="86"/>
      <c r="CQ1428" s="86"/>
      <c r="CS1428" s="86"/>
      <c r="CU1428" s="86"/>
      <c r="CW1428" s="86"/>
      <c r="CY1428" s="86"/>
      <c r="DA1428" s="86"/>
      <c r="DC1428" s="86"/>
      <c r="DE1428" s="86"/>
      <c r="DG1428" s="86"/>
      <c r="DI1428" s="86"/>
      <c r="DK1428" s="86"/>
      <c r="DM1428" s="86"/>
      <c r="DO1428" s="86"/>
      <c r="DQ1428" s="86"/>
      <c r="DS1428" s="86"/>
      <c r="DU1428" s="86"/>
      <c r="DV1428" s="86"/>
      <c r="DW1428" s="86"/>
      <c r="DX1428" s="86"/>
      <c r="DZ1428" s="87"/>
      <c r="EB1428" s="86"/>
      <c r="EC1428" s="87"/>
      <c r="ED1428" s="88"/>
      <c r="EE1428" s="86"/>
      <c r="EF1428" s="87"/>
      <c r="EG1428" s="86"/>
      <c r="EH1428" s="86"/>
      <c r="EI1428" s="86"/>
      <c r="EJ1428" s="86"/>
      <c r="EK1428" s="89"/>
    </row>
    <row r="1429" spans="47:141" x14ac:dyDescent="0.2">
      <c r="AU1429" s="86"/>
      <c r="AW1429" s="86"/>
      <c r="AY1429" s="86"/>
      <c r="BA1429" s="86"/>
      <c r="BC1429" s="86"/>
      <c r="BE1429" s="86"/>
      <c r="BG1429" s="86"/>
      <c r="BI1429" s="86"/>
      <c r="BK1429" s="86"/>
      <c r="BM1429" s="86"/>
      <c r="BO1429" s="86"/>
      <c r="BQ1429" s="86"/>
      <c r="BS1429" s="86"/>
      <c r="BU1429" s="86"/>
      <c r="BW1429" s="86"/>
      <c r="BY1429" s="86"/>
      <c r="CA1429" s="86"/>
      <c r="CC1429" s="86"/>
      <c r="CE1429" s="86"/>
      <c r="CG1429" s="86"/>
      <c r="CI1429" s="86"/>
      <c r="CK1429" s="86"/>
      <c r="CM1429" s="86"/>
      <c r="CO1429" s="86"/>
      <c r="CQ1429" s="86"/>
      <c r="CS1429" s="86"/>
      <c r="CU1429" s="86"/>
      <c r="CW1429" s="86"/>
      <c r="CY1429" s="86"/>
      <c r="DA1429" s="86"/>
      <c r="DC1429" s="86"/>
      <c r="DE1429" s="86"/>
      <c r="DG1429" s="86"/>
      <c r="DI1429" s="86"/>
      <c r="DK1429" s="86"/>
      <c r="DM1429" s="86"/>
      <c r="DO1429" s="86"/>
      <c r="DQ1429" s="86"/>
      <c r="DS1429" s="86"/>
      <c r="DU1429" s="86"/>
      <c r="DV1429" s="86"/>
      <c r="DW1429" s="86"/>
      <c r="DX1429" s="86"/>
      <c r="DZ1429" s="87"/>
      <c r="EB1429" s="86"/>
      <c r="EC1429" s="87"/>
      <c r="ED1429" s="88"/>
      <c r="EE1429" s="86"/>
      <c r="EF1429" s="87"/>
      <c r="EG1429" s="86"/>
      <c r="EH1429" s="86"/>
      <c r="EI1429" s="86"/>
      <c r="EJ1429" s="86"/>
      <c r="EK1429" s="89"/>
    </row>
    <row r="1430" spans="47:141" x14ac:dyDescent="0.2">
      <c r="AU1430" s="86"/>
      <c r="AW1430" s="86"/>
      <c r="AY1430" s="86"/>
      <c r="BA1430" s="86"/>
      <c r="BC1430" s="86"/>
      <c r="BE1430" s="86"/>
      <c r="BG1430" s="86"/>
      <c r="BI1430" s="86"/>
      <c r="BK1430" s="86"/>
      <c r="BM1430" s="86"/>
      <c r="BO1430" s="86"/>
      <c r="BQ1430" s="86"/>
      <c r="BS1430" s="86"/>
      <c r="BU1430" s="86"/>
      <c r="BW1430" s="86"/>
      <c r="BY1430" s="86"/>
      <c r="CA1430" s="86"/>
      <c r="CC1430" s="86"/>
      <c r="CE1430" s="86"/>
      <c r="CG1430" s="86"/>
      <c r="CI1430" s="86"/>
      <c r="CK1430" s="86"/>
      <c r="CM1430" s="86"/>
      <c r="CO1430" s="86"/>
      <c r="CQ1430" s="86"/>
      <c r="CS1430" s="86"/>
      <c r="CU1430" s="86"/>
      <c r="CW1430" s="86"/>
      <c r="CY1430" s="86"/>
      <c r="DA1430" s="86"/>
      <c r="DC1430" s="86"/>
      <c r="DE1430" s="86"/>
      <c r="DG1430" s="86"/>
      <c r="DI1430" s="86"/>
      <c r="DK1430" s="86"/>
      <c r="DM1430" s="86"/>
      <c r="DO1430" s="86"/>
      <c r="DQ1430" s="86"/>
      <c r="DS1430" s="86"/>
      <c r="DU1430" s="86"/>
      <c r="DV1430" s="86"/>
      <c r="DW1430" s="86"/>
      <c r="DX1430" s="86"/>
      <c r="DZ1430" s="87"/>
      <c r="EB1430" s="86"/>
      <c r="EC1430" s="87"/>
      <c r="ED1430" s="88"/>
      <c r="EE1430" s="86"/>
      <c r="EF1430" s="87"/>
      <c r="EG1430" s="86"/>
      <c r="EH1430" s="86"/>
      <c r="EI1430" s="86"/>
      <c r="EJ1430" s="86"/>
      <c r="EK1430" s="89"/>
    </row>
    <row r="1431" spans="47:141" x14ac:dyDescent="0.2">
      <c r="AU1431" s="86"/>
      <c r="AW1431" s="86"/>
      <c r="AY1431" s="86"/>
      <c r="BA1431" s="86"/>
      <c r="BC1431" s="86"/>
      <c r="BE1431" s="86"/>
      <c r="BG1431" s="86"/>
      <c r="BI1431" s="86"/>
      <c r="BK1431" s="86"/>
      <c r="BM1431" s="86"/>
      <c r="BO1431" s="86"/>
      <c r="BQ1431" s="86"/>
      <c r="BS1431" s="86"/>
      <c r="BU1431" s="86"/>
      <c r="BW1431" s="86"/>
      <c r="BY1431" s="86"/>
      <c r="CA1431" s="86"/>
      <c r="CC1431" s="86"/>
      <c r="CE1431" s="86"/>
      <c r="CG1431" s="86"/>
      <c r="CI1431" s="86"/>
      <c r="CK1431" s="86"/>
      <c r="CM1431" s="86"/>
      <c r="CO1431" s="86"/>
      <c r="CQ1431" s="86"/>
      <c r="CS1431" s="86"/>
      <c r="CU1431" s="86"/>
      <c r="CW1431" s="86"/>
      <c r="CY1431" s="86"/>
      <c r="DA1431" s="86"/>
      <c r="DC1431" s="86"/>
      <c r="DE1431" s="86"/>
      <c r="DG1431" s="86"/>
      <c r="DI1431" s="86"/>
      <c r="DK1431" s="86"/>
      <c r="DM1431" s="86"/>
      <c r="DO1431" s="86"/>
      <c r="DQ1431" s="86"/>
      <c r="DS1431" s="86"/>
      <c r="DU1431" s="86"/>
      <c r="DV1431" s="86"/>
      <c r="DW1431" s="86"/>
      <c r="DX1431" s="86"/>
      <c r="DZ1431" s="87"/>
      <c r="EB1431" s="86"/>
      <c r="EC1431" s="87"/>
      <c r="ED1431" s="88"/>
      <c r="EE1431" s="86"/>
      <c r="EF1431" s="87"/>
      <c r="EG1431" s="86"/>
      <c r="EH1431" s="86"/>
      <c r="EI1431" s="86"/>
      <c r="EJ1431" s="86"/>
      <c r="EK1431" s="89"/>
    </row>
    <row r="1432" spans="47:141" x14ac:dyDescent="0.2">
      <c r="AU1432" s="86"/>
      <c r="AW1432" s="86"/>
      <c r="AY1432" s="86"/>
      <c r="BA1432" s="86"/>
      <c r="BC1432" s="86"/>
      <c r="BE1432" s="86"/>
      <c r="BG1432" s="86"/>
      <c r="BI1432" s="86"/>
      <c r="BK1432" s="86"/>
      <c r="BM1432" s="86"/>
      <c r="BO1432" s="86"/>
      <c r="BQ1432" s="86"/>
      <c r="BS1432" s="86"/>
      <c r="BU1432" s="86"/>
      <c r="BW1432" s="86"/>
      <c r="BY1432" s="86"/>
      <c r="CA1432" s="86"/>
      <c r="CC1432" s="86"/>
      <c r="CE1432" s="86"/>
      <c r="CG1432" s="86"/>
      <c r="CI1432" s="86"/>
      <c r="CK1432" s="86"/>
      <c r="CM1432" s="86"/>
      <c r="CO1432" s="86"/>
      <c r="CQ1432" s="86"/>
      <c r="CS1432" s="86"/>
      <c r="CU1432" s="86"/>
      <c r="CW1432" s="86"/>
      <c r="CY1432" s="86"/>
      <c r="DA1432" s="86"/>
      <c r="DC1432" s="86"/>
      <c r="DE1432" s="86"/>
      <c r="DG1432" s="86"/>
      <c r="DI1432" s="86"/>
      <c r="DK1432" s="86"/>
      <c r="DM1432" s="86"/>
      <c r="DO1432" s="86"/>
      <c r="DQ1432" s="86"/>
      <c r="DS1432" s="86"/>
      <c r="DU1432" s="86"/>
      <c r="DV1432" s="86"/>
      <c r="DW1432" s="86"/>
      <c r="DX1432" s="86"/>
      <c r="DZ1432" s="87"/>
      <c r="EB1432" s="86"/>
      <c r="EC1432" s="87"/>
      <c r="ED1432" s="88"/>
      <c r="EE1432" s="86"/>
      <c r="EF1432" s="87"/>
      <c r="EG1432" s="86"/>
      <c r="EH1432" s="86"/>
      <c r="EI1432" s="86"/>
      <c r="EJ1432" s="86"/>
      <c r="EK1432" s="89"/>
    </row>
    <row r="1433" spans="47:141" x14ac:dyDescent="0.2">
      <c r="AU1433" s="86"/>
      <c r="AW1433" s="86"/>
      <c r="AY1433" s="86"/>
      <c r="BA1433" s="86"/>
      <c r="BC1433" s="86"/>
      <c r="BE1433" s="86"/>
      <c r="BG1433" s="86"/>
      <c r="BI1433" s="86"/>
      <c r="BK1433" s="86"/>
      <c r="BM1433" s="86"/>
      <c r="BO1433" s="86"/>
      <c r="BQ1433" s="86"/>
      <c r="BS1433" s="86"/>
      <c r="BU1433" s="86"/>
      <c r="BW1433" s="86"/>
      <c r="BY1433" s="86"/>
      <c r="CA1433" s="86"/>
      <c r="CC1433" s="86"/>
      <c r="CE1433" s="86"/>
      <c r="CG1433" s="86"/>
      <c r="CI1433" s="86"/>
      <c r="CK1433" s="86"/>
      <c r="CM1433" s="86"/>
      <c r="CO1433" s="86"/>
      <c r="CQ1433" s="86"/>
      <c r="CS1433" s="86"/>
      <c r="CU1433" s="86"/>
      <c r="CW1433" s="86"/>
      <c r="CY1433" s="86"/>
      <c r="DA1433" s="86"/>
      <c r="DC1433" s="86"/>
      <c r="DE1433" s="86"/>
      <c r="DG1433" s="86"/>
      <c r="DI1433" s="86"/>
      <c r="DK1433" s="86"/>
      <c r="DM1433" s="86"/>
      <c r="DO1433" s="86"/>
      <c r="DQ1433" s="86"/>
      <c r="DS1433" s="86"/>
      <c r="DU1433" s="86"/>
      <c r="DV1433" s="86"/>
      <c r="DW1433" s="86"/>
      <c r="DX1433" s="86"/>
      <c r="DZ1433" s="87"/>
      <c r="EB1433" s="86"/>
      <c r="EC1433" s="87"/>
      <c r="ED1433" s="88"/>
      <c r="EE1433" s="86"/>
      <c r="EF1433" s="87"/>
      <c r="EG1433" s="86"/>
      <c r="EH1433" s="86"/>
      <c r="EI1433" s="86"/>
      <c r="EJ1433" s="86"/>
      <c r="EK1433" s="89"/>
    </row>
    <row r="1434" spans="47:141" x14ac:dyDescent="0.2">
      <c r="AU1434" s="86"/>
      <c r="AW1434" s="86"/>
      <c r="AY1434" s="86"/>
      <c r="BA1434" s="86"/>
      <c r="BC1434" s="86"/>
      <c r="BE1434" s="86"/>
      <c r="BG1434" s="86"/>
      <c r="BI1434" s="86"/>
      <c r="BK1434" s="86"/>
      <c r="BM1434" s="86"/>
      <c r="BO1434" s="86"/>
      <c r="BQ1434" s="86"/>
      <c r="BS1434" s="86"/>
      <c r="BU1434" s="86"/>
      <c r="BW1434" s="86"/>
      <c r="BY1434" s="86"/>
      <c r="CA1434" s="86"/>
      <c r="CC1434" s="86"/>
      <c r="CE1434" s="86"/>
      <c r="CG1434" s="86"/>
      <c r="CI1434" s="86"/>
      <c r="CK1434" s="86"/>
      <c r="CM1434" s="86"/>
      <c r="CO1434" s="86"/>
      <c r="CQ1434" s="86"/>
      <c r="CS1434" s="86"/>
      <c r="CU1434" s="86"/>
      <c r="CW1434" s="86"/>
      <c r="CY1434" s="86"/>
      <c r="DA1434" s="86"/>
      <c r="DC1434" s="86"/>
      <c r="DE1434" s="86"/>
      <c r="DG1434" s="86"/>
      <c r="DI1434" s="86"/>
      <c r="DK1434" s="86"/>
      <c r="DM1434" s="86"/>
      <c r="DO1434" s="86"/>
      <c r="DQ1434" s="86"/>
      <c r="DS1434" s="86"/>
      <c r="DU1434" s="86"/>
      <c r="DV1434" s="86"/>
      <c r="DW1434" s="86"/>
      <c r="DX1434" s="86"/>
      <c r="DZ1434" s="87"/>
      <c r="EB1434" s="86"/>
      <c r="EC1434" s="87"/>
      <c r="ED1434" s="88"/>
      <c r="EE1434" s="86"/>
      <c r="EF1434" s="87"/>
      <c r="EG1434" s="86"/>
      <c r="EH1434" s="86"/>
      <c r="EI1434" s="86"/>
      <c r="EJ1434" s="86"/>
      <c r="EK1434" s="89"/>
    </row>
    <row r="1435" spans="47:141" x14ac:dyDescent="0.2">
      <c r="AU1435" s="86"/>
      <c r="AW1435" s="86"/>
      <c r="AY1435" s="86"/>
      <c r="BA1435" s="86"/>
      <c r="BC1435" s="86"/>
      <c r="BE1435" s="86"/>
      <c r="BG1435" s="86"/>
      <c r="BI1435" s="86"/>
      <c r="BK1435" s="86"/>
      <c r="BM1435" s="86"/>
      <c r="BO1435" s="86"/>
      <c r="BQ1435" s="86"/>
      <c r="BS1435" s="86"/>
      <c r="BU1435" s="86"/>
      <c r="BW1435" s="86"/>
      <c r="BY1435" s="86"/>
      <c r="CA1435" s="86"/>
      <c r="CC1435" s="86"/>
      <c r="CE1435" s="86"/>
      <c r="CG1435" s="86"/>
      <c r="CI1435" s="86"/>
      <c r="CK1435" s="86"/>
      <c r="CM1435" s="86"/>
      <c r="CO1435" s="86"/>
      <c r="CQ1435" s="86"/>
      <c r="CS1435" s="86"/>
      <c r="CU1435" s="86"/>
      <c r="CW1435" s="86"/>
      <c r="CY1435" s="86"/>
      <c r="DA1435" s="86"/>
      <c r="DC1435" s="86"/>
      <c r="DE1435" s="86"/>
      <c r="DG1435" s="86"/>
      <c r="DI1435" s="86"/>
      <c r="DK1435" s="86"/>
      <c r="DM1435" s="86"/>
      <c r="DO1435" s="86"/>
      <c r="DQ1435" s="86"/>
      <c r="DS1435" s="86"/>
      <c r="DU1435" s="86"/>
      <c r="DV1435" s="86"/>
      <c r="DW1435" s="86"/>
      <c r="DX1435" s="86"/>
      <c r="DZ1435" s="87"/>
      <c r="EB1435" s="86"/>
      <c r="EC1435" s="87"/>
      <c r="ED1435" s="88"/>
      <c r="EE1435" s="86"/>
      <c r="EF1435" s="87"/>
      <c r="EG1435" s="86"/>
      <c r="EH1435" s="86"/>
      <c r="EI1435" s="86"/>
      <c r="EJ1435" s="86"/>
      <c r="EK1435" s="89"/>
    </row>
    <row r="1436" spans="47:141" x14ac:dyDescent="0.2">
      <c r="AU1436" s="86"/>
      <c r="AW1436" s="86"/>
      <c r="AY1436" s="86"/>
      <c r="BA1436" s="86"/>
      <c r="BC1436" s="86"/>
      <c r="BE1436" s="86"/>
      <c r="BG1436" s="86"/>
      <c r="BI1436" s="86"/>
      <c r="BK1436" s="86"/>
      <c r="BM1436" s="86"/>
      <c r="BO1436" s="86"/>
      <c r="BQ1436" s="86"/>
      <c r="BS1436" s="86"/>
      <c r="BU1436" s="86"/>
      <c r="BW1436" s="86"/>
      <c r="BY1436" s="86"/>
      <c r="CA1436" s="86"/>
      <c r="CC1436" s="86"/>
      <c r="CE1436" s="86"/>
      <c r="CG1436" s="86"/>
      <c r="CI1436" s="86"/>
      <c r="CK1436" s="86"/>
      <c r="CM1436" s="86"/>
      <c r="CO1436" s="86"/>
      <c r="CQ1436" s="86"/>
      <c r="CS1436" s="86"/>
      <c r="CU1436" s="86"/>
      <c r="CW1436" s="86"/>
      <c r="CY1436" s="86"/>
      <c r="DA1436" s="86"/>
      <c r="DC1436" s="86"/>
      <c r="DE1436" s="86"/>
      <c r="DG1436" s="86"/>
      <c r="DI1436" s="86"/>
      <c r="DK1436" s="86"/>
      <c r="DM1436" s="86"/>
      <c r="DO1436" s="86"/>
      <c r="DQ1436" s="86"/>
      <c r="DS1436" s="86"/>
      <c r="DU1436" s="86"/>
      <c r="DV1436" s="86"/>
      <c r="DW1436" s="86"/>
      <c r="DX1436" s="86"/>
      <c r="DZ1436" s="87"/>
      <c r="EB1436" s="86"/>
      <c r="EC1436" s="87"/>
      <c r="ED1436" s="88"/>
      <c r="EE1436" s="86"/>
      <c r="EF1436" s="87"/>
      <c r="EG1436" s="86"/>
      <c r="EH1436" s="86"/>
      <c r="EI1436" s="86"/>
      <c r="EJ1436" s="86"/>
      <c r="EK1436" s="89"/>
    </row>
    <row r="1437" spans="47:141" x14ac:dyDescent="0.2">
      <c r="AU1437" s="86"/>
      <c r="AW1437" s="86"/>
      <c r="AY1437" s="86"/>
      <c r="BA1437" s="86"/>
      <c r="BC1437" s="86"/>
      <c r="BE1437" s="86"/>
      <c r="BG1437" s="86"/>
      <c r="BI1437" s="86"/>
      <c r="BK1437" s="86"/>
      <c r="BM1437" s="86"/>
      <c r="BO1437" s="86"/>
      <c r="BQ1437" s="86"/>
      <c r="BS1437" s="86"/>
      <c r="BU1437" s="86"/>
      <c r="BW1437" s="86"/>
      <c r="BY1437" s="86"/>
      <c r="CA1437" s="86"/>
      <c r="CC1437" s="86"/>
      <c r="CE1437" s="86"/>
      <c r="CG1437" s="86"/>
      <c r="CI1437" s="86"/>
      <c r="CK1437" s="86"/>
      <c r="CM1437" s="86"/>
      <c r="CO1437" s="86"/>
      <c r="CQ1437" s="86"/>
      <c r="CS1437" s="86"/>
      <c r="CU1437" s="86"/>
      <c r="CW1437" s="86"/>
      <c r="CY1437" s="86"/>
      <c r="DA1437" s="86"/>
      <c r="DC1437" s="86"/>
      <c r="DE1437" s="86"/>
      <c r="DG1437" s="86"/>
      <c r="DI1437" s="86"/>
      <c r="DK1437" s="86"/>
      <c r="DM1437" s="86"/>
      <c r="DO1437" s="86"/>
      <c r="DQ1437" s="86"/>
      <c r="DS1437" s="86"/>
      <c r="DU1437" s="86"/>
      <c r="DV1437" s="86"/>
      <c r="DW1437" s="86"/>
      <c r="DX1437" s="86"/>
      <c r="DZ1437" s="87"/>
      <c r="EB1437" s="86"/>
      <c r="EC1437" s="87"/>
      <c r="ED1437" s="88"/>
      <c r="EE1437" s="86"/>
      <c r="EF1437" s="87"/>
      <c r="EG1437" s="86"/>
      <c r="EH1437" s="86"/>
      <c r="EI1437" s="86"/>
      <c r="EJ1437" s="86"/>
      <c r="EK1437" s="89"/>
    </row>
    <row r="1438" spans="47:141" x14ac:dyDescent="0.2">
      <c r="AU1438" s="86"/>
      <c r="AW1438" s="86"/>
      <c r="AY1438" s="86"/>
      <c r="BA1438" s="86"/>
      <c r="BC1438" s="86"/>
      <c r="BE1438" s="86"/>
      <c r="BG1438" s="86"/>
      <c r="BI1438" s="86"/>
      <c r="BK1438" s="86"/>
      <c r="BM1438" s="86"/>
      <c r="BO1438" s="86"/>
      <c r="BQ1438" s="86"/>
      <c r="BS1438" s="86"/>
      <c r="BU1438" s="86"/>
      <c r="BW1438" s="86"/>
      <c r="BY1438" s="86"/>
      <c r="CA1438" s="86"/>
      <c r="CC1438" s="86"/>
      <c r="CE1438" s="86"/>
      <c r="CG1438" s="86"/>
      <c r="CI1438" s="86"/>
      <c r="CK1438" s="86"/>
      <c r="CM1438" s="86"/>
      <c r="CO1438" s="86"/>
      <c r="CQ1438" s="86"/>
      <c r="CS1438" s="86"/>
      <c r="CU1438" s="86"/>
      <c r="CW1438" s="86"/>
      <c r="CY1438" s="86"/>
      <c r="DA1438" s="86"/>
      <c r="DC1438" s="86"/>
      <c r="DE1438" s="86"/>
      <c r="DG1438" s="86"/>
      <c r="DI1438" s="86"/>
      <c r="DK1438" s="86"/>
      <c r="DM1438" s="86"/>
      <c r="DO1438" s="86"/>
      <c r="DQ1438" s="86"/>
      <c r="DS1438" s="86"/>
      <c r="DU1438" s="86"/>
      <c r="DV1438" s="86"/>
      <c r="DW1438" s="86"/>
      <c r="DX1438" s="86"/>
      <c r="DZ1438" s="87"/>
      <c r="EB1438" s="86"/>
      <c r="EC1438" s="87"/>
      <c r="ED1438" s="88"/>
      <c r="EE1438" s="86"/>
      <c r="EF1438" s="87"/>
      <c r="EG1438" s="86"/>
      <c r="EH1438" s="86"/>
      <c r="EI1438" s="86"/>
      <c r="EJ1438" s="86"/>
      <c r="EK1438" s="89"/>
    </row>
    <row r="1439" spans="47:141" x14ac:dyDescent="0.2">
      <c r="AU1439" s="86"/>
      <c r="AW1439" s="86"/>
      <c r="AY1439" s="86"/>
      <c r="BA1439" s="86"/>
      <c r="BC1439" s="86"/>
      <c r="BE1439" s="86"/>
      <c r="BG1439" s="86"/>
      <c r="BI1439" s="86"/>
      <c r="BK1439" s="86"/>
      <c r="BM1439" s="86"/>
      <c r="BO1439" s="86"/>
      <c r="BQ1439" s="86"/>
      <c r="BS1439" s="86"/>
      <c r="BU1439" s="86"/>
      <c r="BW1439" s="86"/>
      <c r="BY1439" s="86"/>
      <c r="CA1439" s="86"/>
      <c r="CC1439" s="86"/>
      <c r="CE1439" s="86"/>
      <c r="CG1439" s="86"/>
      <c r="CI1439" s="86"/>
      <c r="CK1439" s="86"/>
      <c r="CM1439" s="86"/>
      <c r="CO1439" s="86"/>
      <c r="CQ1439" s="86"/>
      <c r="CS1439" s="86"/>
      <c r="CU1439" s="86"/>
      <c r="CW1439" s="86"/>
      <c r="CY1439" s="86"/>
      <c r="DA1439" s="86"/>
      <c r="DC1439" s="86"/>
      <c r="DE1439" s="86"/>
      <c r="DG1439" s="86"/>
      <c r="DI1439" s="86"/>
      <c r="DK1439" s="86"/>
      <c r="DM1439" s="86"/>
      <c r="DO1439" s="86"/>
      <c r="DQ1439" s="86"/>
      <c r="DS1439" s="86"/>
      <c r="DU1439" s="86"/>
      <c r="DV1439" s="86"/>
      <c r="DW1439" s="86"/>
      <c r="DX1439" s="86"/>
      <c r="DZ1439" s="87"/>
      <c r="EB1439" s="86"/>
      <c r="EC1439" s="87"/>
      <c r="ED1439" s="88"/>
      <c r="EE1439" s="86"/>
      <c r="EF1439" s="87"/>
      <c r="EG1439" s="86"/>
      <c r="EH1439" s="86"/>
      <c r="EI1439" s="86"/>
      <c r="EJ1439" s="86"/>
      <c r="EK1439" s="89"/>
    </row>
    <row r="1440" spans="47:141" x14ac:dyDescent="0.2">
      <c r="AU1440" s="86"/>
      <c r="AW1440" s="86"/>
      <c r="AY1440" s="86"/>
      <c r="BA1440" s="86"/>
      <c r="BC1440" s="86"/>
      <c r="BE1440" s="86"/>
      <c r="BG1440" s="86"/>
      <c r="BI1440" s="86"/>
      <c r="BK1440" s="86"/>
      <c r="BM1440" s="86"/>
      <c r="BO1440" s="86"/>
      <c r="BQ1440" s="86"/>
      <c r="BS1440" s="86"/>
      <c r="BU1440" s="86"/>
      <c r="BW1440" s="86"/>
      <c r="BY1440" s="86"/>
      <c r="CA1440" s="86"/>
      <c r="CC1440" s="86"/>
      <c r="CE1440" s="86"/>
      <c r="CG1440" s="86"/>
      <c r="CI1440" s="86"/>
      <c r="CK1440" s="86"/>
      <c r="CM1440" s="86"/>
      <c r="CO1440" s="86"/>
      <c r="CQ1440" s="86"/>
      <c r="CS1440" s="86"/>
      <c r="CU1440" s="86"/>
      <c r="CW1440" s="86"/>
      <c r="CY1440" s="86"/>
      <c r="DA1440" s="86"/>
      <c r="DC1440" s="86"/>
      <c r="DE1440" s="86"/>
      <c r="DG1440" s="86"/>
      <c r="DI1440" s="86"/>
      <c r="DK1440" s="86"/>
      <c r="DM1440" s="86"/>
      <c r="DO1440" s="86"/>
      <c r="DQ1440" s="86"/>
      <c r="DS1440" s="86"/>
      <c r="DU1440" s="86"/>
      <c r="DV1440" s="86"/>
      <c r="DW1440" s="86"/>
      <c r="DX1440" s="86"/>
      <c r="DZ1440" s="87"/>
      <c r="EB1440" s="86"/>
      <c r="EC1440" s="87"/>
      <c r="ED1440" s="88"/>
      <c r="EE1440" s="86"/>
      <c r="EF1440" s="87"/>
      <c r="EG1440" s="86"/>
      <c r="EH1440" s="86"/>
      <c r="EI1440" s="86"/>
      <c r="EJ1440" s="86"/>
      <c r="EK1440" s="89"/>
    </row>
    <row r="1441" spans="47:141" x14ac:dyDescent="0.2">
      <c r="AU1441" s="86"/>
      <c r="AW1441" s="86"/>
      <c r="AY1441" s="86"/>
      <c r="BA1441" s="86"/>
      <c r="BC1441" s="86"/>
      <c r="BE1441" s="86"/>
      <c r="BG1441" s="86"/>
      <c r="BI1441" s="86"/>
      <c r="BK1441" s="86"/>
      <c r="BM1441" s="86"/>
      <c r="BO1441" s="86"/>
      <c r="BQ1441" s="86"/>
      <c r="BS1441" s="86"/>
      <c r="BU1441" s="86"/>
      <c r="BW1441" s="86"/>
      <c r="BY1441" s="86"/>
      <c r="CA1441" s="86"/>
      <c r="CC1441" s="86"/>
      <c r="CE1441" s="86"/>
      <c r="CG1441" s="86"/>
      <c r="CI1441" s="86"/>
      <c r="CK1441" s="86"/>
      <c r="CM1441" s="86"/>
      <c r="CO1441" s="86"/>
      <c r="CQ1441" s="86"/>
      <c r="CS1441" s="86"/>
      <c r="CU1441" s="86"/>
      <c r="CW1441" s="86"/>
      <c r="CY1441" s="86"/>
      <c r="DA1441" s="86"/>
      <c r="DC1441" s="86"/>
      <c r="DE1441" s="86"/>
      <c r="DG1441" s="86"/>
      <c r="DI1441" s="86"/>
      <c r="DK1441" s="86"/>
      <c r="DM1441" s="86"/>
      <c r="DO1441" s="86"/>
      <c r="DQ1441" s="86"/>
      <c r="DS1441" s="86"/>
      <c r="DU1441" s="86"/>
      <c r="DV1441" s="86"/>
      <c r="DW1441" s="86"/>
      <c r="DX1441" s="86"/>
      <c r="DZ1441" s="87"/>
      <c r="EB1441" s="86"/>
      <c r="EC1441" s="87"/>
      <c r="ED1441" s="88"/>
      <c r="EE1441" s="86"/>
      <c r="EF1441" s="87"/>
      <c r="EG1441" s="86"/>
      <c r="EH1441" s="86"/>
      <c r="EI1441" s="86"/>
      <c r="EJ1441" s="86"/>
      <c r="EK1441" s="89"/>
    </row>
    <row r="1442" spans="47:141" x14ac:dyDescent="0.2">
      <c r="AU1442" s="86"/>
      <c r="AW1442" s="86"/>
      <c r="AY1442" s="86"/>
      <c r="BA1442" s="86"/>
      <c r="BC1442" s="86"/>
      <c r="BE1442" s="86"/>
      <c r="BG1442" s="86"/>
      <c r="BI1442" s="86"/>
      <c r="BK1442" s="86"/>
      <c r="BM1442" s="86"/>
      <c r="BO1442" s="86"/>
      <c r="BQ1442" s="86"/>
      <c r="BS1442" s="86"/>
      <c r="BU1442" s="86"/>
      <c r="BW1442" s="86"/>
      <c r="BY1442" s="86"/>
      <c r="CA1442" s="86"/>
      <c r="CC1442" s="86"/>
      <c r="CE1442" s="86"/>
      <c r="CG1442" s="86"/>
      <c r="CI1442" s="86"/>
      <c r="CK1442" s="86"/>
      <c r="CM1442" s="86"/>
      <c r="CO1442" s="86"/>
      <c r="CQ1442" s="86"/>
      <c r="CS1442" s="86"/>
      <c r="CU1442" s="86"/>
      <c r="CW1442" s="86"/>
      <c r="CY1442" s="86"/>
      <c r="DA1442" s="86"/>
      <c r="DC1442" s="86"/>
      <c r="DE1442" s="86"/>
      <c r="DG1442" s="86"/>
      <c r="DI1442" s="86"/>
      <c r="DK1442" s="86"/>
      <c r="DM1442" s="86"/>
      <c r="DO1442" s="86"/>
      <c r="DQ1442" s="86"/>
      <c r="DS1442" s="86"/>
      <c r="DU1442" s="86"/>
      <c r="DV1442" s="86"/>
      <c r="DW1442" s="86"/>
      <c r="DX1442" s="86"/>
      <c r="DZ1442" s="87"/>
      <c r="EB1442" s="86"/>
      <c r="EC1442" s="87"/>
      <c r="ED1442" s="88"/>
      <c r="EE1442" s="86"/>
      <c r="EF1442" s="87"/>
      <c r="EG1442" s="86"/>
      <c r="EH1442" s="86"/>
      <c r="EI1442" s="86"/>
      <c r="EJ1442" s="86"/>
      <c r="EK1442" s="89"/>
    </row>
    <row r="1443" spans="47:141" x14ac:dyDescent="0.2">
      <c r="AU1443" s="86"/>
      <c r="AW1443" s="86"/>
      <c r="AY1443" s="86"/>
      <c r="BA1443" s="86"/>
      <c r="BC1443" s="86"/>
      <c r="BE1443" s="86"/>
      <c r="BG1443" s="86"/>
      <c r="BI1443" s="86"/>
      <c r="BK1443" s="86"/>
      <c r="BM1443" s="86"/>
      <c r="BO1443" s="86"/>
      <c r="BQ1443" s="86"/>
      <c r="BS1443" s="86"/>
      <c r="BU1443" s="86"/>
      <c r="BW1443" s="86"/>
      <c r="BY1443" s="86"/>
      <c r="CA1443" s="86"/>
      <c r="CC1443" s="86"/>
      <c r="CE1443" s="86"/>
      <c r="CG1443" s="86"/>
      <c r="CI1443" s="86"/>
      <c r="CK1443" s="86"/>
      <c r="CM1443" s="86"/>
      <c r="CO1443" s="86"/>
      <c r="CQ1443" s="86"/>
      <c r="CS1443" s="86"/>
      <c r="CU1443" s="86"/>
      <c r="CW1443" s="86"/>
      <c r="CY1443" s="86"/>
      <c r="DA1443" s="86"/>
      <c r="DC1443" s="86"/>
      <c r="DE1443" s="86"/>
      <c r="DG1443" s="86"/>
      <c r="DI1443" s="86"/>
      <c r="DK1443" s="86"/>
      <c r="DM1443" s="86"/>
      <c r="DO1443" s="86"/>
      <c r="DQ1443" s="86"/>
      <c r="DS1443" s="86"/>
      <c r="DU1443" s="86"/>
      <c r="DV1443" s="86"/>
      <c r="DW1443" s="86"/>
      <c r="DX1443" s="86"/>
      <c r="DZ1443" s="87"/>
      <c r="EB1443" s="86"/>
      <c r="EC1443" s="87"/>
      <c r="ED1443" s="88"/>
      <c r="EE1443" s="86"/>
      <c r="EF1443" s="87"/>
      <c r="EG1443" s="86"/>
      <c r="EH1443" s="86"/>
      <c r="EI1443" s="86"/>
      <c r="EJ1443" s="86"/>
      <c r="EK1443" s="89"/>
    </row>
    <row r="1444" spans="47:141" x14ac:dyDescent="0.2">
      <c r="AU1444" s="86"/>
      <c r="AW1444" s="86"/>
      <c r="AY1444" s="86"/>
      <c r="BA1444" s="86"/>
      <c r="BC1444" s="86"/>
      <c r="BE1444" s="86"/>
      <c r="BG1444" s="86"/>
      <c r="BI1444" s="86"/>
      <c r="BK1444" s="86"/>
      <c r="BM1444" s="86"/>
      <c r="BO1444" s="86"/>
      <c r="BQ1444" s="86"/>
      <c r="BS1444" s="86"/>
      <c r="BU1444" s="86"/>
      <c r="BW1444" s="86"/>
      <c r="BY1444" s="86"/>
      <c r="CA1444" s="86"/>
      <c r="CC1444" s="86"/>
      <c r="CE1444" s="86"/>
      <c r="CG1444" s="86"/>
      <c r="CI1444" s="86"/>
      <c r="CK1444" s="86"/>
      <c r="CM1444" s="86"/>
      <c r="CO1444" s="86"/>
      <c r="CQ1444" s="86"/>
      <c r="CS1444" s="86"/>
      <c r="CU1444" s="86"/>
      <c r="CW1444" s="86"/>
      <c r="CY1444" s="86"/>
      <c r="DA1444" s="86"/>
      <c r="DC1444" s="86"/>
      <c r="DE1444" s="86"/>
      <c r="DG1444" s="86"/>
      <c r="DI1444" s="86"/>
      <c r="DK1444" s="86"/>
      <c r="DM1444" s="86"/>
      <c r="DO1444" s="86"/>
      <c r="DQ1444" s="86"/>
      <c r="DS1444" s="86"/>
      <c r="DU1444" s="86"/>
      <c r="DV1444" s="86"/>
      <c r="DW1444" s="86"/>
      <c r="DX1444" s="86"/>
      <c r="DZ1444" s="87"/>
      <c r="EB1444" s="86"/>
      <c r="EC1444" s="87"/>
      <c r="ED1444" s="88"/>
      <c r="EE1444" s="86"/>
      <c r="EF1444" s="87"/>
      <c r="EG1444" s="86"/>
      <c r="EH1444" s="86"/>
      <c r="EI1444" s="86"/>
      <c r="EJ1444" s="86"/>
      <c r="EK1444" s="89"/>
    </row>
    <row r="1445" spans="47:141" x14ac:dyDescent="0.2">
      <c r="AU1445" s="86"/>
      <c r="AW1445" s="86"/>
      <c r="AY1445" s="86"/>
      <c r="BA1445" s="86"/>
      <c r="BC1445" s="86"/>
      <c r="BE1445" s="86"/>
      <c r="BG1445" s="86"/>
      <c r="BI1445" s="86"/>
      <c r="BK1445" s="86"/>
      <c r="BM1445" s="86"/>
      <c r="BO1445" s="86"/>
      <c r="BQ1445" s="86"/>
      <c r="BS1445" s="86"/>
      <c r="BU1445" s="86"/>
      <c r="BW1445" s="86"/>
      <c r="BY1445" s="86"/>
      <c r="CA1445" s="86"/>
      <c r="CC1445" s="86"/>
      <c r="CE1445" s="86"/>
      <c r="CG1445" s="86"/>
      <c r="CI1445" s="86"/>
      <c r="CK1445" s="86"/>
      <c r="CM1445" s="86"/>
      <c r="CO1445" s="86"/>
      <c r="CQ1445" s="86"/>
      <c r="CS1445" s="86"/>
      <c r="CU1445" s="86"/>
      <c r="CW1445" s="86"/>
      <c r="CY1445" s="86"/>
      <c r="DA1445" s="86"/>
      <c r="DC1445" s="86"/>
      <c r="DE1445" s="86"/>
      <c r="DG1445" s="86"/>
      <c r="DI1445" s="86"/>
      <c r="DK1445" s="86"/>
      <c r="DM1445" s="86"/>
      <c r="DO1445" s="86"/>
      <c r="DQ1445" s="86"/>
      <c r="DS1445" s="86"/>
      <c r="DU1445" s="86"/>
      <c r="DV1445" s="86"/>
      <c r="DW1445" s="86"/>
      <c r="DX1445" s="86"/>
      <c r="DZ1445" s="87"/>
      <c r="EB1445" s="86"/>
      <c r="EC1445" s="87"/>
      <c r="ED1445" s="88"/>
      <c r="EE1445" s="86"/>
      <c r="EF1445" s="87"/>
      <c r="EG1445" s="86"/>
      <c r="EH1445" s="86"/>
      <c r="EI1445" s="86"/>
      <c r="EJ1445" s="86"/>
      <c r="EK1445" s="89"/>
    </row>
    <row r="1446" spans="47:141" x14ac:dyDescent="0.2">
      <c r="AU1446" s="86"/>
      <c r="AW1446" s="86"/>
      <c r="AY1446" s="86"/>
      <c r="BA1446" s="86"/>
      <c r="BC1446" s="86"/>
      <c r="BE1446" s="86"/>
      <c r="BG1446" s="86"/>
      <c r="BI1446" s="86"/>
      <c r="BK1446" s="86"/>
      <c r="BM1446" s="86"/>
      <c r="BO1446" s="86"/>
      <c r="BQ1446" s="86"/>
      <c r="BS1446" s="86"/>
      <c r="BU1446" s="86"/>
      <c r="BW1446" s="86"/>
      <c r="BY1446" s="86"/>
      <c r="CA1446" s="86"/>
      <c r="CC1446" s="86"/>
      <c r="CE1446" s="86"/>
      <c r="CG1446" s="86"/>
      <c r="CI1446" s="86"/>
      <c r="CK1446" s="86"/>
      <c r="CM1446" s="86"/>
      <c r="CO1446" s="86"/>
      <c r="CQ1446" s="86"/>
      <c r="CS1446" s="86"/>
      <c r="CU1446" s="86"/>
      <c r="CW1446" s="86"/>
      <c r="CY1446" s="86"/>
      <c r="DA1446" s="86"/>
      <c r="DC1446" s="86"/>
      <c r="DE1446" s="86"/>
      <c r="DG1446" s="86"/>
      <c r="DI1446" s="86"/>
      <c r="DK1446" s="86"/>
      <c r="DM1446" s="86"/>
      <c r="DO1446" s="86"/>
      <c r="DQ1446" s="86"/>
      <c r="DS1446" s="86"/>
      <c r="DU1446" s="86"/>
      <c r="DV1446" s="86"/>
      <c r="DW1446" s="86"/>
      <c r="DX1446" s="86"/>
      <c r="DZ1446" s="87"/>
      <c r="EB1446" s="86"/>
      <c r="EC1446" s="87"/>
      <c r="ED1446" s="88"/>
      <c r="EE1446" s="86"/>
      <c r="EF1446" s="87"/>
      <c r="EG1446" s="86"/>
      <c r="EH1446" s="86"/>
      <c r="EI1446" s="86"/>
      <c r="EJ1446" s="86"/>
      <c r="EK1446" s="89"/>
    </row>
    <row r="1447" spans="47:141" x14ac:dyDescent="0.2">
      <c r="AU1447" s="86"/>
      <c r="AW1447" s="86"/>
      <c r="AY1447" s="86"/>
      <c r="BA1447" s="86"/>
      <c r="BC1447" s="86"/>
      <c r="BE1447" s="86"/>
      <c r="BG1447" s="86"/>
      <c r="BI1447" s="86"/>
      <c r="BK1447" s="86"/>
      <c r="BM1447" s="86"/>
      <c r="BO1447" s="86"/>
      <c r="BQ1447" s="86"/>
      <c r="BS1447" s="86"/>
      <c r="BU1447" s="86"/>
      <c r="BW1447" s="86"/>
      <c r="BY1447" s="86"/>
      <c r="CA1447" s="86"/>
      <c r="CC1447" s="86"/>
      <c r="CE1447" s="86"/>
      <c r="CG1447" s="86"/>
      <c r="CI1447" s="86"/>
      <c r="CK1447" s="86"/>
      <c r="CM1447" s="86"/>
      <c r="CO1447" s="86"/>
      <c r="CQ1447" s="86"/>
      <c r="CS1447" s="86"/>
      <c r="CU1447" s="86"/>
      <c r="CW1447" s="86"/>
      <c r="CY1447" s="86"/>
      <c r="DA1447" s="86"/>
      <c r="DC1447" s="86"/>
      <c r="DE1447" s="86"/>
      <c r="DG1447" s="86"/>
      <c r="DI1447" s="86"/>
      <c r="DK1447" s="86"/>
      <c r="DM1447" s="86"/>
      <c r="DO1447" s="86"/>
      <c r="DQ1447" s="86"/>
      <c r="DS1447" s="86"/>
      <c r="DU1447" s="86"/>
      <c r="DV1447" s="86"/>
      <c r="DW1447" s="86"/>
      <c r="DX1447" s="86"/>
      <c r="DZ1447" s="87"/>
      <c r="EB1447" s="86"/>
      <c r="EC1447" s="87"/>
      <c r="ED1447" s="88"/>
      <c r="EE1447" s="86"/>
      <c r="EF1447" s="87"/>
      <c r="EG1447" s="86"/>
      <c r="EH1447" s="86"/>
      <c r="EI1447" s="86"/>
      <c r="EJ1447" s="86"/>
      <c r="EK1447" s="89"/>
    </row>
    <row r="1448" spans="47:141" x14ac:dyDescent="0.2">
      <c r="AU1448" s="86"/>
      <c r="AW1448" s="86"/>
      <c r="AY1448" s="86"/>
      <c r="BA1448" s="86"/>
      <c r="BC1448" s="86"/>
      <c r="BE1448" s="86"/>
      <c r="BG1448" s="86"/>
      <c r="BI1448" s="86"/>
      <c r="BK1448" s="86"/>
      <c r="BM1448" s="86"/>
      <c r="BO1448" s="86"/>
      <c r="BQ1448" s="86"/>
      <c r="BS1448" s="86"/>
      <c r="BU1448" s="86"/>
      <c r="BW1448" s="86"/>
      <c r="BY1448" s="86"/>
      <c r="CA1448" s="86"/>
      <c r="CC1448" s="86"/>
      <c r="CE1448" s="86"/>
      <c r="CG1448" s="86"/>
      <c r="CI1448" s="86"/>
      <c r="CK1448" s="86"/>
      <c r="CM1448" s="86"/>
      <c r="CO1448" s="86"/>
      <c r="CQ1448" s="86"/>
      <c r="CS1448" s="86"/>
      <c r="CU1448" s="86"/>
      <c r="CW1448" s="86"/>
      <c r="CY1448" s="86"/>
      <c r="DA1448" s="86"/>
      <c r="DC1448" s="86"/>
      <c r="DE1448" s="86"/>
      <c r="DG1448" s="86"/>
      <c r="DI1448" s="86"/>
      <c r="DK1448" s="86"/>
      <c r="DM1448" s="86"/>
      <c r="DO1448" s="86"/>
      <c r="DQ1448" s="86"/>
      <c r="DS1448" s="86"/>
      <c r="DU1448" s="86"/>
      <c r="DV1448" s="86"/>
      <c r="DW1448" s="86"/>
      <c r="DX1448" s="86"/>
      <c r="DZ1448" s="87"/>
      <c r="EB1448" s="86"/>
      <c r="EC1448" s="87"/>
      <c r="ED1448" s="88"/>
      <c r="EE1448" s="86"/>
      <c r="EF1448" s="87"/>
      <c r="EG1448" s="86"/>
      <c r="EH1448" s="86"/>
      <c r="EI1448" s="86"/>
      <c r="EJ1448" s="86"/>
      <c r="EK1448" s="89"/>
    </row>
    <row r="1449" spans="47:141" x14ac:dyDescent="0.2">
      <c r="AU1449" s="86"/>
      <c r="AW1449" s="86"/>
      <c r="AY1449" s="86"/>
      <c r="BA1449" s="86"/>
      <c r="BC1449" s="86"/>
      <c r="BE1449" s="86"/>
      <c r="BG1449" s="86"/>
      <c r="BI1449" s="86"/>
      <c r="BK1449" s="86"/>
      <c r="BM1449" s="86"/>
      <c r="BO1449" s="86"/>
      <c r="BQ1449" s="86"/>
      <c r="BS1449" s="86"/>
      <c r="BU1449" s="86"/>
      <c r="BW1449" s="86"/>
      <c r="BY1449" s="86"/>
      <c r="CA1449" s="86"/>
      <c r="CC1449" s="86"/>
      <c r="CE1449" s="86"/>
      <c r="CG1449" s="86"/>
      <c r="CI1449" s="86"/>
      <c r="CK1449" s="86"/>
      <c r="CM1449" s="86"/>
      <c r="CO1449" s="86"/>
      <c r="CQ1449" s="86"/>
      <c r="CS1449" s="86"/>
      <c r="CU1449" s="86"/>
      <c r="CW1449" s="86"/>
      <c r="CY1449" s="86"/>
      <c r="DA1449" s="86"/>
      <c r="DC1449" s="86"/>
      <c r="DE1449" s="86"/>
      <c r="DG1449" s="86"/>
      <c r="DI1449" s="86"/>
      <c r="DK1449" s="86"/>
      <c r="DM1449" s="86"/>
      <c r="DO1449" s="86"/>
      <c r="DQ1449" s="86"/>
      <c r="DS1449" s="86"/>
      <c r="DU1449" s="86"/>
      <c r="DV1449" s="86"/>
      <c r="DW1449" s="86"/>
      <c r="DX1449" s="86"/>
      <c r="DZ1449" s="87"/>
      <c r="EB1449" s="86"/>
      <c r="EC1449" s="87"/>
      <c r="ED1449" s="88"/>
      <c r="EE1449" s="86"/>
      <c r="EF1449" s="87"/>
      <c r="EG1449" s="86"/>
      <c r="EH1449" s="86"/>
      <c r="EI1449" s="86"/>
      <c r="EJ1449" s="86"/>
      <c r="EK1449" s="89"/>
    </row>
    <row r="1450" spans="47:141" x14ac:dyDescent="0.2">
      <c r="AU1450" s="86"/>
      <c r="AW1450" s="86"/>
      <c r="AY1450" s="86"/>
      <c r="BA1450" s="86"/>
      <c r="BC1450" s="86"/>
      <c r="BE1450" s="86"/>
      <c r="BG1450" s="86"/>
      <c r="BI1450" s="86"/>
      <c r="BK1450" s="86"/>
      <c r="BM1450" s="86"/>
      <c r="BO1450" s="86"/>
      <c r="BQ1450" s="86"/>
      <c r="BS1450" s="86"/>
      <c r="BU1450" s="86"/>
      <c r="BW1450" s="86"/>
      <c r="BY1450" s="86"/>
      <c r="CA1450" s="86"/>
      <c r="CC1450" s="86"/>
      <c r="CE1450" s="86"/>
      <c r="CG1450" s="86"/>
      <c r="CI1450" s="86"/>
      <c r="CK1450" s="86"/>
      <c r="CM1450" s="86"/>
      <c r="CO1450" s="86"/>
      <c r="CQ1450" s="86"/>
      <c r="CS1450" s="86"/>
      <c r="CU1450" s="86"/>
      <c r="CW1450" s="86"/>
      <c r="CY1450" s="86"/>
      <c r="DA1450" s="86"/>
      <c r="DC1450" s="86"/>
      <c r="DE1450" s="86"/>
      <c r="DG1450" s="86"/>
      <c r="DI1450" s="86"/>
      <c r="DK1450" s="86"/>
      <c r="DM1450" s="86"/>
      <c r="DO1450" s="86"/>
      <c r="DQ1450" s="86"/>
      <c r="DS1450" s="86"/>
      <c r="DU1450" s="86"/>
      <c r="DV1450" s="86"/>
      <c r="DW1450" s="86"/>
      <c r="DX1450" s="86"/>
      <c r="DZ1450" s="87"/>
      <c r="EB1450" s="86"/>
      <c r="EC1450" s="87"/>
      <c r="ED1450" s="88"/>
      <c r="EE1450" s="86"/>
      <c r="EF1450" s="87"/>
      <c r="EG1450" s="86"/>
      <c r="EH1450" s="86"/>
      <c r="EI1450" s="86"/>
      <c r="EJ1450" s="86"/>
      <c r="EK1450" s="89"/>
    </row>
    <row r="1451" spans="47:141" x14ac:dyDescent="0.2">
      <c r="AU1451" s="86"/>
      <c r="AW1451" s="86"/>
      <c r="AY1451" s="86"/>
      <c r="BA1451" s="86"/>
      <c r="BC1451" s="86"/>
      <c r="BE1451" s="86"/>
      <c r="BG1451" s="86"/>
      <c r="BI1451" s="86"/>
      <c r="BK1451" s="86"/>
      <c r="BM1451" s="86"/>
      <c r="BO1451" s="86"/>
      <c r="BQ1451" s="86"/>
      <c r="BS1451" s="86"/>
      <c r="BU1451" s="86"/>
      <c r="BW1451" s="86"/>
      <c r="BY1451" s="86"/>
      <c r="CA1451" s="86"/>
      <c r="CC1451" s="86"/>
      <c r="CE1451" s="86"/>
      <c r="CG1451" s="86"/>
      <c r="CI1451" s="86"/>
      <c r="CK1451" s="86"/>
      <c r="CM1451" s="86"/>
      <c r="CO1451" s="86"/>
      <c r="CQ1451" s="86"/>
      <c r="CS1451" s="86"/>
      <c r="CU1451" s="86"/>
      <c r="CW1451" s="86"/>
      <c r="CY1451" s="86"/>
      <c r="DA1451" s="86"/>
      <c r="DC1451" s="86"/>
      <c r="DE1451" s="86"/>
      <c r="DG1451" s="86"/>
      <c r="DI1451" s="86"/>
      <c r="DK1451" s="86"/>
      <c r="DM1451" s="86"/>
      <c r="DO1451" s="86"/>
      <c r="DQ1451" s="86"/>
      <c r="DS1451" s="86"/>
      <c r="DU1451" s="86"/>
      <c r="DV1451" s="86"/>
      <c r="DW1451" s="86"/>
      <c r="DX1451" s="86"/>
      <c r="DZ1451" s="87"/>
      <c r="EB1451" s="86"/>
      <c r="EC1451" s="87"/>
      <c r="ED1451" s="88"/>
      <c r="EE1451" s="86"/>
      <c r="EF1451" s="87"/>
      <c r="EG1451" s="86"/>
      <c r="EH1451" s="86"/>
      <c r="EI1451" s="86"/>
      <c r="EJ1451" s="86"/>
      <c r="EK1451" s="89"/>
    </row>
    <row r="1452" spans="47:141" x14ac:dyDescent="0.2">
      <c r="AU1452" s="86"/>
      <c r="AW1452" s="86"/>
      <c r="AY1452" s="86"/>
      <c r="BA1452" s="86"/>
      <c r="BC1452" s="86"/>
      <c r="BE1452" s="86"/>
      <c r="BG1452" s="86"/>
      <c r="BI1452" s="86"/>
      <c r="BK1452" s="86"/>
      <c r="BM1452" s="86"/>
      <c r="BO1452" s="86"/>
      <c r="BQ1452" s="86"/>
      <c r="BS1452" s="86"/>
      <c r="BU1452" s="86"/>
      <c r="BW1452" s="86"/>
      <c r="BY1452" s="86"/>
      <c r="CA1452" s="86"/>
      <c r="CC1452" s="86"/>
      <c r="CE1452" s="86"/>
      <c r="CG1452" s="86"/>
      <c r="CI1452" s="86"/>
      <c r="CK1452" s="86"/>
      <c r="CM1452" s="86"/>
      <c r="CO1452" s="86"/>
      <c r="CQ1452" s="86"/>
      <c r="CS1452" s="86"/>
      <c r="CU1452" s="86"/>
      <c r="CW1452" s="86"/>
      <c r="CY1452" s="86"/>
      <c r="DA1452" s="86"/>
      <c r="DC1452" s="86"/>
      <c r="DE1452" s="86"/>
      <c r="DG1452" s="86"/>
      <c r="DI1452" s="86"/>
      <c r="DK1452" s="86"/>
      <c r="DM1452" s="86"/>
      <c r="DO1452" s="86"/>
      <c r="DQ1452" s="86"/>
      <c r="DS1452" s="86"/>
      <c r="DU1452" s="86"/>
      <c r="DV1452" s="86"/>
      <c r="DW1452" s="86"/>
      <c r="DX1452" s="86"/>
      <c r="DZ1452" s="87"/>
      <c r="EB1452" s="86"/>
      <c r="EC1452" s="87"/>
      <c r="ED1452" s="88"/>
      <c r="EE1452" s="86"/>
      <c r="EF1452" s="87"/>
      <c r="EG1452" s="86"/>
      <c r="EH1452" s="86"/>
      <c r="EI1452" s="86"/>
      <c r="EJ1452" s="86"/>
      <c r="EK1452" s="89"/>
    </row>
    <row r="1453" spans="47:141" x14ac:dyDescent="0.2">
      <c r="AU1453" s="86"/>
      <c r="AW1453" s="86"/>
      <c r="AY1453" s="86"/>
      <c r="BA1453" s="86"/>
      <c r="BC1453" s="86"/>
      <c r="BE1453" s="86"/>
      <c r="BG1453" s="86"/>
      <c r="BI1453" s="86"/>
      <c r="BK1453" s="86"/>
      <c r="BM1453" s="86"/>
      <c r="BO1453" s="86"/>
      <c r="BQ1453" s="86"/>
      <c r="BS1453" s="86"/>
      <c r="BU1453" s="86"/>
      <c r="BW1453" s="86"/>
      <c r="BY1453" s="86"/>
      <c r="CA1453" s="86"/>
      <c r="CC1453" s="86"/>
      <c r="CE1453" s="86"/>
      <c r="CG1453" s="86"/>
      <c r="CI1453" s="86"/>
      <c r="CK1453" s="86"/>
      <c r="CM1453" s="86"/>
      <c r="CO1453" s="86"/>
      <c r="CQ1453" s="86"/>
      <c r="CS1453" s="86"/>
      <c r="CU1453" s="86"/>
      <c r="CW1453" s="86"/>
      <c r="CY1453" s="86"/>
      <c r="DA1453" s="86"/>
      <c r="DC1453" s="86"/>
      <c r="DE1453" s="86"/>
      <c r="DG1453" s="86"/>
      <c r="DI1453" s="86"/>
      <c r="DK1453" s="86"/>
      <c r="DM1453" s="86"/>
      <c r="DO1453" s="86"/>
      <c r="DQ1453" s="86"/>
      <c r="DS1453" s="86"/>
      <c r="DU1453" s="86"/>
      <c r="DV1453" s="86"/>
      <c r="DW1453" s="86"/>
      <c r="DX1453" s="86"/>
      <c r="DZ1453" s="87"/>
      <c r="EB1453" s="86"/>
      <c r="EC1453" s="87"/>
      <c r="ED1453" s="88"/>
      <c r="EE1453" s="86"/>
      <c r="EF1453" s="87"/>
      <c r="EG1453" s="86"/>
      <c r="EH1453" s="86"/>
      <c r="EI1453" s="86"/>
      <c r="EJ1453" s="86"/>
      <c r="EK1453" s="89"/>
    </row>
    <row r="1454" spans="47:141" x14ac:dyDescent="0.2">
      <c r="AU1454" s="86"/>
      <c r="AW1454" s="86"/>
      <c r="AY1454" s="86"/>
      <c r="BA1454" s="86"/>
      <c r="BC1454" s="86"/>
      <c r="BE1454" s="86"/>
      <c r="BG1454" s="86"/>
      <c r="BI1454" s="86"/>
      <c r="BK1454" s="86"/>
      <c r="BM1454" s="86"/>
      <c r="BO1454" s="86"/>
      <c r="BQ1454" s="86"/>
      <c r="BS1454" s="86"/>
      <c r="BU1454" s="86"/>
      <c r="BW1454" s="86"/>
      <c r="BY1454" s="86"/>
      <c r="CA1454" s="86"/>
      <c r="CC1454" s="86"/>
      <c r="CE1454" s="86"/>
      <c r="CG1454" s="86"/>
      <c r="CI1454" s="86"/>
      <c r="CK1454" s="86"/>
      <c r="CM1454" s="86"/>
      <c r="CO1454" s="86"/>
      <c r="CQ1454" s="86"/>
      <c r="CS1454" s="86"/>
      <c r="CU1454" s="86"/>
      <c r="CW1454" s="86"/>
      <c r="CY1454" s="86"/>
      <c r="DA1454" s="86"/>
      <c r="DC1454" s="86"/>
      <c r="DE1454" s="86"/>
      <c r="DG1454" s="86"/>
      <c r="DI1454" s="86"/>
      <c r="DK1454" s="86"/>
      <c r="DM1454" s="86"/>
      <c r="DO1454" s="86"/>
      <c r="DQ1454" s="86"/>
      <c r="DS1454" s="86"/>
      <c r="DU1454" s="86"/>
      <c r="DV1454" s="86"/>
      <c r="DW1454" s="86"/>
      <c r="DX1454" s="86"/>
      <c r="DZ1454" s="87"/>
      <c r="EB1454" s="86"/>
      <c r="EC1454" s="87"/>
      <c r="ED1454" s="88"/>
      <c r="EE1454" s="86"/>
      <c r="EF1454" s="87"/>
      <c r="EG1454" s="86"/>
      <c r="EH1454" s="86"/>
      <c r="EI1454" s="86"/>
      <c r="EJ1454" s="86"/>
      <c r="EK1454" s="89"/>
    </row>
    <row r="1455" spans="47:141" x14ac:dyDescent="0.2">
      <c r="AU1455" s="86"/>
      <c r="AW1455" s="86"/>
      <c r="AY1455" s="86"/>
      <c r="BA1455" s="86"/>
      <c r="BC1455" s="86"/>
      <c r="BE1455" s="86"/>
      <c r="BG1455" s="86"/>
      <c r="BI1455" s="86"/>
      <c r="BK1455" s="86"/>
      <c r="BM1455" s="86"/>
      <c r="BO1455" s="86"/>
      <c r="BQ1455" s="86"/>
      <c r="BS1455" s="86"/>
      <c r="BU1455" s="86"/>
      <c r="BW1455" s="86"/>
      <c r="BY1455" s="86"/>
      <c r="CA1455" s="86"/>
      <c r="CC1455" s="86"/>
      <c r="CE1455" s="86"/>
      <c r="CG1455" s="86"/>
      <c r="CI1455" s="86"/>
      <c r="CK1455" s="86"/>
      <c r="CM1455" s="86"/>
      <c r="CO1455" s="86"/>
      <c r="CQ1455" s="86"/>
      <c r="CS1455" s="86"/>
      <c r="CU1455" s="86"/>
      <c r="CW1455" s="86"/>
      <c r="CY1455" s="86"/>
      <c r="DA1455" s="86"/>
      <c r="DC1455" s="86"/>
      <c r="DE1455" s="86"/>
      <c r="DG1455" s="86"/>
      <c r="DI1455" s="86"/>
      <c r="DK1455" s="86"/>
      <c r="DM1455" s="86"/>
      <c r="DO1455" s="86"/>
      <c r="DQ1455" s="86"/>
      <c r="DS1455" s="86"/>
      <c r="DU1455" s="86"/>
      <c r="DV1455" s="86"/>
      <c r="DW1455" s="86"/>
      <c r="DX1455" s="86"/>
      <c r="DZ1455" s="87"/>
      <c r="EB1455" s="86"/>
      <c r="EC1455" s="87"/>
      <c r="ED1455" s="88"/>
      <c r="EE1455" s="86"/>
      <c r="EF1455" s="87"/>
      <c r="EG1455" s="86"/>
      <c r="EH1455" s="86"/>
      <c r="EI1455" s="86"/>
      <c r="EJ1455" s="86"/>
      <c r="EK1455" s="89"/>
    </row>
    <row r="1456" spans="47:141" x14ac:dyDescent="0.2">
      <c r="AU1456" s="86"/>
      <c r="AW1456" s="86"/>
      <c r="AY1456" s="86"/>
      <c r="BA1456" s="86"/>
      <c r="BC1456" s="86"/>
      <c r="BE1456" s="86"/>
      <c r="BG1456" s="86"/>
      <c r="BI1456" s="86"/>
      <c r="BK1456" s="86"/>
      <c r="BM1456" s="86"/>
      <c r="BO1456" s="86"/>
      <c r="BQ1456" s="86"/>
      <c r="BS1456" s="86"/>
      <c r="BU1456" s="86"/>
      <c r="BW1456" s="86"/>
      <c r="BY1456" s="86"/>
      <c r="CA1456" s="86"/>
      <c r="CC1456" s="86"/>
      <c r="CE1456" s="86"/>
      <c r="CG1456" s="86"/>
      <c r="CI1456" s="86"/>
      <c r="CK1456" s="86"/>
      <c r="CM1456" s="86"/>
      <c r="CO1456" s="86"/>
      <c r="CQ1456" s="86"/>
      <c r="CS1456" s="86"/>
      <c r="CU1456" s="86"/>
      <c r="CW1456" s="86"/>
      <c r="CY1456" s="86"/>
      <c r="DA1456" s="86"/>
      <c r="DC1456" s="86"/>
      <c r="DE1456" s="86"/>
      <c r="DG1456" s="86"/>
      <c r="DI1456" s="86"/>
      <c r="DK1456" s="86"/>
      <c r="DM1456" s="86"/>
      <c r="DO1456" s="86"/>
      <c r="DQ1456" s="86"/>
      <c r="DS1456" s="86"/>
      <c r="DU1456" s="86"/>
      <c r="DV1456" s="86"/>
      <c r="DW1456" s="86"/>
      <c r="DX1456" s="86"/>
      <c r="DZ1456" s="87"/>
      <c r="EB1456" s="86"/>
      <c r="EC1456" s="87"/>
      <c r="ED1456" s="88"/>
      <c r="EE1456" s="86"/>
      <c r="EF1456" s="87"/>
      <c r="EG1456" s="86"/>
      <c r="EH1456" s="86"/>
      <c r="EI1456" s="86"/>
      <c r="EJ1456" s="86"/>
      <c r="EK1456" s="89"/>
    </row>
    <row r="1457" spans="47:141" x14ac:dyDescent="0.2">
      <c r="AU1457" s="86"/>
      <c r="AW1457" s="86"/>
      <c r="AY1457" s="86"/>
      <c r="BA1457" s="86"/>
      <c r="BC1457" s="86"/>
      <c r="BE1457" s="86"/>
      <c r="BG1457" s="86"/>
      <c r="BI1457" s="86"/>
      <c r="BK1457" s="86"/>
      <c r="BM1457" s="86"/>
      <c r="BO1457" s="86"/>
      <c r="BQ1457" s="86"/>
      <c r="BS1457" s="86"/>
      <c r="BU1457" s="86"/>
      <c r="BW1457" s="86"/>
      <c r="BY1457" s="86"/>
      <c r="CA1457" s="86"/>
      <c r="CC1457" s="86"/>
      <c r="CE1457" s="86"/>
      <c r="CG1457" s="86"/>
      <c r="CI1457" s="86"/>
      <c r="CK1457" s="86"/>
      <c r="CM1457" s="86"/>
      <c r="CO1457" s="86"/>
      <c r="CQ1457" s="86"/>
      <c r="CS1457" s="86"/>
      <c r="CU1457" s="86"/>
      <c r="CW1457" s="86"/>
      <c r="CY1457" s="86"/>
      <c r="DA1457" s="86"/>
      <c r="DC1457" s="86"/>
      <c r="DE1457" s="86"/>
      <c r="DG1457" s="86"/>
      <c r="DI1457" s="86"/>
      <c r="DK1457" s="86"/>
      <c r="DM1457" s="86"/>
      <c r="DO1457" s="86"/>
      <c r="DQ1457" s="86"/>
      <c r="DS1457" s="86"/>
      <c r="DU1457" s="86"/>
      <c r="DV1457" s="86"/>
      <c r="DW1457" s="86"/>
      <c r="DX1457" s="86"/>
      <c r="DZ1457" s="87"/>
      <c r="EB1457" s="86"/>
      <c r="EC1457" s="87"/>
      <c r="ED1457" s="88"/>
      <c r="EE1457" s="86"/>
      <c r="EF1457" s="87"/>
      <c r="EG1457" s="86"/>
      <c r="EH1457" s="86"/>
      <c r="EI1457" s="86"/>
      <c r="EJ1457" s="86"/>
      <c r="EK1457" s="89"/>
    </row>
    <row r="1458" spans="47:141" x14ac:dyDescent="0.2">
      <c r="AU1458" s="86"/>
      <c r="AW1458" s="86"/>
      <c r="AY1458" s="86"/>
      <c r="BA1458" s="86"/>
      <c r="BC1458" s="86"/>
      <c r="BE1458" s="86"/>
      <c r="BG1458" s="86"/>
      <c r="BI1458" s="86"/>
      <c r="BK1458" s="86"/>
      <c r="BM1458" s="86"/>
      <c r="BO1458" s="86"/>
      <c r="BQ1458" s="86"/>
      <c r="BS1458" s="86"/>
      <c r="BU1458" s="86"/>
      <c r="BW1458" s="86"/>
      <c r="BY1458" s="86"/>
      <c r="CA1458" s="86"/>
      <c r="CC1458" s="86"/>
      <c r="CE1458" s="86"/>
      <c r="CG1458" s="86"/>
      <c r="CI1458" s="86"/>
      <c r="CK1458" s="86"/>
      <c r="CM1458" s="86"/>
      <c r="CO1458" s="86"/>
      <c r="CQ1458" s="86"/>
      <c r="CS1458" s="86"/>
      <c r="CU1458" s="86"/>
      <c r="CW1458" s="86"/>
      <c r="CY1458" s="86"/>
      <c r="DA1458" s="86"/>
      <c r="DC1458" s="86"/>
      <c r="DE1458" s="86"/>
      <c r="DG1458" s="86"/>
      <c r="DI1458" s="86"/>
      <c r="DK1458" s="86"/>
      <c r="DM1458" s="86"/>
      <c r="DO1458" s="86"/>
      <c r="DQ1458" s="86"/>
      <c r="DS1458" s="86"/>
      <c r="DU1458" s="86"/>
      <c r="DV1458" s="86"/>
      <c r="DW1458" s="86"/>
      <c r="DX1458" s="86"/>
      <c r="DZ1458" s="87"/>
      <c r="EB1458" s="86"/>
      <c r="EC1458" s="87"/>
      <c r="ED1458" s="88"/>
      <c r="EE1458" s="86"/>
      <c r="EF1458" s="87"/>
      <c r="EG1458" s="86"/>
      <c r="EH1458" s="86"/>
      <c r="EI1458" s="86"/>
      <c r="EJ1458" s="86"/>
      <c r="EK1458" s="89"/>
    </row>
    <row r="1459" spans="47:141" x14ac:dyDescent="0.2">
      <c r="AU1459" s="86"/>
      <c r="AW1459" s="86"/>
      <c r="AY1459" s="86"/>
      <c r="BA1459" s="86"/>
      <c r="BC1459" s="86"/>
      <c r="BE1459" s="86"/>
      <c r="BG1459" s="86"/>
      <c r="BI1459" s="86"/>
      <c r="BK1459" s="86"/>
      <c r="BM1459" s="86"/>
      <c r="BO1459" s="86"/>
      <c r="BQ1459" s="86"/>
      <c r="BS1459" s="86"/>
      <c r="BU1459" s="86"/>
      <c r="BW1459" s="86"/>
      <c r="BY1459" s="86"/>
      <c r="CA1459" s="86"/>
      <c r="CC1459" s="86"/>
      <c r="CE1459" s="86"/>
      <c r="CG1459" s="86"/>
      <c r="CI1459" s="86"/>
      <c r="CK1459" s="86"/>
      <c r="CM1459" s="86"/>
      <c r="CO1459" s="86"/>
      <c r="CQ1459" s="86"/>
      <c r="CS1459" s="86"/>
      <c r="CU1459" s="86"/>
      <c r="CW1459" s="86"/>
      <c r="CY1459" s="86"/>
      <c r="DA1459" s="86"/>
      <c r="DC1459" s="86"/>
      <c r="DE1459" s="86"/>
      <c r="DG1459" s="86"/>
      <c r="DI1459" s="86"/>
      <c r="DK1459" s="86"/>
      <c r="DM1459" s="86"/>
      <c r="DO1459" s="86"/>
      <c r="DQ1459" s="86"/>
      <c r="DS1459" s="86"/>
      <c r="DU1459" s="86"/>
      <c r="DV1459" s="86"/>
      <c r="DW1459" s="86"/>
      <c r="DX1459" s="86"/>
      <c r="DZ1459" s="87"/>
      <c r="EB1459" s="86"/>
      <c r="EC1459" s="87"/>
      <c r="ED1459" s="88"/>
      <c r="EE1459" s="86"/>
      <c r="EF1459" s="87"/>
      <c r="EG1459" s="86"/>
      <c r="EH1459" s="86"/>
      <c r="EI1459" s="86"/>
      <c r="EJ1459" s="86"/>
      <c r="EK1459" s="89"/>
    </row>
    <row r="1460" spans="47:141" x14ac:dyDescent="0.2">
      <c r="AU1460" s="86"/>
      <c r="AW1460" s="86"/>
      <c r="AY1460" s="86"/>
      <c r="BA1460" s="86"/>
      <c r="BC1460" s="86"/>
      <c r="BE1460" s="86"/>
      <c r="BG1460" s="86"/>
      <c r="BI1460" s="86"/>
      <c r="BK1460" s="86"/>
      <c r="BM1460" s="86"/>
      <c r="BO1460" s="86"/>
      <c r="BQ1460" s="86"/>
      <c r="BS1460" s="86"/>
      <c r="BU1460" s="86"/>
      <c r="BW1460" s="86"/>
      <c r="BY1460" s="86"/>
      <c r="CA1460" s="86"/>
      <c r="CC1460" s="86"/>
      <c r="CE1460" s="86"/>
      <c r="CG1460" s="86"/>
      <c r="CI1460" s="86"/>
      <c r="CK1460" s="86"/>
      <c r="CM1460" s="86"/>
      <c r="CO1460" s="86"/>
      <c r="CQ1460" s="86"/>
      <c r="CS1460" s="86"/>
      <c r="CU1460" s="86"/>
      <c r="CW1460" s="86"/>
      <c r="CY1460" s="86"/>
      <c r="DA1460" s="86"/>
      <c r="DC1460" s="86"/>
      <c r="DE1460" s="86"/>
      <c r="DG1460" s="86"/>
      <c r="DI1460" s="86"/>
      <c r="DK1460" s="86"/>
      <c r="DM1460" s="86"/>
      <c r="DO1460" s="86"/>
      <c r="DQ1460" s="86"/>
      <c r="DS1460" s="86"/>
      <c r="DU1460" s="86"/>
      <c r="DV1460" s="86"/>
      <c r="DW1460" s="86"/>
      <c r="DX1460" s="86"/>
      <c r="DZ1460" s="87"/>
      <c r="EB1460" s="86"/>
      <c r="EC1460" s="87"/>
      <c r="ED1460" s="88"/>
      <c r="EE1460" s="86"/>
      <c r="EF1460" s="87"/>
      <c r="EG1460" s="86"/>
      <c r="EH1460" s="86"/>
      <c r="EI1460" s="86"/>
      <c r="EJ1460" s="86"/>
      <c r="EK1460" s="89"/>
    </row>
    <row r="1461" spans="47:141" x14ac:dyDescent="0.2">
      <c r="AU1461" s="86"/>
      <c r="AW1461" s="86"/>
      <c r="AY1461" s="86"/>
      <c r="BA1461" s="86"/>
      <c r="BC1461" s="86"/>
      <c r="BE1461" s="86"/>
      <c r="BG1461" s="86"/>
      <c r="BI1461" s="86"/>
      <c r="BK1461" s="86"/>
      <c r="BM1461" s="86"/>
      <c r="BO1461" s="86"/>
      <c r="BQ1461" s="86"/>
      <c r="BS1461" s="86"/>
      <c r="BU1461" s="86"/>
      <c r="BW1461" s="86"/>
      <c r="BY1461" s="86"/>
      <c r="CA1461" s="86"/>
      <c r="CC1461" s="86"/>
      <c r="CE1461" s="86"/>
      <c r="CG1461" s="86"/>
      <c r="CI1461" s="86"/>
      <c r="CK1461" s="86"/>
      <c r="CM1461" s="86"/>
      <c r="CO1461" s="86"/>
      <c r="CQ1461" s="86"/>
      <c r="CS1461" s="86"/>
      <c r="CU1461" s="86"/>
      <c r="CW1461" s="86"/>
      <c r="CY1461" s="86"/>
      <c r="DA1461" s="86"/>
      <c r="DC1461" s="86"/>
      <c r="DE1461" s="86"/>
      <c r="DG1461" s="86"/>
      <c r="DI1461" s="86"/>
      <c r="DK1461" s="86"/>
      <c r="DM1461" s="86"/>
      <c r="DO1461" s="86"/>
      <c r="DQ1461" s="86"/>
      <c r="DS1461" s="86"/>
      <c r="DU1461" s="86"/>
      <c r="DV1461" s="86"/>
      <c r="DW1461" s="86"/>
      <c r="DX1461" s="86"/>
      <c r="DZ1461" s="87"/>
      <c r="EB1461" s="86"/>
      <c r="EC1461" s="87"/>
      <c r="ED1461" s="88"/>
      <c r="EE1461" s="86"/>
      <c r="EF1461" s="87"/>
      <c r="EG1461" s="86"/>
      <c r="EH1461" s="86"/>
      <c r="EI1461" s="86"/>
      <c r="EJ1461" s="86"/>
      <c r="EK1461" s="89"/>
    </row>
    <row r="1462" spans="47:141" x14ac:dyDescent="0.2">
      <c r="AU1462" s="86"/>
      <c r="AW1462" s="86"/>
      <c r="AY1462" s="86"/>
      <c r="BA1462" s="86"/>
      <c r="BC1462" s="86"/>
      <c r="BE1462" s="86"/>
      <c r="BG1462" s="86"/>
      <c r="BI1462" s="86"/>
      <c r="BK1462" s="86"/>
      <c r="BM1462" s="86"/>
      <c r="BO1462" s="86"/>
      <c r="BQ1462" s="86"/>
      <c r="BS1462" s="86"/>
      <c r="BU1462" s="86"/>
      <c r="BW1462" s="86"/>
      <c r="BY1462" s="86"/>
      <c r="CA1462" s="86"/>
      <c r="CC1462" s="86"/>
      <c r="CE1462" s="86"/>
      <c r="CG1462" s="86"/>
      <c r="CI1462" s="86"/>
      <c r="CK1462" s="86"/>
      <c r="CM1462" s="86"/>
      <c r="CO1462" s="86"/>
      <c r="CQ1462" s="86"/>
      <c r="CS1462" s="86"/>
      <c r="CU1462" s="86"/>
      <c r="CW1462" s="86"/>
      <c r="CY1462" s="86"/>
      <c r="DA1462" s="86"/>
      <c r="DC1462" s="86"/>
      <c r="DE1462" s="86"/>
      <c r="DG1462" s="86"/>
      <c r="DI1462" s="86"/>
      <c r="DK1462" s="86"/>
      <c r="DM1462" s="86"/>
      <c r="DO1462" s="86"/>
      <c r="DQ1462" s="86"/>
      <c r="DS1462" s="86"/>
      <c r="DU1462" s="86"/>
      <c r="DV1462" s="86"/>
      <c r="DW1462" s="86"/>
      <c r="DX1462" s="86"/>
      <c r="DZ1462" s="87"/>
      <c r="EB1462" s="86"/>
      <c r="EC1462" s="87"/>
      <c r="ED1462" s="88"/>
      <c r="EE1462" s="86"/>
      <c r="EF1462" s="87"/>
      <c r="EG1462" s="86"/>
      <c r="EH1462" s="86"/>
      <c r="EI1462" s="86"/>
      <c r="EJ1462" s="86"/>
      <c r="EK1462" s="89"/>
    </row>
    <row r="1463" spans="47:141" x14ac:dyDescent="0.2">
      <c r="AU1463" s="86"/>
      <c r="AW1463" s="86"/>
      <c r="AY1463" s="86"/>
      <c r="BA1463" s="86"/>
      <c r="BC1463" s="86"/>
      <c r="BE1463" s="86"/>
      <c r="BG1463" s="86"/>
      <c r="BI1463" s="86"/>
      <c r="BK1463" s="86"/>
      <c r="BM1463" s="86"/>
      <c r="BO1463" s="86"/>
      <c r="BQ1463" s="86"/>
      <c r="BS1463" s="86"/>
      <c r="BU1463" s="86"/>
      <c r="BW1463" s="86"/>
      <c r="BY1463" s="86"/>
      <c r="CA1463" s="86"/>
      <c r="CC1463" s="86"/>
      <c r="CE1463" s="86"/>
      <c r="CG1463" s="86"/>
      <c r="CI1463" s="86"/>
      <c r="CK1463" s="86"/>
      <c r="CM1463" s="86"/>
      <c r="CO1463" s="86"/>
      <c r="CQ1463" s="86"/>
      <c r="CS1463" s="86"/>
      <c r="CU1463" s="86"/>
      <c r="CW1463" s="86"/>
      <c r="CY1463" s="86"/>
      <c r="DA1463" s="86"/>
      <c r="DC1463" s="86"/>
      <c r="DE1463" s="86"/>
      <c r="DG1463" s="86"/>
      <c r="DI1463" s="86"/>
      <c r="DK1463" s="86"/>
      <c r="DM1463" s="86"/>
      <c r="DO1463" s="86"/>
      <c r="DQ1463" s="86"/>
      <c r="DS1463" s="86"/>
      <c r="DU1463" s="86"/>
      <c r="DV1463" s="86"/>
      <c r="DW1463" s="86"/>
      <c r="DX1463" s="86"/>
      <c r="DZ1463" s="87"/>
      <c r="EB1463" s="86"/>
      <c r="EC1463" s="87"/>
      <c r="ED1463" s="88"/>
      <c r="EE1463" s="86"/>
      <c r="EF1463" s="87"/>
      <c r="EG1463" s="86"/>
      <c r="EH1463" s="86"/>
      <c r="EI1463" s="86"/>
      <c r="EJ1463" s="86"/>
      <c r="EK1463" s="89"/>
    </row>
    <row r="1464" spans="47:141" x14ac:dyDescent="0.2">
      <c r="AU1464" s="86"/>
      <c r="AW1464" s="86"/>
      <c r="AY1464" s="86"/>
      <c r="BA1464" s="86"/>
      <c r="BC1464" s="86"/>
      <c r="BE1464" s="86"/>
      <c r="BG1464" s="86"/>
      <c r="BI1464" s="86"/>
      <c r="BK1464" s="86"/>
      <c r="BM1464" s="86"/>
      <c r="BO1464" s="86"/>
      <c r="BQ1464" s="86"/>
      <c r="BS1464" s="86"/>
      <c r="BU1464" s="86"/>
      <c r="BW1464" s="86"/>
      <c r="BY1464" s="86"/>
      <c r="CA1464" s="86"/>
      <c r="CC1464" s="86"/>
      <c r="CE1464" s="86"/>
      <c r="CG1464" s="86"/>
      <c r="CI1464" s="86"/>
      <c r="CK1464" s="86"/>
      <c r="CM1464" s="86"/>
      <c r="CO1464" s="86"/>
      <c r="CQ1464" s="86"/>
      <c r="CS1464" s="86"/>
      <c r="CU1464" s="86"/>
      <c r="CW1464" s="86"/>
      <c r="CY1464" s="86"/>
      <c r="DA1464" s="86"/>
      <c r="DC1464" s="86"/>
      <c r="DE1464" s="86"/>
      <c r="DG1464" s="86"/>
      <c r="DI1464" s="86"/>
      <c r="DK1464" s="86"/>
      <c r="DM1464" s="86"/>
      <c r="DO1464" s="86"/>
      <c r="DQ1464" s="86"/>
      <c r="DS1464" s="86"/>
      <c r="DU1464" s="86"/>
      <c r="DV1464" s="86"/>
      <c r="DW1464" s="86"/>
      <c r="DX1464" s="86"/>
      <c r="DZ1464" s="87"/>
      <c r="EB1464" s="86"/>
      <c r="EC1464" s="87"/>
      <c r="ED1464" s="88"/>
      <c r="EE1464" s="86"/>
      <c r="EF1464" s="87"/>
      <c r="EG1464" s="86"/>
      <c r="EH1464" s="86"/>
      <c r="EI1464" s="86"/>
      <c r="EJ1464" s="86"/>
      <c r="EK1464" s="89"/>
    </row>
    <row r="1465" spans="47:141" x14ac:dyDescent="0.2">
      <c r="AU1465" s="86"/>
      <c r="AW1465" s="86"/>
      <c r="AY1465" s="86"/>
      <c r="BA1465" s="86"/>
      <c r="BC1465" s="86"/>
      <c r="BE1465" s="86"/>
      <c r="BG1465" s="86"/>
      <c r="BI1465" s="86"/>
      <c r="BK1465" s="86"/>
      <c r="BM1465" s="86"/>
      <c r="BO1465" s="86"/>
      <c r="BQ1465" s="86"/>
      <c r="BS1465" s="86"/>
      <c r="BU1465" s="86"/>
      <c r="BW1465" s="86"/>
      <c r="BY1465" s="86"/>
      <c r="CA1465" s="86"/>
      <c r="CC1465" s="86"/>
      <c r="CE1465" s="86"/>
      <c r="CG1465" s="86"/>
      <c r="CI1465" s="86"/>
      <c r="CK1465" s="86"/>
      <c r="CM1465" s="86"/>
      <c r="CO1465" s="86"/>
      <c r="CQ1465" s="86"/>
      <c r="CS1465" s="86"/>
      <c r="CU1465" s="86"/>
      <c r="CW1465" s="86"/>
      <c r="CY1465" s="86"/>
      <c r="DA1465" s="86"/>
      <c r="DC1465" s="86"/>
      <c r="DE1465" s="86"/>
      <c r="DG1465" s="86"/>
      <c r="DI1465" s="86"/>
      <c r="DK1465" s="86"/>
      <c r="DM1465" s="86"/>
      <c r="DO1465" s="86"/>
      <c r="DQ1465" s="86"/>
      <c r="DS1465" s="86"/>
      <c r="DU1465" s="86"/>
      <c r="DV1465" s="86"/>
      <c r="DW1465" s="86"/>
      <c r="DX1465" s="86"/>
      <c r="DZ1465" s="87"/>
      <c r="EB1465" s="86"/>
      <c r="EC1465" s="87"/>
      <c r="ED1465" s="88"/>
      <c r="EE1465" s="86"/>
      <c r="EF1465" s="87"/>
      <c r="EG1465" s="86"/>
      <c r="EH1465" s="86"/>
      <c r="EI1465" s="86"/>
      <c r="EJ1465" s="86"/>
      <c r="EK1465" s="89"/>
    </row>
    <row r="1466" spans="47:141" x14ac:dyDescent="0.2">
      <c r="AU1466" s="86"/>
      <c r="AW1466" s="86"/>
      <c r="AY1466" s="86"/>
      <c r="BA1466" s="86"/>
      <c r="BC1466" s="86"/>
      <c r="BE1466" s="86"/>
      <c r="BG1466" s="86"/>
      <c r="BI1466" s="86"/>
      <c r="BK1466" s="86"/>
      <c r="BM1466" s="86"/>
      <c r="BO1466" s="86"/>
      <c r="BQ1466" s="86"/>
      <c r="BS1466" s="86"/>
      <c r="BU1466" s="86"/>
      <c r="BW1466" s="86"/>
      <c r="BY1466" s="86"/>
      <c r="CA1466" s="86"/>
      <c r="CC1466" s="86"/>
      <c r="CE1466" s="86"/>
      <c r="CG1466" s="86"/>
      <c r="CI1466" s="86"/>
      <c r="CK1466" s="86"/>
      <c r="CM1466" s="86"/>
      <c r="CO1466" s="86"/>
      <c r="CQ1466" s="86"/>
      <c r="CS1466" s="86"/>
      <c r="CU1466" s="86"/>
      <c r="CW1466" s="86"/>
      <c r="CY1466" s="86"/>
      <c r="DA1466" s="86"/>
      <c r="DC1466" s="86"/>
      <c r="DE1466" s="86"/>
      <c r="DG1466" s="86"/>
      <c r="DI1466" s="86"/>
      <c r="DK1466" s="86"/>
      <c r="DM1466" s="86"/>
      <c r="DO1466" s="86"/>
      <c r="DQ1466" s="86"/>
      <c r="DS1466" s="86"/>
      <c r="DU1466" s="86"/>
      <c r="DV1466" s="86"/>
      <c r="DW1466" s="86"/>
      <c r="DX1466" s="86"/>
      <c r="DZ1466" s="87"/>
      <c r="EB1466" s="86"/>
      <c r="EC1466" s="87"/>
      <c r="ED1466" s="88"/>
      <c r="EE1466" s="86"/>
      <c r="EF1466" s="87"/>
      <c r="EG1466" s="86"/>
      <c r="EH1466" s="86"/>
      <c r="EI1466" s="86"/>
      <c r="EJ1466" s="86"/>
      <c r="EK1466" s="89"/>
    </row>
    <row r="1467" spans="47:141" x14ac:dyDescent="0.2">
      <c r="AU1467" s="86"/>
      <c r="AW1467" s="86"/>
      <c r="AY1467" s="86"/>
      <c r="BA1467" s="86"/>
      <c r="BC1467" s="86"/>
      <c r="BE1467" s="86"/>
      <c r="BG1467" s="86"/>
      <c r="BI1467" s="86"/>
      <c r="BK1467" s="86"/>
      <c r="BM1467" s="86"/>
      <c r="BO1467" s="86"/>
      <c r="BQ1467" s="86"/>
      <c r="BS1467" s="86"/>
      <c r="BU1467" s="86"/>
      <c r="BW1467" s="86"/>
      <c r="BY1467" s="86"/>
      <c r="CA1467" s="86"/>
      <c r="CC1467" s="86"/>
      <c r="CE1467" s="86"/>
      <c r="CG1467" s="86"/>
      <c r="CI1467" s="86"/>
      <c r="CK1467" s="86"/>
      <c r="CM1467" s="86"/>
      <c r="CO1467" s="86"/>
      <c r="CQ1467" s="86"/>
      <c r="CS1467" s="86"/>
      <c r="CU1467" s="86"/>
      <c r="CW1467" s="86"/>
      <c r="CY1467" s="86"/>
      <c r="DA1467" s="86"/>
      <c r="DC1467" s="86"/>
      <c r="DE1467" s="86"/>
      <c r="DG1467" s="86"/>
      <c r="DI1467" s="86"/>
      <c r="DK1467" s="86"/>
      <c r="DM1467" s="86"/>
      <c r="DO1467" s="86"/>
      <c r="DQ1467" s="86"/>
      <c r="DS1467" s="86"/>
      <c r="DU1467" s="86"/>
      <c r="DV1467" s="86"/>
      <c r="DW1467" s="86"/>
      <c r="DX1467" s="86"/>
      <c r="DZ1467" s="87"/>
      <c r="EB1467" s="86"/>
      <c r="EC1467" s="87"/>
      <c r="ED1467" s="88"/>
      <c r="EE1467" s="86"/>
      <c r="EF1467" s="87"/>
      <c r="EG1467" s="86"/>
      <c r="EH1467" s="86"/>
      <c r="EI1467" s="86"/>
      <c r="EJ1467" s="86"/>
      <c r="EK1467" s="89"/>
    </row>
    <row r="1468" spans="47:141" x14ac:dyDescent="0.2">
      <c r="AU1468" s="86"/>
      <c r="AW1468" s="86"/>
      <c r="AY1468" s="86"/>
      <c r="BA1468" s="86"/>
      <c r="BC1468" s="86"/>
      <c r="BE1468" s="86"/>
      <c r="BG1468" s="86"/>
      <c r="BI1468" s="86"/>
      <c r="BK1468" s="86"/>
      <c r="BM1468" s="86"/>
      <c r="BO1468" s="86"/>
      <c r="BQ1468" s="86"/>
      <c r="BS1468" s="86"/>
      <c r="BU1468" s="86"/>
      <c r="BW1468" s="86"/>
      <c r="BY1468" s="86"/>
      <c r="CA1468" s="86"/>
      <c r="CC1468" s="86"/>
      <c r="CE1468" s="86"/>
      <c r="CG1468" s="86"/>
      <c r="CI1468" s="86"/>
      <c r="CK1468" s="86"/>
      <c r="CM1468" s="86"/>
      <c r="CO1468" s="86"/>
      <c r="CQ1468" s="86"/>
      <c r="CS1468" s="86"/>
      <c r="CU1468" s="86"/>
      <c r="CW1468" s="86"/>
      <c r="CY1468" s="86"/>
      <c r="DA1468" s="86"/>
      <c r="DC1468" s="86"/>
      <c r="DE1468" s="86"/>
      <c r="DG1468" s="86"/>
      <c r="DI1468" s="86"/>
      <c r="DK1468" s="86"/>
      <c r="DM1468" s="86"/>
      <c r="DO1468" s="86"/>
      <c r="DQ1468" s="86"/>
      <c r="DS1468" s="86"/>
      <c r="DU1468" s="86"/>
      <c r="DV1468" s="86"/>
      <c r="DW1468" s="86"/>
      <c r="DX1468" s="86"/>
      <c r="DZ1468" s="87"/>
      <c r="EB1468" s="86"/>
      <c r="EC1468" s="87"/>
      <c r="ED1468" s="88"/>
      <c r="EE1468" s="86"/>
      <c r="EF1468" s="87"/>
      <c r="EG1468" s="86"/>
      <c r="EH1468" s="86"/>
      <c r="EI1468" s="86"/>
      <c r="EJ1468" s="86"/>
      <c r="EK1468" s="89"/>
    </row>
    <row r="1469" spans="47:141" x14ac:dyDescent="0.2">
      <c r="AU1469" s="86"/>
      <c r="AW1469" s="86"/>
      <c r="AY1469" s="86"/>
      <c r="BA1469" s="86"/>
      <c r="BC1469" s="86"/>
      <c r="BE1469" s="86"/>
      <c r="BG1469" s="86"/>
      <c r="BI1469" s="86"/>
      <c r="BK1469" s="86"/>
      <c r="BM1469" s="86"/>
      <c r="BO1469" s="86"/>
      <c r="BQ1469" s="86"/>
      <c r="BS1469" s="86"/>
      <c r="BU1469" s="86"/>
      <c r="BW1469" s="86"/>
      <c r="BY1469" s="86"/>
      <c r="CA1469" s="86"/>
      <c r="CC1469" s="86"/>
      <c r="CE1469" s="86"/>
      <c r="CG1469" s="86"/>
      <c r="CI1469" s="86"/>
      <c r="CK1469" s="86"/>
      <c r="CM1469" s="86"/>
      <c r="CO1469" s="86"/>
      <c r="CQ1469" s="86"/>
      <c r="CS1469" s="86"/>
      <c r="CU1469" s="86"/>
      <c r="CW1469" s="86"/>
      <c r="CY1469" s="86"/>
      <c r="DA1469" s="86"/>
      <c r="DC1469" s="86"/>
      <c r="DE1469" s="86"/>
      <c r="DG1469" s="86"/>
      <c r="DI1469" s="86"/>
      <c r="DK1469" s="86"/>
      <c r="DM1469" s="86"/>
      <c r="DO1469" s="86"/>
      <c r="DQ1469" s="86"/>
      <c r="DS1469" s="86"/>
      <c r="DU1469" s="86"/>
      <c r="DV1469" s="86"/>
      <c r="DW1469" s="86"/>
      <c r="DX1469" s="86"/>
      <c r="DZ1469" s="87"/>
      <c r="EB1469" s="86"/>
      <c r="EC1469" s="87"/>
      <c r="ED1469" s="88"/>
      <c r="EE1469" s="86"/>
      <c r="EF1469" s="87"/>
      <c r="EG1469" s="86"/>
      <c r="EH1469" s="86"/>
      <c r="EI1469" s="86"/>
      <c r="EJ1469" s="86"/>
      <c r="EK1469" s="89"/>
    </row>
    <row r="1470" spans="47:141" x14ac:dyDescent="0.2">
      <c r="AU1470" s="86"/>
      <c r="AW1470" s="86"/>
      <c r="AY1470" s="86"/>
      <c r="BA1470" s="86"/>
      <c r="BC1470" s="86"/>
      <c r="BE1470" s="86"/>
      <c r="BG1470" s="86"/>
      <c r="BI1470" s="86"/>
      <c r="BK1470" s="86"/>
      <c r="BM1470" s="86"/>
      <c r="BO1470" s="86"/>
      <c r="BQ1470" s="86"/>
      <c r="BS1470" s="86"/>
      <c r="BU1470" s="86"/>
      <c r="BW1470" s="86"/>
      <c r="BY1470" s="86"/>
      <c r="CA1470" s="86"/>
      <c r="CC1470" s="86"/>
      <c r="CE1470" s="86"/>
      <c r="CG1470" s="86"/>
      <c r="CI1470" s="86"/>
      <c r="CK1470" s="86"/>
      <c r="CM1470" s="86"/>
      <c r="CO1470" s="86"/>
      <c r="CQ1470" s="86"/>
      <c r="CS1470" s="86"/>
      <c r="CU1470" s="86"/>
      <c r="CW1470" s="86"/>
      <c r="CY1470" s="86"/>
      <c r="DA1470" s="86"/>
      <c r="DC1470" s="86"/>
      <c r="DE1470" s="86"/>
      <c r="DG1470" s="86"/>
      <c r="DI1470" s="86"/>
      <c r="DK1470" s="86"/>
      <c r="DM1470" s="86"/>
      <c r="DO1470" s="86"/>
      <c r="DQ1470" s="86"/>
      <c r="DS1470" s="86"/>
      <c r="DU1470" s="86"/>
      <c r="DV1470" s="86"/>
      <c r="DW1470" s="86"/>
      <c r="DX1470" s="86"/>
      <c r="DZ1470" s="87"/>
      <c r="EB1470" s="86"/>
      <c r="EC1470" s="87"/>
      <c r="ED1470" s="88"/>
      <c r="EE1470" s="86"/>
      <c r="EF1470" s="87"/>
      <c r="EG1470" s="86"/>
      <c r="EH1470" s="86"/>
      <c r="EI1470" s="86"/>
      <c r="EJ1470" s="86"/>
      <c r="EK1470" s="89"/>
    </row>
    <row r="1471" spans="47:141" x14ac:dyDescent="0.2">
      <c r="AU1471" s="86"/>
      <c r="AW1471" s="86"/>
      <c r="AY1471" s="86"/>
      <c r="BA1471" s="86"/>
      <c r="BC1471" s="86"/>
      <c r="BE1471" s="86"/>
      <c r="BG1471" s="86"/>
      <c r="BI1471" s="86"/>
      <c r="BK1471" s="86"/>
      <c r="BM1471" s="86"/>
      <c r="BO1471" s="86"/>
      <c r="BQ1471" s="86"/>
      <c r="BS1471" s="86"/>
      <c r="BU1471" s="86"/>
      <c r="BW1471" s="86"/>
      <c r="BY1471" s="86"/>
      <c r="CA1471" s="86"/>
      <c r="CC1471" s="86"/>
      <c r="CE1471" s="86"/>
      <c r="CG1471" s="86"/>
      <c r="CI1471" s="86"/>
      <c r="CK1471" s="86"/>
      <c r="CM1471" s="86"/>
      <c r="CO1471" s="86"/>
      <c r="CQ1471" s="86"/>
      <c r="CS1471" s="86"/>
      <c r="CU1471" s="86"/>
      <c r="CW1471" s="86"/>
      <c r="CY1471" s="86"/>
      <c r="DA1471" s="86"/>
      <c r="DC1471" s="86"/>
      <c r="DE1471" s="86"/>
      <c r="DG1471" s="86"/>
      <c r="DI1471" s="86"/>
      <c r="DK1471" s="86"/>
      <c r="DM1471" s="86"/>
      <c r="DO1471" s="86"/>
      <c r="DQ1471" s="86"/>
      <c r="DS1471" s="86"/>
      <c r="DU1471" s="86"/>
      <c r="DV1471" s="86"/>
      <c r="DW1471" s="86"/>
      <c r="DX1471" s="86"/>
      <c r="DZ1471" s="87"/>
      <c r="EB1471" s="86"/>
      <c r="EC1471" s="87"/>
      <c r="ED1471" s="88"/>
      <c r="EE1471" s="86"/>
      <c r="EF1471" s="87"/>
      <c r="EG1471" s="86"/>
      <c r="EH1471" s="86"/>
      <c r="EI1471" s="86"/>
      <c r="EJ1471" s="86"/>
      <c r="EK1471" s="89"/>
    </row>
    <row r="1472" spans="47:141" x14ac:dyDescent="0.2">
      <c r="AU1472" s="86"/>
      <c r="AW1472" s="86"/>
      <c r="AY1472" s="86"/>
      <c r="BA1472" s="86"/>
      <c r="BC1472" s="86"/>
      <c r="BE1472" s="86"/>
      <c r="BG1472" s="86"/>
      <c r="BI1472" s="86"/>
      <c r="BK1472" s="86"/>
      <c r="BM1472" s="86"/>
      <c r="BO1472" s="86"/>
      <c r="BQ1472" s="86"/>
      <c r="BS1472" s="86"/>
      <c r="BU1472" s="86"/>
      <c r="BW1472" s="86"/>
      <c r="BY1472" s="86"/>
      <c r="CA1472" s="86"/>
      <c r="CC1472" s="86"/>
      <c r="CE1472" s="86"/>
      <c r="CG1472" s="86"/>
      <c r="CI1472" s="86"/>
      <c r="CK1472" s="86"/>
      <c r="CM1472" s="86"/>
      <c r="CO1472" s="86"/>
      <c r="CQ1472" s="86"/>
      <c r="CS1472" s="86"/>
      <c r="CU1472" s="86"/>
      <c r="CW1472" s="86"/>
      <c r="CY1472" s="86"/>
      <c r="DA1472" s="86"/>
      <c r="DC1472" s="86"/>
      <c r="DE1472" s="86"/>
      <c r="DG1472" s="86"/>
      <c r="DI1472" s="86"/>
      <c r="DK1472" s="86"/>
      <c r="DM1472" s="86"/>
      <c r="DO1472" s="86"/>
      <c r="DQ1472" s="86"/>
      <c r="DS1472" s="86"/>
      <c r="DU1472" s="86"/>
      <c r="DV1472" s="86"/>
      <c r="DW1472" s="86"/>
      <c r="DX1472" s="86"/>
      <c r="DZ1472" s="87"/>
      <c r="EB1472" s="86"/>
      <c r="EC1472" s="87"/>
      <c r="ED1472" s="88"/>
      <c r="EE1472" s="86"/>
      <c r="EF1472" s="87"/>
      <c r="EG1472" s="86"/>
      <c r="EH1472" s="86"/>
      <c r="EI1472" s="86"/>
      <c r="EJ1472" s="86"/>
      <c r="EK1472" s="89"/>
    </row>
    <row r="1473" spans="47:141" x14ac:dyDescent="0.2">
      <c r="AU1473" s="86"/>
      <c r="AW1473" s="86"/>
      <c r="AY1473" s="86"/>
      <c r="BA1473" s="86"/>
      <c r="BC1473" s="86"/>
      <c r="BE1473" s="86"/>
      <c r="BG1473" s="86"/>
      <c r="BI1473" s="86"/>
      <c r="BK1473" s="86"/>
      <c r="BM1473" s="86"/>
      <c r="BO1473" s="86"/>
      <c r="BQ1473" s="86"/>
      <c r="BS1473" s="86"/>
      <c r="BU1473" s="86"/>
      <c r="BW1473" s="86"/>
      <c r="BY1473" s="86"/>
      <c r="CA1473" s="86"/>
      <c r="CC1473" s="86"/>
      <c r="CE1473" s="86"/>
      <c r="CG1473" s="86"/>
      <c r="CI1473" s="86"/>
      <c r="CK1473" s="86"/>
      <c r="CM1473" s="86"/>
      <c r="CO1473" s="86"/>
      <c r="CQ1473" s="86"/>
      <c r="CS1473" s="86"/>
      <c r="CU1473" s="86"/>
      <c r="CW1473" s="86"/>
      <c r="CY1473" s="86"/>
      <c r="DA1473" s="86"/>
      <c r="DC1473" s="86"/>
      <c r="DE1473" s="86"/>
      <c r="DG1473" s="86"/>
      <c r="DI1473" s="86"/>
      <c r="DK1473" s="86"/>
      <c r="DM1473" s="86"/>
      <c r="DO1473" s="86"/>
      <c r="DQ1473" s="86"/>
      <c r="DS1473" s="86"/>
      <c r="DU1473" s="86"/>
      <c r="DV1473" s="86"/>
      <c r="DW1473" s="86"/>
      <c r="DX1473" s="86"/>
      <c r="DZ1473" s="87"/>
      <c r="EB1473" s="86"/>
      <c r="EC1473" s="87"/>
      <c r="ED1473" s="88"/>
      <c r="EE1473" s="86"/>
      <c r="EF1473" s="87"/>
      <c r="EG1473" s="86"/>
      <c r="EH1473" s="86"/>
      <c r="EI1473" s="86"/>
      <c r="EJ1473" s="86"/>
      <c r="EK1473" s="89"/>
    </row>
    <row r="1474" spans="47:141" x14ac:dyDescent="0.2">
      <c r="AU1474" s="86"/>
      <c r="AW1474" s="86"/>
      <c r="AY1474" s="86"/>
      <c r="BA1474" s="86"/>
      <c r="BC1474" s="86"/>
      <c r="BE1474" s="86"/>
      <c r="BG1474" s="86"/>
      <c r="BI1474" s="86"/>
      <c r="BK1474" s="86"/>
      <c r="BM1474" s="86"/>
      <c r="BO1474" s="86"/>
      <c r="BQ1474" s="86"/>
      <c r="BS1474" s="86"/>
      <c r="BU1474" s="86"/>
      <c r="BW1474" s="86"/>
      <c r="BY1474" s="86"/>
      <c r="CA1474" s="86"/>
      <c r="CC1474" s="86"/>
      <c r="CE1474" s="86"/>
      <c r="CG1474" s="86"/>
      <c r="CI1474" s="86"/>
      <c r="CK1474" s="86"/>
      <c r="CM1474" s="86"/>
      <c r="CO1474" s="86"/>
      <c r="CQ1474" s="86"/>
      <c r="CS1474" s="86"/>
      <c r="CU1474" s="86"/>
      <c r="CW1474" s="86"/>
      <c r="CY1474" s="86"/>
      <c r="DA1474" s="86"/>
      <c r="DC1474" s="86"/>
      <c r="DE1474" s="86"/>
      <c r="DG1474" s="86"/>
      <c r="DI1474" s="86"/>
      <c r="DK1474" s="86"/>
      <c r="DM1474" s="86"/>
      <c r="DO1474" s="86"/>
      <c r="DQ1474" s="86"/>
      <c r="DS1474" s="86"/>
      <c r="DU1474" s="86"/>
      <c r="DV1474" s="86"/>
      <c r="DW1474" s="86"/>
      <c r="DX1474" s="86"/>
      <c r="DZ1474" s="87"/>
      <c r="EB1474" s="86"/>
      <c r="EC1474" s="87"/>
      <c r="ED1474" s="88"/>
      <c r="EE1474" s="86"/>
      <c r="EF1474" s="87"/>
      <c r="EG1474" s="86"/>
      <c r="EH1474" s="86"/>
      <c r="EI1474" s="86"/>
      <c r="EJ1474" s="86"/>
      <c r="EK1474" s="89"/>
    </row>
    <row r="1475" spans="47:141" x14ac:dyDescent="0.2">
      <c r="AU1475" s="86"/>
      <c r="AW1475" s="86"/>
      <c r="AY1475" s="86"/>
      <c r="BA1475" s="86"/>
      <c r="BC1475" s="86"/>
      <c r="BE1475" s="86"/>
      <c r="BG1475" s="86"/>
      <c r="BI1475" s="86"/>
      <c r="BK1475" s="86"/>
      <c r="BM1475" s="86"/>
      <c r="BO1475" s="86"/>
      <c r="BQ1475" s="86"/>
      <c r="BS1475" s="86"/>
      <c r="BU1475" s="86"/>
      <c r="BW1475" s="86"/>
      <c r="BY1475" s="86"/>
      <c r="CA1475" s="86"/>
      <c r="CC1475" s="86"/>
      <c r="CE1475" s="86"/>
      <c r="CG1475" s="86"/>
      <c r="CI1475" s="86"/>
      <c r="CK1475" s="86"/>
      <c r="CM1475" s="86"/>
      <c r="CO1475" s="86"/>
      <c r="CQ1475" s="86"/>
      <c r="CS1475" s="86"/>
      <c r="CU1475" s="86"/>
      <c r="CW1475" s="86"/>
      <c r="CY1475" s="86"/>
      <c r="DA1475" s="86"/>
      <c r="DC1475" s="86"/>
      <c r="DE1475" s="86"/>
      <c r="DG1475" s="86"/>
      <c r="DI1475" s="86"/>
      <c r="DK1475" s="86"/>
      <c r="DM1475" s="86"/>
      <c r="DO1475" s="86"/>
      <c r="DQ1475" s="86"/>
      <c r="DS1475" s="86"/>
      <c r="DU1475" s="86"/>
      <c r="DV1475" s="86"/>
      <c r="DW1475" s="86"/>
      <c r="DX1475" s="86"/>
      <c r="DZ1475" s="87"/>
      <c r="EB1475" s="86"/>
      <c r="EC1475" s="87"/>
      <c r="ED1475" s="88"/>
      <c r="EE1475" s="86"/>
      <c r="EF1475" s="87"/>
      <c r="EG1475" s="86"/>
      <c r="EH1475" s="86"/>
      <c r="EI1475" s="86"/>
      <c r="EJ1475" s="86"/>
      <c r="EK1475" s="89"/>
    </row>
    <row r="1476" spans="47:141" x14ac:dyDescent="0.2">
      <c r="AU1476" s="86"/>
      <c r="AW1476" s="86"/>
      <c r="AY1476" s="86"/>
      <c r="BA1476" s="86"/>
      <c r="BC1476" s="86"/>
      <c r="BE1476" s="86"/>
      <c r="BG1476" s="86"/>
      <c r="BI1476" s="86"/>
      <c r="BK1476" s="86"/>
      <c r="BM1476" s="86"/>
      <c r="BO1476" s="86"/>
      <c r="BQ1476" s="86"/>
      <c r="BS1476" s="86"/>
      <c r="BU1476" s="86"/>
      <c r="BW1476" s="86"/>
      <c r="BY1476" s="86"/>
      <c r="CA1476" s="86"/>
      <c r="CC1476" s="86"/>
      <c r="CE1476" s="86"/>
      <c r="CG1476" s="86"/>
      <c r="CI1476" s="86"/>
      <c r="CK1476" s="86"/>
      <c r="CM1476" s="86"/>
      <c r="CO1476" s="86"/>
      <c r="CQ1476" s="86"/>
      <c r="CS1476" s="86"/>
      <c r="CU1476" s="86"/>
      <c r="CW1476" s="86"/>
      <c r="CY1476" s="86"/>
      <c r="DA1476" s="86"/>
      <c r="DC1476" s="86"/>
      <c r="DE1476" s="86"/>
      <c r="DG1476" s="86"/>
      <c r="DI1476" s="86"/>
      <c r="DK1476" s="86"/>
      <c r="DM1476" s="86"/>
      <c r="DO1476" s="86"/>
      <c r="DQ1476" s="86"/>
      <c r="DS1476" s="86"/>
      <c r="DU1476" s="86"/>
      <c r="DV1476" s="86"/>
      <c r="DW1476" s="86"/>
      <c r="DX1476" s="86"/>
      <c r="DZ1476" s="87"/>
      <c r="EB1476" s="86"/>
      <c r="EC1476" s="87"/>
      <c r="ED1476" s="88"/>
      <c r="EE1476" s="86"/>
      <c r="EF1476" s="87"/>
      <c r="EG1476" s="86"/>
      <c r="EH1476" s="86"/>
      <c r="EI1476" s="86"/>
      <c r="EJ1476" s="86"/>
      <c r="EK1476" s="89"/>
    </row>
    <row r="1477" spans="47:141" x14ac:dyDescent="0.2">
      <c r="AU1477" s="86"/>
      <c r="AW1477" s="86"/>
      <c r="AY1477" s="86"/>
      <c r="BA1477" s="86"/>
      <c r="BC1477" s="86"/>
      <c r="BE1477" s="86"/>
      <c r="BG1477" s="86"/>
      <c r="BI1477" s="86"/>
      <c r="BK1477" s="86"/>
      <c r="BM1477" s="86"/>
      <c r="BO1477" s="86"/>
      <c r="BQ1477" s="86"/>
      <c r="BS1477" s="86"/>
      <c r="BU1477" s="86"/>
      <c r="BW1477" s="86"/>
      <c r="BY1477" s="86"/>
      <c r="CA1477" s="86"/>
      <c r="CC1477" s="86"/>
      <c r="CE1477" s="86"/>
      <c r="CG1477" s="86"/>
      <c r="CI1477" s="86"/>
      <c r="CK1477" s="86"/>
      <c r="CM1477" s="86"/>
      <c r="CO1477" s="86"/>
      <c r="CQ1477" s="86"/>
      <c r="CS1477" s="86"/>
      <c r="CU1477" s="86"/>
      <c r="CW1477" s="86"/>
      <c r="CY1477" s="86"/>
      <c r="DA1477" s="86"/>
      <c r="DC1477" s="86"/>
      <c r="DE1477" s="86"/>
      <c r="DG1477" s="86"/>
      <c r="DI1477" s="86"/>
      <c r="DK1477" s="86"/>
      <c r="DM1477" s="86"/>
      <c r="DO1477" s="86"/>
      <c r="DQ1477" s="86"/>
      <c r="DS1477" s="86"/>
      <c r="DU1477" s="86"/>
      <c r="DV1477" s="86"/>
      <c r="DW1477" s="86"/>
      <c r="DX1477" s="86"/>
      <c r="DZ1477" s="87"/>
      <c r="EB1477" s="86"/>
      <c r="EC1477" s="87"/>
      <c r="ED1477" s="88"/>
      <c r="EE1477" s="86"/>
      <c r="EF1477" s="87"/>
      <c r="EG1477" s="86"/>
      <c r="EH1477" s="86"/>
      <c r="EI1477" s="86"/>
      <c r="EJ1477" s="86"/>
      <c r="EK1477" s="89"/>
    </row>
    <row r="1478" spans="47:141" x14ac:dyDescent="0.2">
      <c r="AU1478" s="86"/>
      <c r="AW1478" s="86"/>
      <c r="AY1478" s="86"/>
      <c r="BA1478" s="86"/>
      <c r="BC1478" s="86"/>
      <c r="BE1478" s="86"/>
      <c r="BG1478" s="86"/>
      <c r="BI1478" s="86"/>
      <c r="BK1478" s="86"/>
      <c r="BM1478" s="86"/>
      <c r="BO1478" s="86"/>
      <c r="BQ1478" s="86"/>
      <c r="BS1478" s="86"/>
      <c r="BU1478" s="86"/>
      <c r="BW1478" s="86"/>
      <c r="BY1478" s="86"/>
      <c r="CA1478" s="86"/>
      <c r="CC1478" s="86"/>
      <c r="CE1478" s="86"/>
      <c r="CG1478" s="86"/>
      <c r="CI1478" s="86"/>
      <c r="CK1478" s="86"/>
      <c r="CM1478" s="86"/>
      <c r="CO1478" s="86"/>
      <c r="CQ1478" s="86"/>
      <c r="CS1478" s="86"/>
      <c r="CU1478" s="86"/>
      <c r="CW1478" s="86"/>
      <c r="CY1478" s="86"/>
      <c r="DA1478" s="86"/>
      <c r="DC1478" s="86"/>
      <c r="DE1478" s="86"/>
      <c r="DG1478" s="86"/>
      <c r="DI1478" s="86"/>
      <c r="DK1478" s="86"/>
      <c r="DM1478" s="86"/>
      <c r="DO1478" s="86"/>
      <c r="DQ1478" s="86"/>
      <c r="DS1478" s="86"/>
      <c r="DU1478" s="86"/>
      <c r="DV1478" s="86"/>
      <c r="DW1478" s="86"/>
      <c r="DX1478" s="86"/>
      <c r="DZ1478" s="87"/>
      <c r="EB1478" s="86"/>
      <c r="EC1478" s="87"/>
      <c r="ED1478" s="88"/>
      <c r="EE1478" s="86"/>
      <c r="EF1478" s="87"/>
      <c r="EG1478" s="86"/>
      <c r="EH1478" s="86"/>
      <c r="EI1478" s="86"/>
      <c r="EJ1478" s="86"/>
      <c r="EK1478" s="89"/>
    </row>
    <row r="1479" spans="47:141" x14ac:dyDescent="0.2">
      <c r="AU1479" s="86"/>
      <c r="AW1479" s="86"/>
      <c r="AY1479" s="86"/>
      <c r="BA1479" s="86"/>
      <c r="BC1479" s="86"/>
      <c r="BE1479" s="86"/>
      <c r="BG1479" s="86"/>
      <c r="BI1479" s="86"/>
      <c r="BK1479" s="86"/>
      <c r="BM1479" s="86"/>
      <c r="BO1479" s="86"/>
      <c r="BQ1479" s="86"/>
      <c r="BS1479" s="86"/>
      <c r="BU1479" s="86"/>
      <c r="BW1479" s="86"/>
      <c r="BY1479" s="86"/>
      <c r="CA1479" s="86"/>
      <c r="CC1479" s="86"/>
      <c r="CE1479" s="86"/>
      <c r="CG1479" s="86"/>
      <c r="CI1479" s="86"/>
      <c r="CK1479" s="86"/>
      <c r="CM1479" s="86"/>
      <c r="CO1479" s="86"/>
      <c r="CQ1479" s="86"/>
      <c r="CS1479" s="86"/>
      <c r="CU1479" s="86"/>
      <c r="CW1479" s="86"/>
      <c r="CY1479" s="86"/>
      <c r="DA1479" s="86"/>
      <c r="DC1479" s="86"/>
      <c r="DE1479" s="86"/>
      <c r="DG1479" s="86"/>
      <c r="DI1479" s="86"/>
      <c r="DK1479" s="86"/>
      <c r="DM1479" s="86"/>
      <c r="DO1479" s="86"/>
      <c r="DQ1479" s="86"/>
      <c r="DS1479" s="86"/>
      <c r="DU1479" s="86"/>
      <c r="DV1479" s="86"/>
      <c r="DW1479" s="86"/>
      <c r="DX1479" s="86"/>
      <c r="DZ1479" s="87"/>
      <c r="EB1479" s="86"/>
      <c r="EC1479" s="87"/>
      <c r="ED1479" s="88"/>
      <c r="EE1479" s="86"/>
      <c r="EF1479" s="87"/>
      <c r="EG1479" s="86"/>
      <c r="EH1479" s="86"/>
      <c r="EI1479" s="86"/>
      <c r="EJ1479" s="86"/>
      <c r="EK1479" s="89"/>
    </row>
    <row r="1480" spans="47:141" x14ac:dyDescent="0.2">
      <c r="AU1480" s="86"/>
      <c r="AW1480" s="86"/>
      <c r="AY1480" s="86"/>
      <c r="BA1480" s="86"/>
      <c r="BC1480" s="86"/>
      <c r="BE1480" s="86"/>
      <c r="BG1480" s="86"/>
      <c r="BI1480" s="86"/>
      <c r="BK1480" s="86"/>
      <c r="BM1480" s="86"/>
      <c r="BO1480" s="86"/>
      <c r="BQ1480" s="86"/>
      <c r="BS1480" s="86"/>
      <c r="BU1480" s="86"/>
      <c r="BW1480" s="86"/>
      <c r="BY1480" s="86"/>
      <c r="CA1480" s="86"/>
      <c r="CC1480" s="86"/>
      <c r="CE1480" s="86"/>
      <c r="CG1480" s="86"/>
      <c r="CI1480" s="86"/>
      <c r="CK1480" s="86"/>
      <c r="CM1480" s="86"/>
      <c r="CO1480" s="86"/>
      <c r="CQ1480" s="86"/>
      <c r="CS1480" s="86"/>
      <c r="CU1480" s="86"/>
      <c r="CW1480" s="86"/>
      <c r="CY1480" s="86"/>
      <c r="DA1480" s="86"/>
      <c r="DC1480" s="86"/>
      <c r="DE1480" s="86"/>
      <c r="DG1480" s="86"/>
      <c r="DI1480" s="86"/>
      <c r="DK1480" s="86"/>
      <c r="DM1480" s="86"/>
      <c r="DO1480" s="86"/>
      <c r="DQ1480" s="86"/>
      <c r="DS1480" s="86"/>
      <c r="DU1480" s="86"/>
      <c r="DV1480" s="86"/>
      <c r="DW1480" s="86"/>
      <c r="DX1480" s="86"/>
      <c r="DZ1480" s="87"/>
      <c r="EB1480" s="86"/>
      <c r="EC1480" s="87"/>
      <c r="ED1480" s="88"/>
      <c r="EE1480" s="86"/>
      <c r="EF1480" s="87"/>
      <c r="EG1480" s="86"/>
      <c r="EH1480" s="86"/>
      <c r="EI1480" s="86"/>
      <c r="EJ1480" s="86"/>
      <c r="EK1480" s="89"/>
    </row>
    <row r="1481" spans="47:141" x14ac:dyDescent="0.2">
      <c r="AU1481" s="86"/>
      <c r="AW1481" s="86"/>
      <c r="AY1481" s="86"/>
      <c r="BA1481" s="86"/>
      <c r="BC1481" s="86"/>
      <c r="BE1481" s="86"/>
      <c r="BG1481" s="86"/>
      <c r="BI1481" s="86"/>
      <c r="BK1481" s="86"/>
      <c r="BM1481" s="86"/>
      <c r="BO1481" s="86"/>
      <c r="BQ1481" s="86"/>
      <c r="BS1481" s="86"/>
      <c r="BU1481" s="86"/>
      <c r="BW1481" s="86"/>
      <c r="BY1481" s="86"/>
      <c r="CA1481" s="86"/>
      <c r="CC1481" s="86"/>
      <c r="CE1481" s="86"/>
      <c r="CG1481" s="86"/>
      <c r="CI1481" s="86"/>
      <c r="CK1481" s="86"/>
      <c r="CM1481" s="86"/>
      <c r="CO1481" s="86"/>
      <c r="CQ1481" s="86"/>
      <c r="CS1481" s="86"/>
      <c r="CU1481" s="86"/>
      <c r="CW1481" s="86"/>
      <c r="CY1481" s="86"/>
      <c r="DA1481" s="86"/>
      <c r="DC1481" s="86"/>
      <c r="DE1481" s="86"/>
      <c r="DG1481" s="86"/>
      <c r="DI1481" s="86"/>
      <c r="DK1481" s="86"/>
      <c r="DM1481" s="86"/>
      <c r="DO1481" s="86"/>
      <c r="DQ1481" s="86"/>
      <c r="DS1481" s="86"/>
      <c r="DU1481" s="86"/>
      <c r="DV1481" s="86"/>
      <c r="DW1481" s="86"/>
      <c r="DX1481" s="86"/>
      <c r="DZ1481" s="87"/>
      <c r="EB1481" s="86"/>
      <c r="EC1481" s="87"/>
      <c r="ED1481" s="88"/>
      <c r="EE1481" s="86"/>
      <c r="EF1481" s="87"/>
      <c r="EG1481" s="86"/>
      <c r="EH1481" s="86"/>
      <c r="EI1481" s="86"/>
      <c r="EJ1481" s="86"/>
      <c r="EK1481" s="89"/>
    </row>
    <row r="1482" spans="47:141" x14ac:dyDescent="0.2">
      <c r="AU1482" s="86"/>
      <c r="AW1482" s="86"/>
      <c r="AY1482" s="86"/>
      <c r="BA1482" s="86"/>
      <c r="BC1482" s="86"/>
      <c r="BE1482" s="86"/>
      <c r="BG1482" s="86"/>
      <c r="BI1482" s="86"/>
      <c r="BK1482" s="86"/>
      <c r="BM1482" s="86"/>
      <c r="BO1482" s="86"/>
      <c r="BQ1482" s="86"/>
      <c r="BS1482" s="86"/>
      <c r="BU1482" s="86"/>
      <c r="BW1482" s="86"/>
      <c r="BY1482" s="86"/>
      <c r="CA1482" s="86"/>
      <c r="CC1482" s="86"/>
      <c r="CE1482" s="86"/>
      <c r="CG1482" s="86"/>
      <c r="CI1482" s="86"/>
      <c r="CK1482" s="86"/>
      <c r="CM1482" s="86"/>
      <c r="CO1482" s="86"/>
      <c r="CQ1482" s="86"/>
      <c r="CS1482" s="86"/>
      <c r="CU1482" s="86"/>
      <c r="CW1482" s="86"/>
      <c r="CY1482" s="86"/>
      <c r="DA1482" s="86"/>
      <c r="DC1482" s="86"/>
      <c r="DE1482" s="86"/>
      <c r="DG1482" s="86"/>
      <c r="DI1482" s="86"/>
      <c r="DK1482" s="86"/>
      <c r="DM1482" s="86"/>
      <c r="DO1482" s="86"/>
      <c r="DQ1482" s="86"/>
      <c r="DS1482" s="86"/>
      <c r="DU1482" s="86"/>
      <c r="DV1482" s="86"/>
      <c r="DW1482" s="86"/>
      <c r="DX1482" s="86"/>
      <c r="DZ1482" s="87"/>
      <c r="EB1482" s="86"/>
      <c r="EC1482" s="87"/>
      <c r="ED1482" s="88"/>
      <c r="EE1482" s="86"/>
      <c r="EF1482" s="87"/>
      <c r="EG1482" s="86"/>
      <c r="EH1482" s="86"/>
      <c r="EI1482" s="86"/>
      <c r="EJ1482" s="86"/>
      <c r="EK1482" s="89"/>
    </row>
    <row r="1483" spans="47:141" x14ac:dyDescent="0.2">
      <c r="AU1483" s="86"/>
      <c r="AW1483" s="86"/>
      <c r="AY1483" s="86"/>
      <c r="BA1483" s="86"/>
      <c r="BC1483" s="86"/>
      <c r="BE1483" s="86"/>
      <c r="BG1483" s="86"/>
      <c r="BI1483" s="86"/>
      <c r="BK1483" s="86"/>
      <c r="BM1483" s="86"/>
      <c r="BO1483" s="86"/>
      <c r="BQ1483" s="86"/>
      <c r="BS1483" s="86"/>
      <c r="BU1483" s="86"/>
      <c r="BW1483" s="86"/>
      <c r="BY1483" s="86"/>
      <c r="CA1483" s="86"/>
      <c r="CC1483" s="86"/>
      <c r="CE1483" s="86"/>
      <c r="CG1483" s="86"/>
      <c r="CI1483" s="86"/>
      <c r="CK1483" s="86"/>
      <c r="CM1483" s="86"/>
      <c r="CO1483" s="86"/>
      <c r="CQ1483" s="86"/>
      <c r="CS1483" s="86"/>
      <c r="CU1483" s="86"/>
      <c r="CW1483" s="86"/>
      <c r="CY1483" s="86"/>
      <c r="DA1483" s="86"/>
      <c r="DC1483" s="86"/>
      <c r="DE1483" s="86"/>
      <c r="DG1483" s="86"/>
      <c r="DI1483" s="86"/>
      <c r="DK1483" s="86"/>
      <c r="DM1483" s="86"/>
      <c r="DO1483" s="86"/>
      <c r="DQ1483" s="86"/>
      <c r="DS1483" s="86"/>
      <c r="DU1483" s="86"/>
      <c r="DV1483" s="86"/>
      <c r="DW1483" s="86"/>
      <c r="DX1483" s="86"/>
      <c r="DZ1483" s="87"/>
      <c r="EB1483" s="86"/>
      <c r="EC1483" s="87"/>
      <c r="ED1483" s="88"/>
      <c r="EE1483" s="86"/>
      <c r="EF1483" s="87"/>
      <c r="EG1483" s="86"/>
      <c r="EH1483" s="86"/>
      <c r="EI1483" s="86"/>
      <c r="EJ1483" s="86"/>
      <c r="EK1483" s="89"/>
    </row>
    <row r="1484" spans="47:141" x14ac:dyDescent="0.2">
      <c r="AU1484" s="86"/>
      <c r="AW1484" s="86"/>
      <c r="AY1484" s="86"/>
      <c r="BA1484" s="86"/>
      <c r="BC1484" s="86"/>
      <c r="BE1484" s="86"/>
      <c r="BG1484" s="86"/>
      <c r="BI1484" s="86"/>
      <c r="BK1484" s="86"/>
      <c r="BM1484" s="86"/>
      <c r="BO1484" s="86"/>
      <c r="BQ1484" s="86"/>
      <c r="BS1484" s="86"/>
      <c r="BU1484" s="86"/>
      <c r="BW1484" s="86"/>
      <c r="BY1484" s="86"/>
      <c r="CA1484" s="86"/>
      <c r="CC1484" s="86"/>
      <c r="CE1484" s="86"/>
      <c r="CG1484" s="86"/>
      <c r="CI1484" s="86"/>
      <c r="CK1484" s="86"/>
      <c r="CM1484" s="86"/>
      <c r="CO1484" s="86"/>
      <c r="CQ1484" s="86"/>
      <c r="CS1484" s="86"/>
      <c r="CU1484" s="86"/>
      <c r="CW1484" s="86"/>
      <c r="CY1484" s="86"/>
      <c r="DA1484" s="86"/>
      <c r="DC1484" s="86"/>
      <c r="DE1484" s="86"/>
      <c r="DG1484" s="86"/>
      <c r="DI1484" s="86"/>
      <c r="DK1484" s="86"/>
      <c r="DM1484" s="86"/>
      <c r="DO1484" s="86"/>
      <c r="DQ1484" s="86"/>
      <c r="DS1484" s="86"/>
      <c r="DU1484" s="86"/>
      <c r="DV1484" s="86"/>
      <c r="DW1484" s="86"/>
      <c r="DX1484" s="86"/>
      <c r="DZ1484" s="87"/>
      <c r="EB1484" s="86"/>
      <c r="EC1484" s="87"/>
      <c r="ED1484" s="88"/>
      <c r="EE1484" s="86"/>
      <c r="EF1484" s="87"/>
      <c r="EG1484" s="86"/>
      <c r="EH1484" s="86"/>
      <c r="EI1484" s="86"/>
      <c r="EJ1484" s="86"/>
      <c r="EK1484" s="89"/>
    </row>
    <row r="1485" spans="47:141" x14ac:dyDescent="0.2">
      <c r="AU1485" s="86"/>
      <c r="AW1485" s="86"/>
      <c r="AY1485" s="86"/>
      <c r="BA1485" s="86"/>
      <c r="BC1485" s="86"/>
      <c r="BE1485" s="86"/>
      <c r="BG1485" s="86"/>
      <c r="BI1485" s="86"/>
      <c r="BK1485" s="86"/>
      <c r="BM1485" s="86"/>
      <c r="BO1485" s="86"/>
      <c r="BQ1485" s="86"/>
      <c r="BS1485" s="86"/>
      <c r="BU1485" s="86"/>
      <c r="BW1485" s="86"/>
      <c r="BY1485" s="86"/>
      <c r="CA1485" s="86"/>
      <c r="CC1485" s="86"/>
      <c r="CE1485" s="86"/>
      <c r="CG1485" s="86"/>
      <c r="CI1485" s="86"/>
      <c r="CK1485" s="86"/>
      <c r="CM1485" s="86"/>
      <c r="CO1485" s="86"/>
      <c r="CQ1485" s="86"/>
      <c r="CS1485" s="86"/>
      <c r="CU1485" s="86"/>
      <c r="CW1485" s="86"/>
      <c r="CY1485" s="86"/>
      <c r="DA1485" s="86"/>
      <c r="DC1485" s="86"/>
      <c r="DE1485" s="86"/>
      <c r="DG1485" s="86"/>
      <c r="DI1485" s="86"/>
      <c r="DK1485" s="86"/>
      <c r="DM1485" s="86"/>
      <c r="DO1485" s="86"/>
      <c r="DQ1485" s="86"/>
      <c r="DS1485" s="86"/>
      <c r="DU1485" s="86"/>
      <c r="DV1485" s="86"/>
      <c r="DW1485" s="86"/>
      <c r="DX1485" s="86"/>
      <c r="DZ1485" s="87"/>
      <c r="EB1485" s="86"/>
      <c r="EC1485" s="87"/>
      <c r="ED1485" s="88"/>
      <c r="EE1485" s="86"/>
      <c r="EF1485" s="87"/>
      <c r="EG1485" s="86"/>
      <c r="EH1485" s="86"/>
      <c r="EI1485" s="86"/>
      <c r="EJ1485" s="86"/>
      <c r="EK1485" s="89"/>
    </row>
    <row r="1486" spans="47:141" x14ac:dyDescent="0.2">
      <c r="AU1486" s="86"/>
      <c r="AW1486" s="86"/>
      <c r="AY1486" s="86"/>
      <c r="BA1486" s="86"/>
      <c r="BC1486" s="86"/>
      <c r="BE1486" s="86"/>
      <c r="BG1486" s="86"/>
      <c r="BI1486" s="86"/>
      <c r="BK1486" s="86"/>
      <c r="BM1486" s="86"/>
      <c r="BO1486" s="86"/>
      <c r="BQ1486" s="86"/>
      <c r="BS1486" s="86"/>
      <c r="BU1486" s="86"/>
      <c r="BW1486" s="86"/>
      <c r="BY1486" s="86"/>
      <c r="CA1486" s="86"/>
      <c r="CC1486" s="86"/>
      <c r="CE1486" s="86"/>
      <c r="CG1486" s="86"/>
      <c r="CI1486" s="86"/>
      <c r="CK1486" s="86"/>
      <c r="CM1486" s="86"/>
      <c r="CO1486" s="86"/>
      <c r="CQ1486" s="86"/>
      <c r="CS1486" s="86"/>
      <c r="CU1486" s="86"/>
      <c r="CW1486" s="86"/>
      <c r="CY1486" s="86"/>
      <c r="DA1486" s="86"/>
      <c r="DC1486" s="86"/>
      <c r="DE1486" s="86"/>
      <c r="DG1486" s="86"/>
      <c r="DI1486" s="86"/>
      <c r="DK1486" s="86"/>
      <c r="DM1486" s="86"/>
      <c r="DO1486" s="86"/>
      <c r="DQ1486" s="86"/>
      <c r="DS1486" s="86"/>
      <c r="DU1486" s="86"/>
      <c r="DV1486" s="86"/>
      <c r="DW1486" s="86"/>
      <c r="DX1486" s="86"/>
      <c r="DZ1486" s="87"/>
      <c r="EB1486" s="86"/>
      <c r="EC1486" s="87"/>
      <c r="ED1486" s="88"/>
      <c r="EE1486" s="86"/>
      <c r="EF1486" s="87"/>
      <c r="EG1486" s="86"/>
      <c r="EH1486" s="86"/>
      <c r="EI1486" s="86"/>
      <c r="EJ1486" s="86"/>
      <c r="EK1486" s="89"/>
    </row>
    <row r="1487" spans="47:141" x14ac:dyDescent="0.2">
      <c r="AU1487" s="86"/>
      <c r="AW1487" s="86"/>
      <c r="AY1487" s="86"/>
      <c r="BA1487" s="86"/>
      <c r="BC1487" s="86"/>
      <c r="BE1487" s="86"/>
      <c r="BG1487" s="86"/>
      <c r="BI1487" s="86"/>
      <c r="BK1487" s="86"/>
      <c r="BM1487" s="86"/>
      <c r="BO1487" s="86"/>
      <c r="BQ1487" s="86"/>
      <c r="BS1487" s="86"/>
      <c r="BU1487" s="86"/>
      <c r="BW1487" s="86"/>
      <c r="BY1487" s="86"/>
      <c r="CA1487" s="86"/>
      <c r="CC1487" s="86"/>
      <c r="CE1487" s="86"/>
      <c r="CG1487" s="86"/>
      <c r="CI1487" s="86"/>
      <c r="CK1487" s="86"/>
      <c r="CM1487" s="86"/>
      <c r="CO1487" s="86"/>
      <c r="CQ1487" s="86"/>
      <c r="CS1487" s="86"/>
      <c r="CU1487" s="86"/>
      <c r="CW1487" s="86"/>
      <c r="CY1487" s="86"/>
      <c r="DA1487" s="86"/>
      <c r="DC1487" s="86"/>
      <c r="DE1487" s="86"/>
      <c r="DG1487" s="86"/>
      <c r="DI1487" s="86"/>
      <c r="DK1487" s="86"/>
      <c r="DM1487" s="86"/>
      <c r="DO1487" s="86"/>
      <c r="DQ1487" s="86"/>
      <c r="DS1487" s="86"/>
      <c r="DU1487" s="86"/>
      <c r="DV1487" s="86"/>
      <c r="DW1487" s="86"/>
      <c r="DX1487" s="86"/>
      <c r="DZ1487" s="87"/>
      <c r="EB1487" s="86"/>
      <c r="EC1487" s="87"/>
      <c r="ED1487" s="88"/>
      <c r="EE1487" s="86"/>
      <c r="EF1487" s="87"/>
      <c r="EG1487" s="86"/>
      <c r="EH1487" s="86"/>
      <c r="EI1487" s="86"/>
      <c r="EJ1487" s="86"/>
      <c r="EK1487" s="89"/>
    </row>
    <row r="1488" spans="47:141" x14ac:dyDescent="0.2">
      <c r="AU1488" s="86"/>
      <c r="AW1488" s="86"/>
      <c r="AY1488" s="86"/>
      <c r="BA1488" s="86"/>
      <c r="BC1488" s="86"/>
      <c r="BE1488" s="86"/>
      <c r="BG1488" s="86"/>
      <c r="BI1488" s="86"/>
      <c r="BK1488" s="86"/>
      <c r="BM1488" s="86"/>
      <c r="BO1488" s="86"/>
      <c r="BQ1488" s="86"/>
      <c r="BS1488" s="86"/>
      <c r="BU1488" s="86"/>
      <c r="BW1488" s="86"/>
      <c r="BY1488" s="86"/>
      <c r="CA1488" s="86"/>
      <c r="CC1488" s="86"/>
      <c r="CE1488" s="86"/>
      <c r="CG1488" s="86"/>
      <c r="CI1488" s="86"/>
      <c r="CK1488" s="86"/>
      <c r="CM1488" s="86"/>
      <c r="CO1488" s="86"/>
      <c r="CQ1488" s="86"/>
      <c r="CS1488" s="86"/>
      <c r="CU1488" s="86"/>
      <c r="CW1488" s="86"/>
      <c r="CY1488" s="86"/>
      <c r="DA1488" s="86"/>
      <c r="DC1488" s="86"/>
      <c r="DE1488" s="86"/>
      <c r="DG1488" s="86"/>
      <c r="DI1488" s="86"/>
      <c r="DK1488" s="86"/>
      <c r="DM1488" s="86"/>
      <c r="DO1488" s="86"/>
      <c r="DQ1488" s="86"/>
      <c r="DS1488" s="86"/>
      <c r="DU1488" s="86"/>
      <c r="DV1488" s="86"/>
      <c r="DW1488" s="86"/>
      <c r="DX1488" s="86"/>
      <c r="DZ1488" s="87"/>
      <c r="EB1488" s="86"/>
      <c r="EC1488" s="87"/>
      <c r="ED1488" s="88"/>
      <c r="EE1488" s="86"/>
      <c r="EF1488" s="87"/>
      <c r="EG1488" s="86"/>
      <c r="EH1488" s="86"/>
      <c r="EI1488" s="86"/>
      <c r="EJ1488" s="86"/>
      <c r="EK1488" s="89"/>
    </row>
    <row r="1489" spans="47:141" x14ac:dyDescent="0.2">
      <c r="AU1489" s="86"/>
      <c r="AW1489" s="86"/>
      <c r="AY1489" s="86"/>
      <c r="BA1489" s="86"/>
      <c r="BC1489" s="86"/>
      <c r="BE1489" s="86"/>
      <c r="BG1489" s="86"/>
      <c r="BI1489" s="86"/>
      <c r="BK1489" s="86"/>
      <c r="BM1489" s="86"/>
      <c r="BO1489" s="86"/>
      <c r="BQ1489" s="86"/>
      <c r="BS1489" s="86"/>
      <c r="BU1489" s="86"/>
      <c r="BW1489" s="86"/>
      <c r="BY1489" s="86"/>
      <c r="CA1489" s="86"/>
      <c r="CC1489" s="86"/>
      <c r="CE1489" s="86"/>
      <c r="CG1489" s="86"/>
      <c r="CI1489" s="86"/>
      <c r="CK1489" s="86"/>
      <c r="CM1489" s="86"/>
      <c r="CO1489" s="86"/>
      <c r="CQ1489" s="86"/>
      <c r="CS1489" s="86"/>
      <c r="CU1489" s="86"/>
      <c r="CW1489" s="86"/>
      <c r="CY1489" s="86"/>
      <c r="DA1489" s="86"/>
      <c r="DC1489" s="86"/>
      <c r="DE1489" s="86"/>
      <c r="DG1489" s="86"/>
      <c r="DI1489" s="86"/>
      <c r="DK1489" s="86"/>
      <c r="DM1489" s="86"/>
      <c r="DO1489" s="86"/>
      <c r="DQ1489" s="86"/>
      <c r="DS1489" s="86"/>
      <c r="DU1489" s="86"/>
      <c r="DV1489" s="86"/>
      <c r="DW1489" s="86"/>
      <c r="DX1489" s="86"/>
      <c r="DZ1489" s="87"/>
      <c r="EB1489" s="86"/>
      <c r="EC1489" s="87"/>
      <c r="ED1489" s="88"/>
      <c r="EE1489" s="86"/>
      <c r="EF1489" s="87"/>
      <c r="EG1489" s="86"/>
      <c r="EH1489" s="86"/>
      <c r="EI1489" s="86"/>
      <c r="EJ1489" s="86"/>
      <c r="EK1489" s="89"/>
    </row>
    <row r="1490" spans="47:141" x14ac:dyDescent="0.2">
      <c r="AU1490" s="86"/>
      <c r="AW1490" s="86"/>
      <c r="AY1490" s="86"/>
      <c r="BA1490" s="86"/>
      <c r="BC1490" s="86"/>
      <c r="BE1490" s="86"/>
      <c r="BG1490" s="86"/>
      <c r="BI1490" s="86"/>
      <c r="BK1490" s="86"/>
      <c r="BM1490" s="86"/>
      <c r="BO1490" s="86"/>
      <c r="BQ1490" s="86"/>
      <c r="BS1490" s="86"/>
      <c r="BU1490" s="86"/>
      <c r="BW1490" s="86"/>
      <c r="BY1490" s="86"/>
      <c r="CA1490" s="86"/>
      <c r="CC1490" s="86"/>
      <c r="CE1490" s="86"/>
      <c r="CG1490" s="86"/>
      <c r="CI1490" s="86"/>
      <c r="CK1490" s="86"/>
      <c r="CM1490" s="86"/>
      <c r="CO1490" s="86"/>
      <c r="CQ1490" s="86"/>
      <c r="CS1490" s="86"/>
      <c r="CU1490" s="86"/>
      <c r="CW1490" s="86"/>
      <c r="CY1490" s="86"/>
      <c r="DA1490" s="86"/>
      <c r="DC1490" s="86"/>
      <c r="DE1490" s="86"/>
      <c r="DG1490" s="86"/>
      <c r="DI1490" s="86"/>
      <c r="DK1490" s="86"/>
      <c r="DM1490" s="86"/>
      <c r="DO1490" s="86"/>
      <c r="DQ1490" s="86"/>
      <c r="DS1490" s="86"/>
      <c r="DU1490" s="86"/>
      <c r="DV1490" s="86"/>
      <c r="DW1490" s="86"/>
      <c r="DX1490" s="86"/>
      <c r="DZ1490" s="87"/>
      <c r="EB1490" s="86"/>
      <c r="EC1490" s="87"/>
      <c r="ED1490" s="88"/>
      <c r="EE1490" s="86"/>
      <c r="EF1490" s="87"/>
      <c r="EG1490" s="86"/>
      <c r="EH1490" s="86"/>
      <c r="EI1490" s="86"/>
      <c r="EJ1490" s="86"/>
      <c r="EK1490" s="89"/>
    </row>
    <row r="1491" spans="47:141" x14ac:dyDescent="0.2">
      <c r="AU1491" s="86"/>
      <c r="AW1491" s="86"/>
      <c r="AY1491" s="86"/>
      <c r="BA1491" s="86"/>
      <c r="BC1491" s="86"/>
      <c r="BE1491" s="86"/>
      <c r="BG1491" s="86"/>
      <c r="BI1491" s="86"/>
      <c r="BK1491" s="86"/>
      <c r="BM1491" s="86"/>
      <c r="BO1491" s="86"/>
      <c r="BQ1491" s="86"/>
      <c r="BS1491" s="86"/>
      <c r="BU1491" s="86"/>
      <c r="BW1491" s="86"/>
      <c r="BY1491" s="86"/>
      <c r="CA1491" s="86"/>
      <c r="CC1491" s="86"/>
      <c r="CE1491" s="86"/>
      <c r="CG1491" s="86"/>
      <c r="CI1491" s="86"/>
      <c r="CK1491" s="86"/>
      <c r="CM1491" s="86"/>
      <c r="CO1491" s="86"/>
      <c r="CQ1491" s="86"/>
      <c r="CS1491" s="86"/>
      <c r="CU1491" s="86"/>
      <c r="CW1491" s="86"/>
      <c r="CY1491" s="86"/>
      <c r="DA1491" s="86"/>
      <c r="DC1491" s="86"/>
      <c r="DE1491" s="86"/>
      <c r="DG1491" s="86"/>
      <c r="DI1491" s="86"/>
      <c r="DK1491" s="86"/>
      <c r="DM1491" s="86"/>
      <c r="DO1491" s="86"/>
      <c r="DQ1491" s="86"/>
      <c r="DS1491" s="86"/>
      <c r="DU1491" s="86"/>
      <c r="DV1491" s="86"/>
      <c r="DW1491" s="86"/>
      <c r="DX1491" s="86"/>
      <c r="DZ1491" s="87"/>
      <c r="EB1491" s="86"/>
      <c r="EC1491" s="87"/>
      <c r="ED1491" s="88"/>
      <c r="EE1491" s="86"/>
      <c r="EF1491" s="87"/>
      <c r="EG1491" s="86"/>
      <c r="EH1491" s="86"/>
      <c r="EI1491" s="86"/>
      <c r="EJ1491" s="86"/>
      <c r="EK1491" s="89"/>
    </row>
    <row r="1492" spans="47:141" x14ac:dyDescent="0.2">
      <c r="AU1492" s="86"/>
      <c r="AW1492" s="86"/>
      <c r="AY1492" s="86"/>
      <c r="BA1492" s="86"/>
      <c r="BC1492" s="86"/>
      <c r="BE1492" s="86"/>
      <c r="BG1492" s="86"/>
      <c r="BI1492" s="86"/>
      <c r="BK1492" s="86"/>
      <c r="BM1492" s="86"/>
      <c r="BO1492" s="86"/>
      <c r="BQ1492" s="86"/>
      <c r="BS1492" s="86"/>
      <c r="BU1492" s="86"/>
      <c r="BW1492" s="86"/>
      <c r="BY1492" s="86"/>
      <c r="CA1492" s="86"/>
      <c r="CC1492" s="86"/>
      <c r="CE1492" s="86"/>
      <c r="CG1492" s="86"/>
      <c r="CI1492" s="86"/>
      <c r="CK1492" s="86"/>
      <c r="CM1492" s="86"/>
      <c r="CO1492" s="86"/>
      <c r="CQ1492" s="86"/>
      <c r="CS1492" s="86"/>
      <c r="CU1492" s="86"/>
      <c r="CW1492" s="86"/>
      <c r="CY1492" s="86"/>
      <c r="DA1492" s="86"/>
      <c r="DC1492" s="86"/>
      <c r="DE1492" s="86"/>
      <c r="DG1492" s="86"/>
      <c r="DI1492" s="86"/>
      <c r="DK1492" s="86"/>
      <c r="DM1492" s="86"/>
      <c r="DO1492" s="86"/>
      <c r="DQ1492" s="86"/>
      <c r="DS1492" s="86"/>
      <c r="DU1492" s="86"/>
      <c r="DV1492" s="86"/>
      <c r="DW1492" s="86"/>
      <c r="DX1492" s="86"/>
      <c r="DZ1492" s="87"/>
      <c r="EB1492" s="86"/>
      <c r="EC1492" s="87"/>
      <c r="ED1492" s="88"/>
      <c r="EE1492" s="86"/>
      <c r="EF1492" s="87"/>
      <c r="EG1492" s="86"/>
      <c r="EH1492" s="86"/>
      <c r="EI1492" s="86"/>
      <c r="EJ1492" s="86"/>
      <c r="EK1492" s="89"/>
    </row>
    <row r="1493" spans="47:141" x14ac:dyDescent="0.2">
      <c r="AU1493" s="86"/>
      <c r="AW1493" s="86"/>
      <c r="AY1493" s="86"/>
      <c r="BA1493" s="86"/>
      <c r="BC1493" s="86"/>
      <c r="BE1493" s="86"/>
      <c r="BG1493" s="86"/>
      <c r="BI1493" s="86"/>
      <c r="BK1493" s="86"/>
      <c r="BM1493" s="86"/>
      <c r="BO1493" s="86"/>
      <c r="BQ1493" s="86"/>
      <c r="BS1493" s="86"/>
      <c r="BU1493" s="86"/>
      <c r="BW1493" s="86"/>
      <c r="BY1493" s="86"/>
      <c r="CA1493" s="86"/>
      <c r="CC1493" s="86"/>
      <c r="CE1493" s="86"/>
      <c r="CG1493" s="86"/>
      <c r="CI1493" s="86"/>
      <c r="CK1493" s="86"/>
      <c r="CM1493" s="86"/>
      <c r="CO1493" s="86"/>
      <c r="CQ1493" s="86"/>
      <c r="CS1493" s="86"/>
      <c r="CU1493" s="86"/>
      <c r="CW1493" s="86"/>
      <c r="CY1493" s="86"/>
      <c r="DA1493" s="86"/>
      <c r="DC1493" s="86"/>
      <c r="DE1493" s="86"/>
      <c r="DG1493" s="86"/>
      <c r="DI1493" s="86"/>
      <c r="DK1493" s="86"/>
      <c r="DM1493" s="86"/>
      <c r="DO1493" s="86"/>
      <c r="DQ1493" s="86"/>
      <c r="DS1493" s="86"/>
      <c r="DU1493" s="86"/>
      <c r="DV1493" s="86"/>
      <c r="DW1493" s="86"/>
      <c r="DX1493" s="86"/>
      <c r="DZ1493" s="87"/>
      <c r="EB1493" s="86"/>
      <c r="EC1493" s="87"/>
      <c r="ED1493" s="88"/>
      <c r="EE1493" s="86"/>
      <c r="EF1493" s="87"/>
      <c r="EG1493" s="86"/>
      <c r="EH1493" s="86"/>
      <c r="EI1493" s="86"/>
      <c r="EJ1493" s="86"/>
      <c r="EK1493" s="89"/>
    </row>
    <row r="1494" spans="47:141" x14ac:dyDescent="0.2">
      <c r="AU1494" s="86"/>
      <c r="AW1494" s="86"/>
      <c r="AY1494" s="86"/>
      <c r="BA1494" s="86"/>
      <c r="BC1494" s="86"/>
      <c r="BE1494" s="86"/>
      <c r="BG1494" s="86"/>
      <c r="BI1494" s="86"/>
      <c r="BK1494" s="86"/>
      <c r="BM1494" s="86"/>
      <c r="BO1494" s="86"/>
      <c r="BQ1494" s="86"/>
      <c r="BS1494" s="86"/>
      <c r="BU1494" s="86"/>
      <c r="BW1494" s="86"/>
      <c r="BY1494" s="86"/>
      <c r="CA1494" s="86"/>
      <c r="CC1494" s="86"/>
      <c r="CE1494" s="86"/>
      <c r="CG1494" s="86"/>
      <c r="CI1494" s="86"/>
      <c r="CK1494" s="86"/>
      <c r="CM1494" s="86"/>
      <c r="CO1494" s="86"/>
      <c r="CQ1494" s="86"/>
      <c r="CS1494" s="86"/>
      <c r="CU1494" s="86"/>
      <c r="CW1494" s="86"/>
      <c r="CY1494" s="86"/>
      <c r="DA1494" s="86"/>
      <c r="DC1494" s="86"/>
      <c r="DE1494" s="86"/>
      <c r="DG1494" s="86"/>
      <c r="DI1494" s="86"/>
      <c r="DK1494" s="86"/>
      <c r="DM1494" s="86"/>
      <c r="DO1494" s="86"/>
      <c r="DQ1494" s="86"/>
      <c r="DS1494" s="86"/>
      <c r="DU1494" s="86"/>
      <c r="DV1494" s="86"/>
      <c r="DW1494" s="86"/>
      <c r="DX1494" s="86"/>
      <c r="DZ1494" s="87"/>
      <c r="EB1494" s="86"/>
      <c r="EC1494" s="87"/>
      <c r="ED1494" s="88"/>
      <c r="EE1494" s="86"/>
      <c r="EF1494" s="87"/>
      <c r="EG1494" s="86"/>
      <c r="EH1494" s="86"/>
      <c r="EI1494" s="86"/>
      <c r="EJ1494" s="86"/>
      <c r="EK1494" s="89"/>
    </row>
    <row r="1495" spans="47:141" x14ac:dyDescent="0.2">
      <c r="AU1495" s="86"/>
      <c r="AW1495" s="86"/>
      <c r="AY1495" s="86"/>
      <c r="BA1495" s="86"/>
      <c r="BC1495" s="86"/>
      <c r="BE1495" s="86"/>
      <c r="BG1495" s="86"/>
      <c r="BI1495" s="86"/>
      <c r="BK1495" s="86"/>
      <c r="BM1495" s="86"/>
      <c r="BO1495" s="86"/>
      <c r="BQ1495" s="86"/>
      <c r="BS1495" s="86"/>
      <c r="BU1495" s="86"/>
      <c r="BW1495" s="86"/>
      <c r="BY1495" s="86"/>
      <c r="CA1495" s="86"/>
      <c r="CC1495" s="86"/>
      <c r="CE1495" s="86"/>
      <c r="CG1495" s="86"/>
      <c r="CI1495" s="86"/>
      <c r="CK1495" s="86"/>
      <c r="CM1495" s="86"/>
      <c r="CO1495" s="86"/>
      <c r="CQ1495" s="86"/>
      <c r="CS1495" s="86"/>
      <c r="CU1495" s="86"/>
      <c r="CW1495" s="86"/>
      <c r="CY1495" s="86"/>
      <c r="DA1495" s="86"/>
      <c r="DC1495" s="86"/>
      <c r="DE1495" s="86"/>
      <c r="DG1495" s="86"/>
      <c r="DI1495" s="86"/>
      <c r="DK1495" s="86"/>
      <c r="DM1495" s="86"/>
      <c r="DO1495" s="86"/>
      <c r="DQ1495" s="86"/>
      <c r="DS1495" s="86"/>
      <c r="DU1495" s="86"/>
      <c r="DV1495" s="86"/>
      <c r="DW1495" s="86"/>
      <c r="DX1495" s="86"/>
      <c r="DZ1495" s="87"/>
      <c r="EB1495" s="86"/>
      <c r="EC1495" s="87"/>
      <c r="ED1495" s="88"/>
      <c r="EE1495" s="86"/>
      <c r="EF1495" s="87"/>
      <c r="EG1495" s="86"/>
      <c r="EH1495" s="86"/>
      <c r="EI1495" s="86"/>
      <c r="EJ1495" s="86"/>
      <c r="EK1495" s="89"/>
    </row>
    <row r="1496" spans="47:141" x14ac:dyDescent="0.2">
      <c r="AU1496" s="86"/>
      <c r="AW1496" s="86"/>
      <c r="AY1496" s="86"/>
      <c r="BA1496" s="86"/>
      <c r="BC1496" s="86"/>
      <c r="BE1496" s="86"/>
      <c r="BG1496" s="86"/>
      <c r="BI1496" s="86"/>
      <c r="BK1496" s="86"/>
      <c r="BM1496" s="86"/>
      <c r="BO1496" s="86"/>
      <c r="BQ1496" s="86"/>
      <c r="BS1496" s="86"/>
      <c r="BU1496" s="86"/>
      <c r="BW1496" s="86"/>
      <c r="BY1496" s="86"/>
      <c r="CA1496" s="86"/>
      <c r="CC1496" s="86"/>
      <c r="CE1496" s="86"/>
      <c r="CG1496" s="86"/>
      <c r="CI1496" s="86"/>
      <c r="CK1496" s="86"/>
      <c r="CM1496" s="86"/>
      <c r="CO1496" s="86"/>
      <c r="CQ1496" s="86"/>
      <c r="CS1496" s="86"/>
      <c r="CU1496" s="86"/>
      <c r="CW1496" s="86"/>
      <c r="CY1496" s="86"/>
      <c r="DA1496" s="86"/>
      <c r="DC1496" s="86"/>
      <c r="DE1496" s="86"/>
      <c r="DG1496" s="86"/>
      <c r="DI1496" s="86"/>
      <c r="DK1496" s="86"/>
      <c r="DM1496" s="86"/>
      <c r="DO1496" s="86"/>
      <c r="DQ1496" s="86"/>
      <c r="DS1496" s="86"/>
      <c r="DU1496" s="86"/>
      <c r="DV1496" s="86"/>
      <c r="DW1496" s="86"/>
      <c r="DX1496" s="86"/>
      <c r="DZ1496" s="87"/>
      <c r="EB1496" s="86"/>
      <c r="EC1496" s="87"/>
      <c r="ED1496" s="88"/>
      <c r="EE1496" s="86"/>
      <c r="EF1496" s="87"/>
      <c r="EG1496" s="86"/>
      <c r="EH1496" s="86"/>
      <c r="EI1496" s="86"/>
      <c r="EJ1496" s="86"/>
      <c r="EK1496" s="89"/>
    </row>
    <row r="1497" spans="47:141" x14ac:dyDescent="0.2">
      <c r="AU1497" s="86"/>
      <c r="AW1497" s="86"/>
      <c r="AY1497" s="86"/>
      <c r="BA1497" s="86"/>
      <c r="BC1497" s="86"/>
      <c r="BE1497" s="86"/>
      <c r="BG1497" s="86"/>
      <c r="BI1497" s="86"/>
      <c r="BK1497" s="86"/>
      <c r="BM1497" s="86"/>
      <c r="BO1497" s="86"/>
      <c r="BQ1497" s="86"/>
      <c r="BS1497" s="86"/>
      <c r="BU1497" s="86"/>
      <c r="BW1497" s="86"/>
      <c r="BY1497" s="86"/>
      <c r="CA1497" s="86"/>
      <c r="CC1497" s="86"/>
      <c r="CE1497" s="86"/>
      <c r="CG1497" s="86"/>
      <c r="CI1497" s="86"/>
      <c r="CK1497" s="86"/>
      <c r="CM1497" s="86"/>
      <c r="CO1497" s="86"/>
      <c r="CQ1497" s="86"/>
      <c r="CS1497" s="86"/>
      <c r="CU1497" s="86"/>
      <c r="CW1497" s="86"/>
      <c r="CY1497" s="86"/>
      <c r="DA1497" s="86"/>
      <c r="DC1497" s="86"/>
      <c r="DE1497" s="86"/>
      <c r="DG1497" s="86"/>
      <c r="DI1497" s="86"/>
      <c r="DK1497" s="86"/>
      <c r="DM1497" s="86"/>
      <c r="DO1497" s="86"/>
      <c r="DQ1497" s="86"/>
      <c r="DS1497" s="86"/>
      <c r="DU1497" s="86"/>
      <c r="DV1497" s="86"/>
      <c r="DW1497" s="86"/>
      <c r="DX1497" s="86"/>
      <c r="DZ1497" s="87"/>
      <c r="EB1497" s="86"/>
      <c r="EC1497" s="87"/>
      <c r="ED1497" s="88"/>
      <c r="EE1497" s="86"/>
      <c r="EF1497" s="87"/>
      <c r="EG1497" s="86"/>
      <c r="EH1497" s="86"/>
      <c r="EI1497" s="86"/>
      <c r="EJ1497" s="86"/>
      <c r="EK1497" s="89"/>
    </row>
    <row r="1498" spans="47:141" x14ac:dyDescent="0.2">
      <c r="AU1498" s="86"/>
      <c r="AW1498" s="86"/>
      <c r="AY1498" s="86"/>
      <c r="BA1498" s="86"/>
      <c r="BC1498" s="86"/>
      <c r="BE1498" s="86"/>
      <c r="BG1498" s="86"/>
      <c r="BI1498" s="86"/>
      <c r="BK1498" s="86"/>
      <c r="BM1498" s="86"/>
      <c r="BO1498" s="86"/>
      <c r="BQ1498" s="86"/>
      <c r="BS1498" s="86"/>
      <c r="BU1498" s="86"/>
      <c r="BW1498" s="86"/>
      <c r="BY1498" s="86"/>
      <c r="CA1498" s="86"/>
      <c r="CC1498" s="86"/>
      <c r="CE1498" s="86"/>
      <c r="CG1498" s="86"/>
      <c r="CI1498" s="86"/>
      <c r="CK1498" s="86"/>
      <c r="CM1498" s="86"/>
      <c r="CO1498" s="86"/>
      <c r="CQ1498" s="86"/>
      <c r="CS1498" s="86"/>
      <c r="CU1498" s="86"/>
      <c r="CW1498" s="86"/>
      <c r="CY1498" s="86"/>
      <c r="DA1498" s="86"/>
      <c r="DC1498" s="86"/>
      <c r="DE1498" s="86"/>
      <c r="DG1498" s="86"/>
      <c r="DI1498" s="86"/>
      <c r="DK1498" s="86"/>
      <c r="DM1498" s="86"/>
      <c r="DO1498" s="86"/>
      <c r="DQ1498" s="86"/>
      <c r="DS1498" s="86"/>
      <c r="DU1498" s="86"/>
      <c r="DV1498" s="86"/>
      <c r="DW1498" s="86"/>
      <c r="DX1498" s="86"/>
      <c r="DZ1498" s="87"/>
      <c r="EB1498" s="86"/>
      <c r="EC1498" s="87"/>
      <c r="ED1498" s="88"/>
      <c r="EE1498" s="86"/>
      <c r="EF1498" s="87"/>
      <c r="EG1498" s="86"/>
      <c r="EH1498" s="86"/>
      <c r="EI1498" s="86"/>
      <c r="EJ1498" s="86"/>
      <c r="EK1498" s="89"/>
    </row>
    <row r="1499" spans="47:141" x14ac:dyDescent="0.2">
      <c r="AU1499" s="86"/>
      <c r="AW1499" s="86"/>
      <c r="AY1499" s="86"/>
      <c r="BA1499" s="86"/>
      <c r="BC1499" s="86"/>
      <c r="BE1499" s="86"/>
      <c r="BG1499" s="86"/>
      <c r="BI1499" s="86"/>
      <c r="BK1499" s="86"/>
      <c r="BM1499" s="86"/>
      <c r="BO1499" s="86"/>
      <c r="BQ1499" s="86"/>
      <c r="BS1499" s="86"/>
      <c r="BU1499" s="86"/>
      <c r="BW1499" s="86"/>
      <c r="BY1499" s="86"/>
      <c r="CA1499" s="86"/>
      <c r="CC1499" s="86"/>
      <c r="CE1499" s="86"/>
      <c r="CG1499" s="86"/>
      <c r="CI1499" s="86"/>
      <c r="CK1499" s="86"/>
      <c r="CM1499" s="86"/>
      <c r="CO1499" s="86"/>
      <c r="CQ1499" s="86"/>
      <c r="CS1499" s="86"/>
      <c r="CU1499" s="86"/>
      <c r="CW1499" s="86"/>
      <c r="CY1499" s="86"/>
      <c r="DA1499" s="86"/>
      <c r="DC1499" s="86"/>
      <c r="DE1499" s="86"/>
      <c r="DG1499" s="86"/>
      <c r="DI1499" s="86"/>
      <c r="DK1499" s="86"/>
      <c r="DM1499" s="86"/>
      <c r="DO1499" s="86"/>
      <c r="DQ1499" s="86"/>
      <c r="DS1499" s="86"/>
      <c r="DU1499" s="86"/>
      <c r="DV1499" s="86"/>
      <c r="DW1499" s="86"/>
      <c r="DX1499" s="86"/>
      <c r="DZ1499" s="87"/>
      <c r="EB1499" s="86"/>
      <c r="EC1499" s="87"/>
      <c r="ED1499" s="88"/>
      <c r="EE1499" s="86"/>
      <c r="EF1499" s="87"/>
      <c r="EG1499" s="86"/>
      <c r="EH1499" s="86"/>
      <c r="EI1499" s="86"/>
      <c r="EJ1499" s="86"/>
      <c r="EK1499" s="89"/>
    </row>
    <row r="1500" spans="47:141" x14ac:dyDescent="0.2">
      <c r="AU1500" s="86"/>
      <c r="AW1500" s="86"/>
      <c r="AY1500" s="86"/>
      <c r="BA1500" s="86"/>
      <c r="BC1500" s="86"/>
      <c r="BE1500" s="86"/>
      <c r="BG1500" s="86"/>
      <c r="BI1500" s="86"/>
      <c r="BK1500" s="86"/>
      <c r="BM1500" s="86"/>
      <c r="BO1500" s="86"/>
      <c r="BQ1500" s="86"/>
      <c r="BS1500" s="86"/>
      <c r="BU1500" s="86"/>
      <c r="BW1500" s="86"/>
      <c r="BY1500" s="86"/>
      <c r="CA1500" s="86"/>
      <c r="CC1500" s="86"/>
      <c r="CE1500" s="86"/>
      <c r="CG1500" s="86"/>
      <c r="CI1500" s="86"/>
      <c r="CK1500" s="86"/>
      <c r="CM1500" s="86"/>
      <c r="CO1500" s="86"/>
      <c r="CQ1500" s="86"/>
      <c r="CS1500" s="86"/>
      <c r="CU1500" s="86"/>
      <c r="CW1500" s="86"/>
      <c r="CY1500" s="86"/>
      <c r="DA1500" s="86"/>
      <c r="DC1500" s="86"/>
      <c r="DE1500" s="86"/>
      <c r="DG1500" s="86"/>
      <c r="DI1500" s="86"/>
      <c r="DK1500" s="86"/>
      <c r="DM1500" s="86"/>
      <c r="DO1500" s="86"/>
      <c r="DQ1500" s="86"/>
      <c r="DS1500" s="86"/>
      <c r="DU1500" s="86"/>
      <c r="DV1500" s="86"/>
      <c r="DW1500" s="86"/>
      <c r="DX1500" s="86"/>
      <c r="DZ1500" s="87"/>
      <c r="EB1500" s="86"/>
      <c r="EC1500" s="87"/>
      <c r="ED1500" s="88"/>
      <c r="EE1500" s="86"/>
      <c r="EF1500" s="87"/>
      <c r="EG1500" s="86"/>
      <c r="EH1500" s="86"/>
      <c r="EI1500" s="86"/>
      <c r="EJ1500" s="86"/>
      <c r="EK1500" s="89"/>
    </row>
    <row r="1501" spans="47:141" x14ac:dyDescent="0.2">
      <c r="AU1501" s="86"/>
      <c r="AW1501" s="86"/>
      <c r="AY1501" s="86"/>
      <c r="BA1501" s="86"/>
      <c r="BC1501" s="86"/>
      <c r="BE1501" s="86"/>
      <c r="BG1501" s="86"/>
      <c r="BI1501" s="86"/>
      <c r="BK1501" s="86"/>
      <c r="BM1501" s="86"/>
      <c r="BO1501" s="86"/>
      <c r="BQ1501" s="86"/>
      <c r="BS1501" s="86"/>
      <c r="BU1501" s="86"/>
      <c r="BW1501" s="86"/>
      <c r="BY1501" s="86"/>
      <c r="CA1501" s="86"/>
      <c r="CC1501" s="86"/>
      <c r="CE1501" s="86"/>
      <c r="CG1501" s="86"/>
      <c r="CI1501" s="86"/>
      <c r="CK1501" s="86"/>
      <c r="CM1501" s="86"/>
      <c r="CO1501" s="86"/>
      <c r="CQ1501" s="86"/>
      <c r="CS1501" s="86"/>
      <c r="CU1501" s="86"/>
      <c r="CW1501" s="86"/>
      <c r="CY1501" s="86"/>
      <c r="DA1501" s="86"/>
      <c r="DC1501" s="86"/>
      <c r="DE1501" s="86"/>
      <c r="DG1501" s="86"/>
      <c r="DI1501" s="86"/>
      <c r="DK1501" s="86"/>
      <c r="DM1501" s="86"/>
      <c r="DO1501" s="86"/>
      <c r="DQ1501" s="86"/>
      <c r="DS1501" s="86"/>
      <c r="DU1501" s="86"/>
      <c r="DV1501" s="86"/>
      <c r="DW1501" s="86"/>
      <c r="DX1501" s="86"/>
      <c r="DZ1501" s="87"/>
      <c r="EB1501" s="86"/>
      <c r="EC1501" s="87"/>
      <c r="ED1501" s="88"/>
      <c r="EE1501" s="86"/>
      <c r="EF1501" s="87"/>
      <c r="EG1501" s="86"/>
      <c r="EH1501" s="86"/>
      <c r="EI1501" s="86"/>
      <c r="EJ1501" s="86"/>
      <c r="EK1501" s="89"/>
    </row>
    <row r="1502" spans="47:141" x14ac:dyDescent="0.2">
      <c r="AU1502" s="86"/>
      <c r="AW1502" s="86"/>
      <c r="AY1502" s="86"/>
      <c r="BA1502" s="86"/>
      <c r="BC1502" s="86"/>
      <c r="BE1502" s="86"/>
      <c r="BG1502" s="86"/>
      <c r="BI1502" s="86"/>
      <c r="BK1502" s="86"/>
      <c r="BM1502" s="86"/>
      <c r="BO1502" s="86"/>
      <c r="BQ1502" s="86"/>
      <c r="BS1502" s="86"/>
      <c r="BU1502" s="86"/>
      <c r="BW1502" s="86"/>
      <c r="BY1502" s="86"/>
      <c r="CA1502" s="86"/>
      <c r="CC1502" s="86"/>
      <c r="CE1502" s="86"/>
      <c r="CG1502" s="86"/>
      <c r="CI1502" s="86"/>
      <c r="CK1502" s="86"/>
      <c r="CM1502" s="86"/>
      <c r="CO1502" s="86"/>
      <c r="CQ1502" s="86"/>
      <c r="CS1502" s="86"/>
      <c r="CU1502" s="86"/>
      <c r="CW1502" s="86"/>
      <c r="CY1502" s="86"/>
      <c r="DA1502" s="86"/>
      <c r="DC1502" s="86"/>
      <c r="DE1502" s="86"/>
      <c r="DG1502" s="86"/>
      <c r="DI1502" s="86"/>
      <c r="DK1502" s="86"/>
      <c r="DM1502" s="86"/>
      <c r="DO1502" s="86"/>
      <c r="DQ1502" s="86"/>
      <c r="DS1502" s="86"/>
      <c r="DU1502" s="86"/>
      <c r="DV1502" s="86"/>
      <c r="DW1502" s="86"/>
      <c r="DX1502" s="86"/>
      <c r="DZ1502" s="87"/>
      <c r="EB1502" s="86"/>
      <c r="EC1502" s="87"/>
      <c r="ED1502" s="88"/>
      <c r="EE1502" s="86"/>
      <c r="EF1502" s="87"/>
      <c r="EG1502" s="86"/>
      <c r="EH1502" s="86"/>
      <c r="EI1502" s="86"/>
      <c r="EJ1502" s="86"/>
      <c r="EK1502" s="89"/>
    </row>
    <row r="1503" spans="47:141" x14ac:dyDescent="0.2">
      <c r="AU1503" s="86"/>
      <c r="AW1503" s="86"/>
      <c r="AY1503" s="86"/>
      <c r="BA1503" s="86"/>
      <c r="BC1503" s="86"/>
      <c r="BE1503" s="86"/>
      <c r="BG1503" s="86"/>
      <c r="BI1503" s="86"/>
      <c r="BK1503" s="86"/>
      <c r="BM1503" s="86"/>
      <c r="BO1503" s="86"/>
      <c r="BQ1503" s="86"/>
      <c r="BS1503" s="86"/>
      <c r="BU1503" s="86"/>
      <c r="BW1503" s="86"/>
      <c r="BY1503" s="86"/>
      <c r="CA1503" s="86"/>
      <c r="CC1503" s="86"/>
      <c r="CE1503" s="86"/>
      <c r="CG1503" s="86"/>
      <c r="CI1503" s="86"/>
      <c r="CK1503" s="86"/>
      <c r="CM1503" s="86"/>
      <c r="CO1503" s="86"/>
      <c r="CQ1503" s="86"/>
      <c r="CS1503" s="86"/>
      <c r="CU1503" s="86"/>
      <c r="CW1503" s="86"/>
      <c r="CY1503" s="86"/>
      <c r="DA1503" s="86"/>
      <c r="DC1503" s="86"/>
      <c r="DE1503" s="86"/>
      <c r="DG1503" s="86"/>
      <c r="DI1503" s="86"/>
      <c r="DK1503" s="86"/>
      <c r="DM1503" s="86"/>
      <c r="DO1503" s="86"/>
      <c r="DQ1503" s="86"/>
      <c r="DS1503" s="86"/>
      <c r="DU1503" s="86"/>
      <c r="DV1503" s="86"/>
      <c r="DW1503" s="86"/>
      <c r="DX1503" s="86"/>
      <c r="DZ1503" s="87"/>
      <c r="EB1503" s="86"/>
      <c r="EC1503" s="87"/>
      <c r="ED1503" s="88"/>
      <c r="EE1503" s="86"/>
      <c r="EF1503" s="87"/>
      <c r="EG1503" s="86"/>
      <c r="EH1503" s="86"/>
      <c r="EI1503" s="86"/>
      <c r="EJ1503" s="86"/>
      <c r="EK1503" s="89"/>
    </row>
    <row r="1504" spans="47:141" x14ac:dyDescent="0.2">
      <c r="AU1504" s="86"/>
      <c r="AW1504" s="86"/>
      <c r="AY1504" s="86"/>
      <c r="BA1504" s="86"/>
      <c r="BC1504" s="86"/>
      <c r="BE1504" s="86"/>
      <c r="BG1504" s="86"/>
      <c r="BI1504" s="86"/>
      <c r="BK1504" s="86"/>
      <c r="BM1504" s="86"/>
      <c r="BO1504" s="86"/>
      <c r="BQ1504" s="86"/>
      <c r="BS1504" s="86"/>
      <c r="BU1504" s="86"/>
      <c r="BW1504" s="86"/>
      <c r="BY1504" s="86"/>
      <c r="CA1504" s="86"/>
      <c r="CC1504" s="86"/>
      <c r="CE1504" s="86"/>
      <c r="CG1504" s="86"/>
      <c r="CI1504" s="86"/>
      <c r="CK1504" s="86"/>
      <c r="CM1504" s="86"/>
      <c r="CO1504" s="86"/>
      <c r="CQ1504" s="86"/>
      <c r="CS1504" s="86"/>
      <c r="CU1504" s="86"/>
      <c r="CW1504" s="86"/>
      <c r="CY1504" s="86"/>
      <c r="DA1504" s="86"/>
      <c r="DC1504" s="86"/>
      <c r="DE1504" s="86"/>
      <c r="DG1504" s="86"/>
      <c r="DI1504" s="86"/>
      <c r="DK1504" s="86"/>
      <c r="DM1504" s="86"/>
      <c r="DO1504" s="86"/>
      <c r="DQ1504" s="86"/>
      <c r="DS1504" s="86"/>
      <c r="DU1504" s="86"/>
      <c r="DV1504" s="86"/>
      <c r="DW1504" s="86"/>
      <c r="DX1504" s="86"/>
      <c r="DZ1504" s="87"/>
      <c r="EB1504" s="86"/>
      <c r="EC1504" s="87"/>
      <c r="ED1504" s="88"/>
      <c r="EE1504" s="86"/>
      <c r="EF1504" s="87"/>
      <c r="EG1504" s="86"/>
      <c r="EH1504" s="86"/>
      <c r="EI1504" s="86"/>
      <c r="EJ1504" s="86"/>
      <c r="EK1504" s="89"/>
    </row>
    <row r="1505" spans="47:141" x14ac:dyDescent="0.2">
      <c r="AU1505" s="86"/>
      <c r="AW1505" s="86"/>
      <c r="AY1505" s="86"/>
      <c r="BA1505" s="86"/>
      <c r="BC1505" s="86"/>
      <c r="BE1505" s="86"/>
      <c r="BG1505" s="86"/>
      <c r="BI1505" s="86"/>
      <c r="BK1505" s="86"/>
      <c r="BM1505" s="86"/>
      <c r="BO1505" s="86"/>
      <c r="BQ1505" s="86"/>
      <c r="BS1505" s="86"/>
      <c r="BU1505" s="86"/>
      <c r="BW1505" s="86"/>
      <c r="BY1505" s="86"/>
      <c r="CA1505" s="86"/>
      <c r="CC1505" s="86"/>
      <c r="CE1505" s="86"/>
      <c r="CG1505" s="86"/>
      <c r="CI1505" s="86"/>
      <c r="CK1505" s="86"/>
      <c r="CM1505" s="86"/>
      <c r="CO1505" s="86"/>
      <c r="CQ1505" s="86"/>
      <c r="CS1505" s="86"/>
      <c r="CU1505" s="86"/>
      <c r="CW1505" s="86"/>
      <c r="CY1505" s="86"/>
      <c r="DA1505" s="86"/>
      <c r="DC1505" s="86"/>
      <c r="DE1505" s="86"/>
      <c r="DG1505" s="86"/>
      <c r="DI1505" s="86"/>
      <c r="DK1505" s="86"/>
      <c r="DM1505" s="86"/>
      <c r="DO1505" s="86"/>
      <c r="DQ1505" s="86"/>
      <c r="DS1505" s="86"/>
      <c r="DU1505" s="86"/>
      <c r="DV1505" s="86"/>
      <c r="DW1505" s="86"/>
      <c r="DX1505" s="86"/>
      <c r="DZ1505" s="87"/>
      <c r="EB1505" s="86"/>
      <c r="EC1505" s="87"/>
      <c r="ED1505" s="88"/>
      <c r="EE1505" s="86"/>
      <c r="EF1505" s="87"/>
      <c r="EG1505" s="86"/>
      <c r="EH1505" s="86"/>
      <c r="EI1505" s="86"/>
      <c r="EJ1505" s="86"/>
      <c r="EK1505" s="89"/>
    </row>
    <row r="1506" spans="47:141" x14ac:dyDescent="0.2">
      <c r="AU1506" s="86"/>
      <c r="AW1506" s="86"/>
      <c r="AY1506" s="86"/>
      <c r="BA1506" s="86"/>
      <c r="BC1506" s="86"/>
      <c r="BE1506" s="86"/>
      <c r="BG1506" s="86"/>
      <c r="BI1506" s="86"/>
      <c r="BK1506" s="86"/>
      <c r="BM1506" s="86"/>
      <c r="BO1506" s="86"/>
      <c r="BQ1506" s="86"/>
      <c r="BS1506" s="86"/>
      <c r="BU1506" s="86"/>
      <c r="BW1506" s="86"/>
      <c r="BY1506" s="86"/>
      <c r="CA1506" s="86"/>
      <c r="CC1506" s="86"/>
      <c r="CE1506" s="86"/>
      <c r="CG1506" s="86"/>
      <c r="CI1506" s="86"/>
      <c r="CK1506" s="86"/>
      <c r="CM1506" s="86"/>
      <c r="CO1506" s="86"/>
      <c r="CQ1506" s="86"/>
      <c r="CS1506" s="86"/>
      <c r="CU1506" s="86"/>
      <c r="CW1506" s="86"/>
      <c r="CY1506" s="86"/>
      <c r="DA1506" s="86"/>
      <c r="DC1506" s="86"/>
      <c r="DE1506" s="86"/>
      <c r="DG1506" s="86"/>
      <c r="DI1506" s="86"/>
      <c r="DK1506" s="86"/>
      <c r="DM1506" s="86"/>
      <c r="DO1506" s="86"/>
      <c r="DQ1506" s="86"/>
      <c r="DS1506" s="86"/>
      <c r="DU1506" s="86"/>
      <c r="DV1506" s="86"/>
      <c r="DW1506" s="86"/>
      <c r="DX1506" s="86"/>
      <c r="DZ1506" s="87"/>
      <c r="EB1506" s="86"/>
      <c r="EC1506" s="87"/>
      <c r="ED1506" s="88"/>
      <c r="EE1506" s="86"/>
      <c r="EF1506" s="87"/>
      <c r="EG1506" s="86"/>
      <c r="EH1506" s="86"/>
      <c r="EI1506" s="86"/>
      <c r="EJ1506" s="86"/>
      <c r="EK1506" s="89"/>
    </row>
    <row r="1507" spans="47:141" x14ac:dyDescent="0.2">
      <c r="AU1507" s="86"/>
      <c r="AW1507" s="86"/>
      <c r="AY1507" s="86"/>
      <c r="BA1507" s="86"/>
      <c r="BC1507" s="86"/>
      <c r="BE1507" s="86"/>
      <c r="BG1507" s="86"/>
      <c r="BI1507" s="86"/>
      <c r="BK1507" s="86"/>
      <c r="BM1507" s="86"/>
      <c r="BO1507" s="86"/>
      <c r="BQ1507" s="86"/>
      <c r="BS1507" s="86"/>
      <c r="BU1507" s="86"/>
      <c r="BW1507" s="86"/>
      <c r="BY1507" s="86"/>
      <c r="CA1507" s="86"/>
      <c r="CC1507" s="86"/>
      <c r="CE1507" s="86"/>
      <c r="CG1507" s="86"/>
      <c r="CI1507" s="86"/>
      <c r="CK1507" s="86"/>
      <c r="CM1507" s="86"/>
      <c r="CO1507" s="86"/>
      <c r="CQ1507" s="86"/>
      <c r="CS1507" s="86"/>
      <c r="CU1507" s="86"/>
      <c r="CW1507" s="86"/>
      <c r="CY1507" s="86"/>
      <c r="DA1507" s="86"/>
      <c r="DC1507" s="86"/>
      <c r="DE1507" s="86"/>
      <c r="DG1507" s="86"/>
      <c r="DI1507" s="86"/>
      <c r="DK1507" s="86"/>
      <c r="DM1507" s="86"/>
      <c r="DO1507" s="86"/>
      <c r="DQ1507" s="86"/>
      <c r="DS1507" s="86"/>
      <c r="DU1507" s="86"/>
      <c r="DV1507" s="86"/>
      <c r="DW1507" s="86"/>
      <c r="DX1507" s="86"/>
      <c r="DZ1507" s="87"/>
      <c r="EB1507" s="86"/>
      <c r="EC1507" s="87"/>
      <c r="ED1507" s="88"/>
      <c r="EE1507" s="86"/>
      <c r="EF1507" s="87"/>
      <c r="EG1507" s="86"/>
      <c r="EH1507" s="86"/>
      <c r="EI1507" s="86"/>
      <c r="EJ1507" s="86"/>
      <c r="EK1507" s="89"/>
    </row>
    <row r="1508" spans="47:141" x14ac:dyDescent="0.2">
      <c r="AU1508" s="86"/>
      <c r="AW1508" s="86"/>
      <c r="AY1508" s="86"/>
      <c r="BA1508" s="86"/>
      <c r="BC1508" s="86"/>
      <c r="BE1508" s="86"/>
      <c r="BG1508" s="86"/>
      <c r="BI1508" s="86"/>
      <c r="BK1508" s="86"/>
      <c r="BM1508" s="86"/>
      <c r="BO1508" s="86"/>
      <c r="BQ1508" s="86"/>
      <c r="BS1508" s="86"/>
      <c r="BU1508" s="86"/>
      <c r="BW1508" s="86"/>
      <c r="BY1508" s="86"/>
      <c r="CA1508" s="86"/>
      <c r="CC1508" s="86"/>
      <c r="CE1508" s="86"/>
      <c r="CG1508" s="86"/>
      <c r="CI1508" s="86"/>
      <c r="CK1508" s="86"/>
      <c r="CM1508" s="86"/>
      <c r="CO1508" s="86"/>
      <c r="CQ1508" s="86"/>
      <c r="CS1508" s="86"/>
      <c r="CU1508" s="86"/>
      <c r="CW1508" s="86"/>
      <c r="CY1508" s="86"/>
      <c r="DA1508" s="86"/>
      <c r="DC1508" s="86"/>
      <c r="DE1508" s="86"/>
      <c r="DG1508" s="86"/>
      <c r="DI1508" s="86"/>
      <c r="DK1508" s="86"/>
      <c r="DM1508" s="86"/>
      <c r="DO1508" s="86"/>
      <c r="DQ1508" s="86"/>
      <c r="DS1508" s="86"/>
      <c r="DU1508" s="86"/>
      <c r="DV1508" s="86"/>
      <c r="DW1508" s="86"/>
      <c r="DX1508" s="86"/>
      <c r="DZ1508" s="87"/>
      <c r="EB1508" s="86"/>
      <c r="EC1508" s="87"/>
      <c r="ED1508" s="88"/>
      <c r="EE1508" s="86"/>
      <c r="EF1508" s="87"/>
      <c r="EG1508" s="86"/>
      <c r="EH1508" s="86"/>
      <c r="EI1508" s="86"/>
      <c r="EJ1508" s="86"/>
      <c r="EK1508" s="89"/>
    </row>
    <row r="1509" spans="47:141" x14ac:dyDescent="0.2">
      <c r="AU1509" s="86"/>
      <c r="AW1509" s="86"/>
      <c r="AY1509" s="86"/>
      <c r="BA1509" s="86"/>
      <c r="BC1509" s="86"/>
      <c r="BE1509" s="86"/>
      <c r="BG1509" s="86"/>
      <c r="BI1509" s="86"/>
      <c r="BK1509" s="86"/>
      <c r="BM1509" s="86"/>
      <c r="BO1509" s="86"/>
      <c r="BQ1509" s="86"/>
      <c r="BS1509" s="86"/>
      <c r="BU1509" s="86"/>
      <c r="BW1509" s="86"/>
      <c r="BY1509" s="86"/>
      <c r="CA1509" s="86"/>
      <c r="CC1509" s="86"/>
      <c r="CE1509" s="86"/>
      <c r="CG1509" s="86"/>
      <c r="CI1509" s="86"/>
      <c r="CK1509" s="86"/>
      <c r="CM1509" s="86"/>
      <c r="CO1509" s="86"/>
      <c r="CQ1509" s="86"/>
      <c r="CS1509" s="86"/>
      <c r="CU1509" s="86"/>
      <c r="CW1509" s="86"/>
      <c r="CY1509" s="86"/>
      <c r="DA1509" s="86"/>
      <c r="DC1509" s="86"/>
      <c r="DE1509" s="86"/>
      <c r="DG1509" s="86"/>
      <c r="DI1509" s="86"/>
      <c r="DK1509" s="86"/>
      <c r="DM1509" s="86"/>
      <c r="DO1509" s="86"/>
      <c r="DQ1509" s="86"/>
      <c r="DS1509" s="86"/>
      <c r="DU1509" s="86"/>
      <c r="DV1509" s="86"/>
      <c r="DW1509" s="86"/>
      <c r="DX1509" s="86"/>
      <c r="DZ1509" s="87"/>
      <c r="EB1509" s="86"/>
      <c r="EC1509" s="87"/>
      <c r="ED1509" s="88"/>
      <c r="EE1509" s="86"/>
      <c r="EF1509" s="87"/>
      <c r="EG1509" s="86"/>
      <c r="EH1509" s="86"/>
      <c r="EI1509" s="86"/>
      <c r="EJ1509" s="86"/>
      <c r="EK1509" s="89"/>
    </row>
    <row r="1510" spans="47:141" x14ac:dyDescent="0.2">
      <c r="AU1510" s="86"/>
      <c r="AW1510" s="86"/>
      <c r="AY1510" s="86"/>
      <c r="BA1510" s="86"/>
      <c r="BC1510" s="86"/>
      <c r="BE1510" s="86"/>
      <c r="BG1510" s="86"/>
      <c r="BI1510" s="86"/>
      <c r="BK1510" s="86"/>
      <c r="BM1510" s="86"/>
      <c r="BO1510" s="86"/>
      <c r="BQ1510" s="86"/>
      <c r="BS1510" s="86"/>
      <c r="BU1510" s="86"/>
      <c r="BW1510" s="86"/>
      <c r="BY1510" s="86"/>
      <c r="CA1510" s="86"/>
      <c r="CC1510" s="86"/>
      <c r="CE1510" s="86"/>
      <c r="CG1510" s="86"/>
      <c r="CI1510" s="86"/>
      <c r="CK1510" s="86"/>
      <c r="CM1510" s="86"/>
      <c r="CO1510" s="86"/>
      <c r="CQ1510" s="86"/>
      <c r="CS1510" s="86"/>
      <c r="CU1510" s="86"/>
      <c r="CW1510" s="86"/>
      <c r="CY1510" s="86"/>
      <c r="DA1510" s="86"/>
      <c r="DC1510" s="86"/>
      <c r="DE1510" s="86"/>
      <c r="DG1510" s="86"/>
      <c r="DI1510" s="86"/>
      <c r="DK1510" s="86"/>
      <c r="DM1510" s="86"/>
      <c r="DO1510" s="86"/>
      <c r="DQ1510" s="86"/>
      <c r="DS1510" s="86"/>
      <c r="DU1510" s="86"/>
      <c r="DV1510" s="86"/>
      <c r="DW1510" s="86"/>
      <c r="DX1510" s="86"/>
      <c r="DZ1510" s="87"/>
      <c r="EB1510" s="86"/>
      <c r="EC1510" s="87"/>
      <c r="ED1510" s="88"/>
      <c r="EE1510" s="86"/>
      <c r="EF1510" s="87"/>
      <c r="EG1510" s="86"/>
      <c r="EH1510" s="86"/>
      <c r="EI1510" s="86"/>
      <c r="EJ1510" s="86"/>
      <c r="EK1510" s="89"/>
    </row>
    <row r="1511" spans="47:141" x14ac:dyDescent="0.2">
      <c r="AU1511" s="86"/>
      <c r="AW1511" s="86"/>
      <c r="AY1511" s="86"/>
      <c r="BA1511" s="86"/>
      <c r="BC1511" s="86"/>
      <c r="BE1511" s="86"/>
      <c r="BG1511" s="86"/>
      <c r="BI1511" s="86"/>
      <c r="BK1511" s="86"/>
      <c r="BM1511" s="86"/>
      <c r="BO1511" s="86"/>
      <c r="BQ1511" s="86"/>
      <c r="BS1511" s="86"/>
      <c r="BU1511" s="86"/>
      <c r="BW1511" s="86"/>
      <c r="BY1511" s="86"/>
      <c r="CA1511" s="86"/>
      <c r="CC1511" s="86"/>
      <c r="CE1511" s="86"/>
      <c r="CG1511" s="86"/>
      <c r="CI1511" s="86"/>
      <c r="CK1511" s="86"/>
      <c r="CM1511" s="86"/>
      <c r="CO1511" s="86"/>
      <c r="CQ1511" s="86"/>
      <c r="CS1511" s="86"/>
      <c r="CU1511" s="86"/>
      <c r="CW1511" s="86"/>
      <c r="CY1511" s="86"/>
      <c r="DA1511" s="86"/>
      <c r="DC1511" s="86"/>
      <c r="DE1511" s="86"/>
      <c r="DG1511" s="86"/>
      <c r="DI1511" s="86"/>
      <c r="DK1511" s="86"/>
      <c r="DM1511" s="86"/>
      <c r="DO1511" s="86"/>
      <c r="DQ1511" s="86"/>
      <c r="DS1511" s="86"/>
      <c r="DU1511" s="86"/>
      <c r="DV1511" s="86"/>
      <c r="DW1511" s="86"/>
      <c r="DX1511" s="86"/>
      <c r="DZ1511" s="87"/>
      <c r="EB1511" s="86"/>
      <c r="EC1511" s="87"/>
      <c r="ED1511" s="88"/>
      <c r="EE1511" s="86"/>
      <c r="EF1511" s="87"/>
      <c r="EG1511" s="86"/>
      <c r="EH1511" s="86"/>
      <c r="EI1511" s="86"/>
      <c r="EJ1511" s="86"/>
      <c r="EK1511" s="89"/>
    </row>
    <row r="1512" spans="47:141" x14ac:dyDescent="0.2">
      <c r="AU1512" s="86"/>
      <c r="AW1512" s="86"/>
      <c r="AY1512" s="86"/>
      <c r="BA1512" s="86"/>
      <c r="BC1512" s="86"/>
      <c r="BE1512" s="86"/>
      <c r="BG1512" s="86"/>
      <c r="BI1512" s="86"/>
      <c r="BK1512" s="86"/>
      <c r="BM1512" s="86"/>
      <c r="BO1512" s="86"/>
      <c r="BQ1512" s="86"/>
      <c r="BS1512" s="86"/>
      <c r="BU1512" s="86"/>
      <c r="BW1512" s="86"/>
      <c r="BY1512" s="86"/>
      <c r="CA1512" s="86"/>
      <c r="CC1512" s="86"/>
      <c r="CE1512" s="86"/>
      <c r="CG1512" s="86"/>
      <c r="CI1512" s="86"/>
      <c r="CK1512" s="86"/>
      <c r="CM1512" s="86"/>
      <c r="CO1512" s="86"/>
      <c r="CQ1512" s="86"/>
      <c r="CS1512" s="86"/>
      <c r="CU1512" s="86"/>
      <c r="CW1512" s="86"/>
      <c r="CY1512" s="86"/>
      <c r="DA1512" s="86"/>
      <c r="DC1512" s="86"/>
      <c r="DE1512" s="86"/>
      <c r="DG1512" s="86"/>
      <c r="DI1512" s="86"/>
      <c r="DK1512" s="86"/>
      <c r="DM1512" s="86"/>
      <c r="DO1512" s="86"/>
      <c r="DQ1512" s="86"/>
      <c r="DS1512" s="86"/>
      <c r="DU1512" s="86"/>
      <c r="DV1512" s="86"/>
      <c r="DW1512" s="86"/>
      <c r="DX1512" s="86"/>
      <c r="DZ1512" s="87"/>
      <c r="EB1512" s="86"/>
      <c r="EC1512" s="87"/>
      <c r="ED1512" s="88"/>
      <c r="EE1512" s="86"/>
      <c r="EF1512" s="87"/>
      <c r="EG1512" s="86"/>
      <c r="EH1512" s="86"/>
      <c r="EI1512" s="86"/>
      <c r="EJ1512" s="86"/>
      <c r="EK1512" s="89"/>
    </row>
    <row r="1513" spans="47:141" x14ac:dyDescent="0.2">
      <c r="AU1513" s="86"/>
      <c r="AW1513" s="86"/>
      <c r="AY1513" s="86"/>
      <c r="BA1513" s="86"/>
      <c r="BC1513" s="86"/>
      <c r="BE1513" s="86"/>
      <c r="BG1513" s="86"/>
      <c r="BI1513" s="86"/>
      <c r="BK1513" s="86"/>
      <c r="BM1513" s="86"/>
      <c r="BO1513" s="86"/>
      <c r="BQ1513" s="86"/>
      <c r="BS1513" s="86"/>
      <c r="BU1513" s="86"/>
      <c r="BW1513" s="86"/>
      <c r="BY1513" s="86"/>
      <c r="CA1513" s="86"/>
      <c r="CC1513" s="86"/>
      <c r="CE1513" s="86"/>
      <c r="CG1513" s="86"/>
      <c r="CI1513" s="86"/>
      <c r="CK1513" s="86"/>
      <c r="CM1513" s="86"/>
      <c r="CO1513" s="86"/>
      <c r="CQ1513" s="86"/>
      <c r="CS1513" s="86"/>
      <c r="CU1513" s="86"/>
      <c r="CW1513" s="86"/>
      <c r="CY1513" s="86"/>
      <c r="DA1513" s="86"/>
      <c r="DC1513" s="86"/>
      <c r="DE1513" s="86"/>
      <c r="DG1513" s="86"/>
      <c r="DI1513" s="86"/>
      <c r="DK1513" s="86"/>
      <c r="DM1513" s="86"/>
      <c r="DO1513" s="86"/>
      <c r="DQ1513" s="86"/>
      <c r="DS1513" s="86"/>
      <c r="DU1513" s="86"/>
      <c r="DV1513" s="86"/>
      <c r="DW1513" s="86"/>
      <c r="DX1513" s="86"/>
      <c r="DZ1513" s="87"/>
      <c r="EB1513" s="86"/>
      <c r="EC1513" s="87"/>
      <c r="ED1513" s="88"/>
      <c r="EE1513" s="86"/>
      <c r="EF1513" s="87"/>
      <c r="EG1513" s="86"/>
      <c r="EH1513" s="86"/>
      <c r="EI1513" s="86"/>
      <c r="EJ1513" s="86"/>
      <c r="EK1513" s="89"/>
    </row>
    <row r="1514" spans="47:141" x14ac:dyDescent="0.2">
      <c r="AU1514" s="86"/>
      <c r="AW1514" s="86"/>
      <c r="AY1514" s="86"/>
      <c r="BA1514" s="86"/>
      <c r="BC1514" s="86"/>
      <c r="BE1514" s="86"/>
      <c r="BG1514" s="86"/>
      <c r="BI1514" s="86"/>
      <c r="BK1514" s="86"/>
      <c r="BM1514" s="86"/>
      <c r="BO1514" s="86"/>
      <c r="BQ1514" s="86"/>
      <c r="BS1514" s="86"/>
      <c r="BU1514" s="86"/>
      <c r="BW1514" s="86"/>
      <c r="BY1514" s="86"/>
      <c r="CA1514" s="86"/>
      <c r="CC1514" s="86"/>
      <c r="CE1514" s="86"/>
      <c r="CG1514" s="86"/>
      <c r="CI1514" s="86"/>
      <c r="CK1514" s="86"/>
      <c r="CM1514" s="86"/>
      <c r="CO1514" s="86"/>
      <c r="CQ1514" s="86"/>
      <c r="CS1514" s="86"/>
      <c r="CU1514" s="86"/>
      <c r="CW1514" s="86"/>
      <c r="CY1514" s="86"/>
      <c r="DA1514" s="86"/>
      <c r="DC1514" s="86"/>
      <c r="DE1514" s="86"/>
      <c r="DG1514" s="86"/>
      <c r="DI1514" s="86"/>
      <c r="DK1514" s="86"/>
      <c r="DM1514" s="86"/>
      <c r="DO1514" s="86"/>
      <c r="DQ1514" s="86"/>
      <c r="DS1514" s="86"/>
      <c r="DU1514" s="86"/>
      <c r="DV1514" s="86"/>
      <c r="DW1514" s="86"/>
      <c r="DX1514" s="86"/>
      <c r="DZ1514" s="87"/>
      <c r="EB1514" s="86"/>
      <c r="EC1514" s="87"/>
      <c r="ED1514" s="88"/>
      <c r="EE1514" s="86"/>
      <c r="EF1514" s="87"/>
      <c r="EG1514" s="86"/>
      <c r="EH1514" s="86"/>
      <c r="EI1514" s="86"/>
      <c r="EJ1514" s="86"/>
      <c r="EK1514" s="89"/>
    </row>
    <row r="1515" spans="47:141" x14ac:dyDescent="0.2">
      <c r="AU1515" s="86"/>
      <c r="AW1515" s="86"/>
      <c r="AY1515" s="86"/>
      <c r="BA1515" s="86"/>
      <c r="BC1515" s="86"/>
      <c r="BE1515" s="86"/>
      <c r="BG1515" s="86"/>
      <c r="BI1515" s="86"/>
      <c r="BK1515" s="86"/>
      <c r="BM1515" s="86"/>
      <c r="BO1515" s="86"/>
      <c r="BQ1515" s="86"/>
      <c r="BS1515" s="86"/>
      <c r="BU1515" s="86"/>
      <c r="BW1515" s="86"/>
      <c r="BY1515" s="86"/>
      <c r="CA1515" s="86"/>
      <c r="CC1515" s="86"/>
      <c r="CE1515" s="86"/>
      <c r="CG1515" s="86"/>
      <c r="CI1515" s="86"/>
      <c r="CK1515" s="86"/>
      <c r="CM1515" s="86"/>
      <c r="CO1515" s="86"/>
      <c r="CQ1515" s="86"/>
      <c r="CS1515" s="86"/>
      <c r="CU1515" s="86"/>
      <c r="CW1515" s="86"/>
      <c r="CY1515" s="86"/>
      <c r="DA1515" s="86"/>
      <c r="DC1515" s="86"/>
      <c r="DE1515" s="86"/>
      <c r="DG1515" s="86"/>
      <c r="DI1515" s="86"/>
      <c r="DK1515" s="86"/>
      <c r="DM1515" s="86"/>
      <c r="DO1515" s="86"/>
      <c r="DQ1515" s="86"/>
      <c r="DS1515" s="86"/>
      <c r="DU1515" s="86"/>
      <c r="DV1515" s="86"/>
      <c r="DW1515" s="86"/>
      <c r="DX1515" s="86"/>
      <c r="DZ1515" s="87"/>
      <c r="EB1515" s="86"/>
      <c r="EC1515" s="87"/>
      <c r="ED1515" s="88"/>
      <c r="EE1515" s="86"/>
      <c r="EF1515" s="87"/>
      <c r="EG1515" s="86"/>
      <c r="EH1515" s="86"/>
      <c r="EI1515" s="86"/>
      <c r="EJ1515" s="86"/>
      <c r="EK1515" s="89"/>
    </row>
    <row r="1516" spans="47:141" x14ac:dyDescent="0.2">
      <c r="AU1516" s="86"/>
      <c r="AW1516" s="86"/>
      <c r="AY1516" s="86"/>
      <c r="BA1516" s="86"/>
      <c r="BC1516" s="86"/>
      <c r="BE1516" s="86"/>
      <c r="BG1516" s="86"/>
      <c r="BI1516" s="86"/>
      <c r="BK1516" s="86"/>
      <c r="BM1516" s="86"/>
      <c r="BO1516" s="86"/>
      <c r="BQ1516" s="86"/>
      <c r="BS1516" s="86"/>
      <c r="BU1516" s="86"/>
      <c r="BW1516" s="86"/>
      <c r="BY1516" s="86"/>
      <c r="CA1516" s="86"/>
      <c r="CC1516" s="86"/>
      <c r="CE1516" s="86"/>
      <c r="CG1516" s="86"/>
      <c r="CI1516" s="86"/>
      <c r="CK1516" s="86"/>
      <c r="CM1516" s="86"/>
      <c r="CO1516" s="86"/>
      <c r="CQ1516" s="86"/>
      <c r="CS1516" s="86"/>
      <c r="CU1516" s="86"/>
      <c r="CW1516" s="86"/>
      <c r="CY1516" s="86"/>
      <c r="DA1516" s="86"/>
      <c r="DC1516" s="86"/>
      <c r="DE1516" s="86"/>
      <c r="DG1516" s="86"/>
      <c r="DI1516" s="86"/>
      <c r="DK1516" s="86"/>
      <c r="DM1516" s="86"/>
      <c r="DO1516" s="86"/>
      <c r="DQ1516" s="86"/>
      <c r="DS1516" s="86"/>
      <c r="DU1516" s="86"/>
      <c r="DV1516" s="86"/>
      <c r="DW1516" s="86"/>
      <c r="DX1516" s="86"/>
      <c r="DZ1516" s="87"/>
      <c r="EB1516" s="86"/>
      <c r="EC1516" s="87"/>
      <c r="ED1516" s="88"/>
      <c r="EE1516" s="86"/>
      <c r="EF1516" s="87"/>
      <c r="EG1516" s="86"/>
      <c r="EH1516" s="86"/>
      <c r="EI1516" s="86"/>
      <c r="EJ1516" s="86"/>
      <c r="EK1516" s="89"/>
    </row>
    <row r="1517" spans="47:141" x14ac:dyDescent="0.2">
      <c r="AU1517" s="86"/>
      <c r="AW1517" s="86"/>
      <c r="AY1517" s="86"/>
      <c r="BA1517" s="86"/>
      <c r="BC1517" s="86"/>
      <c r="BE1517" s="86"/>
      <c r="BG1517" s="86"/>
      <c r="BI1517" s="86"/>
      <c r="BK1517" s="86"/>
      <c r="BM1517" s="86"/>
      <c r="BO1517" s="86"/>
      <c r="BQ1517" s="86"/>
      <c r="BS1517" s="86"/>
      <c r="BU1517" s="86"/>
      <c r="BW1517" s="86"/>
      <c r="BY1517" s="86"/>
      <c r="CA1517" s="86"/>
      <c r="CC1517" s="86"/>
      <c r="CE1517" s="86"/>
      <c r="CG1517" s="86"/>
      <c r="CI1517" s="86"/>
      <c r="CK1517" s="86"/>
      <c r="CM1517" s="86"/>
      <c r="CO1517" s="86"/>
      <c r="CQ1517" s="86"/>
      <c r="CS1517" s="86"/>
      <c r="CU1517" s="86"/>
      <c r="CW1517" s="86"/>
      <c r="CY1517" s="86"/>
      <c r="DA1517" s="86"/>
      <c r="DC1517" s="86"/>
      <c r="DE1517" s="86"/>
      <c r="DG1517" s="86"/>
      <c r="DI1517" s="86"/>
      <c r="DK1517" s="86"/>
      <c r="DM1517" s="86"/>
      <c r="DO1517" s="86"/>
      <c r="DQ1517" s="86"/>
      <c r="DS1517" s="86"/>
      <c r="DU1517" s="86"/>
      <c r="DV1517" s="86"/>
      <c r="DW1517" s="86"/>
      <c r="DX1517" s="86"/>
      <c r="DZ1517" s="87"/>
      <c r="EB1517" s="86"/>
      <c r="EC1517" s="87"/>
      <c r="ED1517" s="88"/>
      <c r="EE1517" s="86"/>
      <c r="EF1517" s="87"/>
      <c r="EG1517" s="86"/>
      <c r="EH1517" s="86"/>
      <c r="EI1517" s="86"/>
      <c r="EJ1517" s="86"/>
      <c r="EK1517" s="89"/>
    </row>
    <row r="1518" spans="47:141" x14ac:dyDescent="0.2">
      <c r="AU1518" s="86"/>
      <c r="AW1518" s="86"/>
      <c r="AY1518" s="86"/>
      <c r="BA1518" s="86"/>
      <c r="BC1518" s="86"/>
      <c r="BE1518" s="86"/>
      <c r="BG1518" s="86"/>
      <c r="BI1518" s="86"/>
      <c r="BK1518" s="86"/>
      <c r="BM1518" s="86"/>
      <c r="BO1518" s="86"/>
      <c r="BQ1518" s="86"/>
      <c r="BS1518" s="86"/>
      <c r="BU1518" s="86"/>
      <c r="BW1518" s="86"/>
      <c r="BY1518" s="86"/>
      <c r="CA1518" s="86"/>
      <c r="CC1518" s="86"/>
      <c r="CE1518" s="86"/>
      <c r="CG1518" s="86"/>
      <c r="CI1518" s="86"/>
      <c r="CK1518" s="86"/>
      <c r="CM1518" s="86"/>
      <c r="CO1518" s="86"/>
      <c r="CQ1518" s="86"/>
      <c r="CS1518" s="86"/>
      <c r="CU1518" s="86"/>
      <c r="CW1518" s="86"/>
      <c r="CY1518" s="86"/>
      <c r="DA1518" s="86"/>
      <c r="DC1518" s="86"/>
      <c r="DE1518" s="86"/>
      <c r="DG1518" s="86"/>
      <c r="DI1518" s="86"/>
      <c r="DK1518" s="86"/>
      <c r="DM1518" s="86"/>
      <c r="DO1518" s="86"/>
      <c r="DQ1518" s="86"/>
      <c r="DS1518" s="86"/>
      <c r="DU1518" s="86"/>
      <c r="DV1518" s="86"/>
      <c r="DW1518" s="86"/>
      <c r="DX1518" s="86"/>
      <c r="DZ1518" s="87"/>
      <c r="EB1518" s="86"/>
      <c r="EC1518" s="87"/>
      <c r="ED1518" s="88"/>
      <c r="EE1518" s="86"/>
      <c r="EF1518" s="87"/>
      <c r="EG1518" s="86"/>
      <c r="EH1518" s="86"/>
      <c r="EI1518" s="86"/>
      <c r="EJ1518" s="86"/>
      <c r="EK1518" s="89"/>
    </row>
    <row r="1519" spans="47:141" x14ac:dyDescent="0.2">
      <c r="AU1519" s="86"/>
      <c r="AW1519" s="86"/>
      <c r="AY1519" s="86"/>
      <c r="BA1519" s="86"/>
      <c r="BC1519" s="86"/>
      <c r="BE1519" s="86"/>
      <c r="BG1519" s="86"/>
      <c r="BI1519" s="86"/>
      <c r="BK1519" s="86"/>
      <c r="BM1519" s="86"/>
      <c r="BO1519" s="86"/>
      <c r="BQ1519" s="86"/>
      <c r="BS1519" s="86"/>
      <c r="BU1519" s="86"/>
      <c r="BW1519" s="86"/>
      <c r="BY1519" s="86"/>
      <c r="CA1519" s="86"/>
      <c r="CC1519" s="86"/>
      <c r="CE1519" s="86"/>
      <c r="CG1519" s="86"/>
      <c r="CI1519" s="86"/>
      <c r="CK1519" s="86"/>
      <c r="CM1519" s="86"/>
      <c r="CO1519" s="86"/>
      <c r="CQ1519" s="86"/>
      <c r="CS1519" s="86"/>
      <c r="CU1519" s="86"/>
      <c r="CW1519" s="86"/>
      <c r="CY1519" s="86"/>
      <c r="DA1519" s="86"/>
      <c r="DC1519" s="86"/>
      <c r="DE1519" s="86"/>
      <c r="DG1519" s="86"/>
      <c r="DI1519" s="86"/>
      <c r="DK1519" s="86"/>
      <c r="DM1519" s="86"/>
      <c r="DO1519" s="86"/>
      <c r="DQ1519" s="86"/>
      <c r="DS1519" s="86"/>
      <c r="DU1519" s="86"/>
      <c r="DV1519" s="86"/>
      <c r="DW1519" s="86"/>
      <c r="DX1519" s="86"/>
      <c r="DZ1519" s="87"/>
      <c r="EB1519" s="86"/>
      <c r="EC1519" s="87"/>
      <c r="ED1519" s="88"/>
      <c r="EE1519" s="86"/>
      <c r="EF1519" s="87"/>
      <c r="EG1519" s="86"/>
      <c r="EH1519" s="86"/>
      <c r="EI1519" s="86"/>
      <c r="EJ1519" s="86"/>
      <c r="EK1519" s="89"/>
    </row>
    <row r="1520" spans="47:141" x14ac:dyDescent="0.2">
      <c r="AU1520" s="86"/>
      <c r="AW1520" s="86"/>
      <c r="AY1520" s="86"/>
      <c r="BA1520" s="86"/>
      <c r="BC1520" s="86"/>
      <c r="BE1520" s="86"/>
      <c r="BG1520" s="86"/>
      <c r="BI1520" s="86"/>
      <c r="BK1520" s="86"/>
      <c r="BM1520" s="86"/>
      <c r="BO1520" s="86"/>
      <c r="BQ1520" s="86"/>
      <c r="BS1520" s="86"/>
      <c r="BU1520" s="86"/>
      <c r="BW1520" s="86"/>
      <c r="BY1520" s="86"/>
      <c r="CA1520" s="86"/>
      <c r="CC1520" s="86"/>
      <c r="CE1520" s="86"/>
      <c r="CG1520" s="86"/>
      <c r="CI1520" s="86"/>
      <c r="CK1520" s="86"/>
      <c r="CM1520" s="86"/>
      <c r="CO1520" s="86"/>
      <c r="CQ1520" s="86"/>
      <c r="CS1520" s="86"/>
      <c r="CU1520" s="86"/>
      <c r="CW1520" s="86"/>
      <c r="CY1520" s="86"/>
      <c r="DA1520" s="86"/>
      <c r="DC1520" s="86"/>
      <c r="DE1520" s="86"/>
      <c r="DG1520" s="86"/>
      <c r="DI1520" s="86"/>
      <c r="DK1520" s="86"/>
      <c r="DM1520" s="86"/>
      <c r="DO1520" s="86"/>
      <c r="DQ1520" s="86"/>
      <c r="DS1520" s="86"/>
      <c r="DU1520" s="86"/>
      <c r="DV1520" s="86"/>
      <c r="DW1520" s="86"/>
      <c r="DX1520" s="86"/>
      <c r="DZ1520" s="87"/>
      <c r="EB1520" s="86"/>
      <c r="EC1520" s="87"/>
      <c r="ED1520" s="88"/>
      <c r="EE1520" s="86"/>
      <c r="EF1520" s="87"/>
      <c r="EG1520" s="86"/>
      <c r="EH1520" s="86"/>
      <c r="EI1520" s="86"/>
      <c r="EJ1520" s="86"/>
      <c r="EK1520" s="89"/>
    </row>
    <row r="1521" spans="47:141" x14ac:dyDescent="0.2">
      <c r="AU1521" s="86"/>
      <c r="AW1521" s="86"/>
      <c r="AY1521" s="86"/>
      <c r="BA1521" s="86"/>
      <c r="BC1521" s="86"/>
      <c r="BE1521" s="86"/>
      <c r="BG1521" s="86"/>
      <c r="BI1521" s="86"/>
      <c r="BK1521" s="86"/>
      <c r="BM1521" s="86"/>
      <c r="BO1521" s="86"/>
      <c r="BQ1521" s="86"/>
      <c r="BS1521" s="86"/>
      <c r="BU1521" s="86"/>
      <c r="BW1521" s="86"/>
      <c r="BY1521" s="86"/>
      <c r="CA1521" s="86"/>
      <c r="CC1521" s="86"/>
      <c r="CE1521" s="86"/>
      <c r="CG1521" s="86"/>
      <c r="CI1521" s="86"/>
      <c r="CK1521" s="86"/>
      <c r="CM1521" s="86"/>
      <c r="CO1521" s="86"/>
      <c r="CQ1521" s="86"/>
      <c r="CS1521" s="86"/>
      <c r="CU1521" s="86"/>
      <c r="CW1521" s="86"/>
      <c r="CY1521" s="86"/>
      <c r="DA1521" s="86"/>
      <c r="DC1521" s="86"/>
      <c r="DE1521" s="86"/>
      <c r="DG1521" s="86"/>
      <c r="DI1521" s="86"/>
      <c r="DK1521" s="86"/>
      <c r="DM1521" s="86"/>
      <c r="DO1521" s="86"/>
      <c r="DQ1521" s="86"/>
      <c r="DS1521" s="86"/>
      <c r="DU1521" s="86"/>
      <c r="DV1521" s="86"/>
      <c r="DW1521" s="86"/>
      <c r="DX1521" s="86"/>
      <c r="DZ1521" s="87"/>
      <c r="EB1521" s="86"/>
      <c r="EC1521" s="87"/>
      <c r="ED1521" s="88"/>
      <c r="EE1521" s="86"/>
      <c r="EF1521" s="87"/>
      <c r="EG1521" s="86"/>
      <c r="EH1521" s="86"/>
      <c r="EI1521" s="86"/>
      <c r="EJ1521" s="86"/>
      <c r="EK1521" s="89"/>
    </row>
    <row r="1522" spans="47:141" x14ac:dyDescent="0.2">
      <c r="AU1522" s="86"/>
      <c r="AW1522" s="86"/>
      <c r="AY1522" s="86"/>
      <c r="BA1522" s="86"/>
      <c r="BC1522" s="86"/>
      <c r="BE1522" s="86"/>
      <c r="BG1522" s="86"/>
      <c r="BI1522" s="86"/>
      <c r="BK1522" s="86"/>
      <c r="BM1522" s="86"/>
      <c r="BO1522" s="86"/>
      <c r="BQ1522" s="86"/>
      <c r="BS1522" s="86"/>
      <c r="BU1522" s="86"/>
      <c r="BW1522" s="86"/>
      <c r="BY1522" s="86"/>
      <c r="CA1522" s="86"/>
      <c r="CC1522" s="86"/>
      <c r="CE1522" s="86"/>
      <c r="CG1522" s="86"/>
      <c r="CI1522" s="86"/>
      <c r="CK1522" s="86"/>
      <c r="CM1522" s="86"/>
      <c r="CO1522" s="86"/>
      <c r="CQ1522" s="86"/>
      <c r="CS1522" s="86"/>
      <c r="CU1522" s="86"/>
      <c r="CW1522" s="86"/>
      <c r="CY1522" s="86"/>
      <c r="DA1522" s="86"/>
      <c r="DC1522" s="86"/>
      <c r="DE1522" s="86"/>
      <c r="DG1522" s="86"/>
      <c r="DI1522" s="86"/>
      <c r="DK1522" s="86"/>
      <c r="DM1522" s="86"/>
      <c r="DO1522" s="86"/>
      <c r="DQ1522" s="86"/>
      <c r="DS1522" s="86"/>
      <c r="DU1522" s="86"/>
      <c r="DV1522" s="86"/>
      <c r="DW1522" s="86"/>
      <c r="DX1522" s="86"/>
      <c r="DZ1522" s="87"/>
      <c r="EB1522" s="86"/>
      <c r="EC1522" s="87"/>
      <c r="ED1522" s="88"/>
      <c r="EE1522" s="86"/>
      <c r="EF1522" s="87"/>
      <c r="EG1522" s="86"/>
      <c r="EH1522" s="86"/>
      <c r="EI1522" s="86"/>
      <c r="EJ1522" s="86"/>
      <c r="EK1522" s="89"/>
    </row>
    <row r="1523" spans="47:141" x14ac:dyDescent="0.2">
      <c r="AU1523" s="86"/>
      <c r="AW1523" s="86"/>
      <c r="AY1523" s="86"/>
      <c r="BA1523" s="86"/>
      <c r="BC1523" s="86"/>
      <c r="BE1523" s="86"/>
      <c r="BG1523" s="86"/>
      <c r="BI1523" s="86"/>
      <c r="BK1523" s="86"/>
      <c r="BM1523" s="86"/>
      <c r="BO1523" s="86"/>
      <c r="BQ1523" s="86"/>
      <c r="BS1523" s="86"/>
      <c r="BU1523" s="86"/>
      <c r="BW1523" s="86"/>
      <c r="BY1523" s="86"/>
      <c r="CA1523" s="86"/>
      <c r="CC1523" s="86"/>
      <c r="CE1523" s="86"/>
      <c r="CG1523" s="86"/>
      <c r="CI1523" s="86"/>
      <c r="CK1523" s="86"/>
      <c r="CM1523" s="86"/>
      <c r="CO1523" s="86"/>
      <c r="CQ1523" s="86"/>
      <c r="CS1523" s="86"/>
      <c r="CU1523" s="86"/>
      <c r="CW1523" s="86"/>
      <c r="CY1523" s="86"/>
      <c r="DA1523" s="86"/>
      <c r="DC1523" s="86"/>
      <c r="DE1523" s="86"/>
      <c r="DG1523" s="86"/>
      <c r="DI1523" s="86"/>
      <c r="DK1523" s="86"/>
      <c r="DM1523" s="86"/>
      <c r="DO1523" s="86"/>
      <c r="DQ1523" s="86"/>
      <c r="DS1523" s="86"/>
      <c r="DU1523" s="86"/>
      <c r="DV1523" s="86"/>
      <c r="DW1523" s="86"/>
      <c r="DX1523" s="86"/>
      <c r="DZ1523" s="87"/>
      <c r="EB1523" s="86"/>
      <c r="EC1523" s="87"/>
      <c r="ED1523" s="88"/>
      <c r="EE1523" s="86"/>
      <c r="EF1523" s="87"/>
      <c r="EG1523" s="86"/>
      <c r="EH1523" s="86"/>
      <c r="EI1523" s="86"/>
      <c r="EJ1523" s="86"/>
      <c r="EK1523" s="89"/>
    </row>
    <row r="1524" spans="47:141" x14ac:dyDescent="0.2">
      <c r="AU1524" s="86"/>
      <c r="AW1524" s="86"/>
      <c r="AY1524" s="86"/>
      <c r="BA1524" s="86"/>
      <c r="BC1524" s="86"/>
      <c r="BE1524" s="86"/>
      <c r="BG1524" s="86"/>
      <c r="BI1524" s="86"/>
      <c r="BK1524" s="86"/>
      <c r="BM1524" s="86"/>
      <c r="BO1524" s="86"/>
      <c r="BQ1524" s="86"/>
      <c r="BS1524" s="86"/>
      <c r="BU1524" s="86"/>
      <c r="BW1524" s="86"/>
      <c r="BY1524" s="86"/>
      <c r="CA1524" s="86"/>
      <c r="CC1524" s="86"/>
      <c r="CE1524" s="86"/>
      <c r="CG1524" s="86"/>
      <c r="CI1524" s="86"/>
      <c r="CK1524" s="86"/>
      <c r="CM1524" s="86"/>
      <c r="CO1524" s="86"/>
      <c r="CQ1524" s="86"/>
      <c r="CS1524" s="86"/>
      <c r="CU1524" s="86"/>
      <c r="CW1524" s="86"/>
      <c r="CY1524" s="86"/>
      <c r="DA1524" s="86"/>
      <c r="DC1524" s="86"/>
      <c r="DE1524" s="86"/>
      <c r="DG1524" s="86"/>
      <c r="DI1524" s="86"/>
      <c r="DK1524" s="86"/>
      <c r="DM1524" s="86"/>
      <c r="DO1524" s="86"/>
      <c r="DQ1524" s="86"/>
      <c r="DS1524" s="86"/>
      <c r="DU1524" s="86"/>
      <c r="DV1524" s="86"/>
      <c r="DW1524" s="86"/>
      <c r="DX1524" s="86"/>
      <c r="DZ1524" s="87"/>
      <c r="EB1524" s="86"/>
      <c r="EC1524" s="87"/>
      <c r="ED1524" s="88"/>
      <c r="EE1524" s="86"/>
      <c r="EF1524" s="87"/>
      <c r="EG1524" s="86"/>
      <c r="EH1524" s="86"/>
      <c r="EI1524" s="86"/>
      <c r="EJ1524" s="86"/>
      <c r="EK1524" s="89"/>
    </row>
    <row r="1525" spans="47:141" x14ac:dyDescent="0.2">
      <c r="AU1525" s="86"/>
      <c r="AW1525" s="86"/>
      <c r="AY1525" s="86"/>
      <c r="BA1525" s="86"/>
      <c r="BC1525" s="86"/>
      <c r="BE1525" s="86"/>
      <c r="BG1525" s="86"/>
      <c r="BI1525" s="86"/>
      <c r="BK1525" s="86"/>
      <c r="BM1525" s="86"/>
      <c r="BO1525" s="86"/>
      <c r="BQ1525" s="86"/>
      <c r="BS1525" s="86"/>
      <c r="BU1525" s="86"/>
      <c r="BW1525" s="86"/>
      <c r="BY1525" s="86"/>
      <c r="CA1525" s="86"/>
      <c r="CC1525" s="86"/>
      <c r="CE1525" s="86"/>
      <c r="CG1525" s="86"/>
      <c r="CI1525" s="86"/>
      <c r="CK1525" s="86"/>
      <c r="CM1525" s="86"/>
      <c r="CO1525" s="86"/>
      <c r="CQ1525" s="86"/>
      <c r="CS1525" s="86"/>
      <c r="CU1525" s="86"/>
      <c r="CW1525" s="86"/>
      <c r="CY1525" s="86"/>
      <c r="DA1525" s="86"/>
      <c r="DC1525" s="86"/>
      <c r="DE1525" s="86"/>
      <c r="DG1525" s="86"/>
      <c r="DI1525" s="86"/>
      <c r="DK1525" s="86"/>
      <c r="DM1525" s="86"/>
      <c r="DO1525" s="86"/>
      <c r="DQ1525" s="86"/>
      <c r="DS1525" s="86"/>
      <c r="DU1525" s="86"/>
      <c r="DV1525" s="86"/>
      <c r="DW1525" s="86"/>
      <c r="DX1525" s="86"/>
      <c r="DZ1525" s="87"/>
      <c r="EB1525" s="86"/>
      <c r="EC1525" s="87"/>
      <c r="ED1525" s="88"/>
      <c r="EE1525" s="86"/>
      <c r="EF1525" s="87"/>
      <c r="EG1525" s="86"/>
      <c r="EH1525" s="86"/>
      <c r="EI1525" s="86"/>
      <c r="EJ1525" s="86"/>
      <c r="EK1525" s="89"/>
    </row>
    <row r="1526" spans="47:141" x14ac:dyDescent="0.2">
      <c r="AU1526" s="86"/>
      <c r="AW1526" s="86"/>
      <c r="AY1526" s="86"/>
      <c r="BA1526" s="86"/>
      <c r="BC1526" s="86"/>
      <c r="BE1526" s="86"/>
      <c r="BG1526" s="86"/>
      <c r="BI1526" s="86"/>
      <c r="BK1526" s="86"/>
      <c r="BM1526" s="86"/>
      <c r="BO1526" s="86"/>
      <c r="BQ1526" s="86"/>
      <c r="BS1526" s="86"/>
      <c r="BU1526" s="86"/>
      <c r="BW1526" s="86"/>
      <c r="BY1526" s="86"/>
      <c r="CA1526" s="86"/>
      <c r="CC1526" s="86"/>
      <c r="CE1526" s="86"/>
      <c r="CG1526" s="86"/>
      <c r="CI1526" s="86"/>
      <c r="CK1526" s="86"/>
      <c r="CM1526" s="86"/>
      <c r="CO1526" s="86"/>
      <c r="CQ1526" s="86"/>
      <c r="CS1526" s="86"/>
      <c r="CU1526" s="86"/>
      <c r="CW1526" s="86"/>
      <c r="CY1526" s="86"/>
      <c r="DA1526" s="86"/>
      <c r="DC1526" s="86"/>
      <c r="DE1526" s="86"/>
      <c r="DG1526" s="86"/>
      <c r="DI1526" s="86"/>
      <c r="DK1526" s="86"/>
      <c r="DM1526" s="86"/>
      <c r="DO1526" s="86"/>
      <c r="DQ1526" s="86"/>
      <c r="DS1526" s="86"/>
      <c r="DU1526" s="86"/>
      <c r="DV1526" s="86"/>
      <c r="DW1526" s="86"/>
      <c r="DX1526" s="86"/>
      <c r="DZ1526" s="87"/>
      <c r="EB1526" s="86"/>
      <c r="EC1526" s="87"/>
      <c r="ED1526" s="88"/>
      <c r="EE1526" s="86"/>
      <c r="EF1526" s="87"/>
      <c r="EG1526" s="86"/>
      <c r="EH1526" s="86"/>
      <c r="EI1526" s="86"/>
      <c r="EJ1526" s="86"/>
      <c r="EK1526" s="89"/>
    </row>
    <row r="1527" spans="47:141" x14ac:dyDescent="0.2">
      <c r="AU1527" s="86"/>
      <c r="AW1527" s="86"/>
      <c r="AY1527" s="86"/>
      <c r="BA1527" s="86"/>
      <c r="BC1527" s="86"/>
      <c r="BE1527" s="86"/>
      <c r="BG1527" s="86"/>
      <c r="BI1527" s="86"/>
      <c r="BK1527" s="86"/>
      <c r="BM1527" s="86"/>
      <c r="BO1527" s="86"/>
      <c r="BQ1527" s="86"/>
      <c r="BS1527" s="86"/>
      <c r="BU1527" s="86"/>
      <c r="BW1527" s="86"/>
      <c r="BY1527" s="86"/>
      <c r="CA1527" s="86"/>
      <c r="CC1527" s="86"/>
      <c r="CE1527" s="86"/>
      <c r="CG1527" s="86"/>
      <c r="CI1527" s="86"/>
      <c r="CK1527" s="86"/>
      <c r="CM1527" s="86"/>
      <c r="CO1527" s="86"/>
      <c r="CQ1527" s="86"/>
      <c r="CS1527" s="86"/>
      <c r="CU1527" s="86"/>
      <c r="CW1527" s="86"/>
      <c r="CY1527" s="86"/>
      <c r="DA1527" s="86"/>
      <c r="DC1527" s="86"/>
      <c r="DE1527" s="86"/>
      <c r="DG1527" s="86"/>
      <c r="DI1527" s="86"/>
      <c r="DK1527" s="86"/>
      <c r="DM1527" s="86"/>
      <c r="DO1527" s="86"/>
      <c r="DQ1527" s="86"/>
      <c r="DS1527" s="86"/>
      <c r="DU1527" s="86"/>
      <c r="DV1527" s="86"/>
      <c r="DW1527" s="86"/>
      <c r="DX1527" s="86"/>
      <c r="DZ1527" s="87"/>
      <c r="EB1527" s="86"/>
      <c r="EC1527" s="87"/>
      <c r="ED1527" s="88"/>
      <c r="EE1527" s="86"/>
      <c r="EF1527" s="87"/>
      <c r="EG1527" s="86"/>
      <c r="EH1527" s="86"/>
      <c r="EI1527" s="86"/>
      <c r="EJ1527" s="86"/>
      <c r="EK1527" s="89"/>
    </row>
    <row r="1528" spans="47:141" x14ac:dyDescent="0.2">
      <c r="AU1528" s="86"/>
      <c r="AW1528" s="86"/>
      <c r="AY1528" s="86"/>
      <c r="BA1528" s="86"/>
      <c r="BC1528" s="86"/>
      <c r="BE1528" s="86"/>
      <c r="BG1528" s="86"/>
      <c r="BI1528" s="86"/>
      <c r="BK1528" s="86"/>
      <c r="BM1528" s="86"/>
      <c r="BO1528" s="86"/>
      <c r="BQ1528" s="86"/>
      <c r="BS1528" s="86"/>
      <c r="BU1528" s="86"/>
      <c r="BW1528" s="86"/>
      <c r="BY1528" s="86"/>
      <c r="CA1528" s="86"/>
      <c r="CC1528" s="86"/>
      <c r="CE1528" s="86"/>
      <c r="CG1528" s="86"/>
      <c r="CI1528" s="86"/>
      <c r="CK1528" s="86"/>
      <c r="CM1528" s="86"/>
      <c r="CO1528" s="86"/>
      <c r="CQ1528" s="86"/>
      <c r="CS1528" s="86"/>
      <c r="CU1528" s="86"/>
      <c r="CW1528" s="86"/>
      <c r="CY1528" s="86"/>
      <c r="DA1528" s="86"/>
      <c r="DC1528" s="86"/>
      <c r="DE1528" s="86"/>
      <c r="DG1528" s="86"/>
      <c r="DI1528" s="86"/>
      <c r="DK1528" s="86"/>
      <c r="DM1528" s="86"/>
      <c r="DO1528" s="86"/>
      <c r="DQ1528" s="86"/>
      <c r="DS1528" s="86"/>
      <c r="DU1528" s="86"/>
      <c r="DV1528" s="86"/>
      <c r="DW1528" s="86"/>
      <c r="DX1528" s="86"/>
      <c r="DZ1528" s="87"/>
      <c r="EB1528" s="86"/>
      <c r="EC1528" s="87"/>
      <c r="ED1528" s="88"/>
      <c r="EE1528" s="86"/>
      <c r="EF1528" s="87"/>
      <c r="EG1528" s="86"/>
      <c r="EH1528" s="86"/>
      <c r="EI1528" s="86"/>
      <c r="EJ1528" s="86"/>
      <c r="EK1528" s="89"/>
    </row>
    <row r="1529" spans="47:141" x14ac:dyDescent="0.2">
      <c r="AU1529" s="86"/>
      <c r="AW1529" s="86"/>
      <c r="AY1529" s="86"/>
      <c r="BA1529" s="86"/>
      <c r="BC1529" s="86"/>
      <c r="BE1529" s="86"/>
      <c r="BG1529" s="86"/>
      <c r="BI1529" s="86"/>
      <c r="BK1529" s="86"/>
      <c r="BM1529" s="86"/>
      <c r="BO1529" s="86"/>
      <c r="BQ1529" s="86"/>
      <c r="BS1529" s="86"/>
      <c r="BU1529" s="86"/>
      <c r="BW1529" s="86"/>
      <c r="BY1529" s="86"/>
      <c r="CA1529" s="86"/>
      <c r="CC1529" s="86"/>
      <c r="CE1529" s="86"/>
      <c r="CG1529" s="86"/>
      <c r="CI1529" s="86"/>
      <c r="CK1529" s="86"/>
      <c r="CM1529" s="86"/>
      <c r="CO1529" s="86"/>
      <c r="CQ1529" s="86"/>
      <c r="CS1529" s="86"/>
      <c r="CU1529" s="86"/>
      <c r="CW1529" s="86"/>
      <c r="CY1529" s="86"/>
      <c r="DA1529" s="86"/>
      <c r="DC1529" s="86"/>
      <c r="DE1529" s="86"/>
      <c r="DG1529" s="86"/>
      <c r="DI1529" s="86"/>
      <c r="DK1529" s="86"/>
      <c r="DM1529" s="86"/>
      <c r="DO1529" s="86"/>
      <c r="DQ1529" s="86"/>
      <c r="DS1529" s="86"/>
      <c r="DU1529" s="86"/>
      <c r="DV1529" s="86"/>
      <c r="DW1529" s="86"/>
      <c r="DX1529" s="86"/>
      <c r="DZ1529" s="87"/>
      <c r="EB1529" s="86"/>
      <c r="EC1529" s="87"/>
      <c r="ED1529" s="88"/>
      <c r="EE1529" s="86"/>
      <c r="EF1529" s="87"/>
      <c r="EG1529" s="86"/>
      <c r="EH1529" s="86"/>
      <c r="EI1529" s="86"/>
      <c r="EJ1529" s="86"/>
      <c r="EK1529" s="89"/>
    </row>
    <row r="1530" spans="47:141" x14ac:dyDescent="0.2">
      <c r="AU1530" s="86"/>
      <c r="AW1530" s="86"/>
      <c r="AY1530" s="86"/>
      <c r="BA1530" s="86"/>
      <c r="BC1530" s="86"/>
      <c r="BE1530" s="86"/>
      <c r="BG1530" s="86"/>
      <c r="BI1530" s="86"/>
      <c r="BK1530" s="86"/>
      <c r="BM1530" s="86"/>
      <c r="BO1530" s="86"/>
      <c r="BQ1530" s="86"/>
      <c r="BS1530" s="86"/>
      <c r="BU1530" s="86"/>
      <c r="BW1530" s="86"/>
      <c r="BY1530" s="86"/>
      <c r="CA1530" s="86"/>
      <c r="CC1530" s="86"/>
      <c r="CE1530" s="86"/>
      <c r="CG1530" s="86"/>
      <c r="CI1530" s="86"/>
      <c r="CK1530" s="86"/>
      <c r="CM1530" s="86"/>
      <c r="CO1530" s="86"/>
      <c r="CQ1530" s="86"/>
      <c r="CS1530" s="86"/>
      <c r="CU1530" s="86"/>
      <c r="CW1530" s="86"/>
      <c r="CY1530" s="86"/>
      <c r="DA1530" s="86"/>
      <c r="DC1530" s="86"/>
      <c r="DE1530" s="86"/>
      <c r="DG1530" s="86"/>
      <c r="DI1530" s="86"/>
      <c r="DK1530" s="86"/>
      <c r="DM1530" s="86"/>
      <c r="DO1530" s="86"/>
      <c r="DQ1530" s="86"/>
      <c r="DS1530" s="86"/>
      <c r="DU1530" s="86"/>
      <c r="DV1530" s="86"/>
      <c r="DW1530" s="86"/>
      <c r="DX1530" s="86"/>
      <c r="DZ1530" s="87"/>
      <c r="EB1530" s="86"/>
      <c r="EC1530" s="87"/>
      <c r="ED1530" s="88"/>
      <c r="EE1530" s="86"/>
      <c r="EF1530" s="87"/>
      <c r="EG1530" s="86"/>
      <c r="EH1530" s="86"/>
      <c r="EI1530" s="86"/>
      <c r="EJ1530" s="86"/>
      <c r="EK1530" s="89"/>
    </row>
    <row r="1531" spans="47:141" x14ac:dyDescent="0.2">
      <c r="AU1531" s="86"/>
      <c r="AW1531" s="86"/>
      <c r="AY1531" s="86"/>
      <c r="BA1531" s="86"/>
      <c r="BC1531" s="86"/>
      <c r="BE1531" s="86"/>
      <c r="BG1531" s="86"/>
      <c r="BI1531" s="86"/>
      <c r="BK1531" s="86"/>
      <c r="BM1531" s="86"/>
      <c r="BO1531" s="86"/>
      <c r="BQ1531" s="86"/>
      <c r="BS1531" s="86"/>
      <c r="BU1531" s="86"/>
      <c r="BW1531" s="86"/>
      <c r="BY1531" s="86"/>
      <c r="CA1531" s="86"/>
      <c r="CC1531" s="86"/>
      <c r="CE1531" s="86"/>
      <c r="CG1531" s="86"/>
      <c r="CI1531" s="86"/>
      <c r="CK1531" s="86"/>
      <c r="CM1531" s="86"/>
      <c r="CO1531" s="86"/>
      <c r="CQ1531" s="86"/>
      <c r="CS1531" s="86"/>
      <c r="CU1531" s="86"/>
      <c r="CW1531" s="86"/>
      <c r="CY1531" s="86"/>
      <c r="DA1531" s="86"/>
      <c r="DC1531" s="86"/>
      <c r="DE1531" s="86"/>
      <c r="DG1531" s="86"/>
      <c r="DI1531" s="86"/>
      <c r="DK1531" s="86"/>
      <c r="DM1531" s="86"/>
      <c r="DO1531" s="86"/>
      <c r="DQ1531" s="86"/>
      <c r="DS1531" s="86"/>
      <c r="DU1531" s="86"/>
      <c r="DV1531" s="86"/>
      <c r="DW1531" s="86"/>
      <c r="DX1531" s="86"/>
      <c r="DZ1531" s="87"/>
      <c r="EB1531" s="86"/>
      <c r="EC1531" s="87"/>
      <c r="ED1531" s="88"/>
      <c r="EE1531" s="86"/>
      <c r="EF1531" s="87"/>
      <c r="EG1531" s="86"/>
      <c r="EH1531" s="86"/>
      <c r="EI1531" s="86"/>
      <c r="EJ1531" s="86"/>
      <c r="EK1531" s="89"/>
    </row>
    <row r="1532" spans="47:141" x14ac:dyDescent="0.2">
      <c r="AU1532" s="86"/>
      <c r="AW1532" s="86"/>
      <c r="AY1532" s="86"/>
      <c r="BA1532" s="86"/>
      <c r="BC1532" s="86"/>
      <c r="BE1532" s="86"/>
      <c r="BG1532" s="86"/>
      <c r="BI1532" s="86"/>
      <c r="BK1532" s="86"/>
      <c r="BM1532" s="86"/>
      <c r="BO1532" s="86"/>
      <c r="BQ1532" s="86"/>
      <c r="BS1532" s="86"/>
      <c r="BU1532" s="86"/>
      <c r="BW1532" s="86"/>
      <c r="BY1532" s="86"/>
      <c r="CA1532" s="86"/>
      <c r="CC1532" s="86"/>
      <c r="CE1532" s="86"/>
      <c r="CG1532" s="86"/>
      <c r="CI1532" s="86"/>
      <c r="CK1532" s="86"/>
      <c r="CM1532" s="86"/>
      <c r="CO1532" s="86"/>
      <c r="CQ1532" s="86"/>
      <c r="CS1532" s="86"/>
      <c r="CU1532" s="86"/>
      <c r="CW1532" s="86"/>
      <c r="CY1532" s="86"/>
      <c r="DA1532" s="86"/>
      <c r="DC1532" s="86"/>
      <c r="DE1532" s="86"/>
      <c r="DG1532" s="86"/>
      <c r="DI1532" s="86"/>
      <c r="DK1532" s="86"/>
      <c r="DM1532" s="86"/>
      <c r="DO1532" s="86"/>
      <c r="DQ1532" s="86"/>
      <c r="DS1532" s="86"/>
      <c r="DU1532" s="86"/>
      <c r="DV1532" s="86"/>
      <c r="DW1532" s="86"/>
      <c r="DX1532" s="86"/>
      <c r="DZ1532" s="87"/>
      <c r="EB1532" s="86"/>
      <c r="EC1532" s="87"/>
      <c r="ED1532" s="88"/>
      <c r="EE1532" s="86"/>
      <c r="EF1532" s="87"/>
      <c r="EG1532" s="86"/>
      <c r="EH1532" s="86"/>
      <c r="EI1532" s="86"/>
      <c r="EJ1532" s="86"/>
      <c r="EK1532" s="89"/>
    </row>
    <row r="1533" spans="47:141" x14ac:dyDescent="0.2">
      <c r="AU1533" s="86"/>
      <c r="AW1533" s="86"/>
      <c r="AY1533" s="86"/>
      <c r="BA1533" s="86"/>
      <c r="BC1533" s="86"/>
      <c r="BE1533" s="86"/>
      <c r="BG1533" s="86"/>
      <c r="BI1533" s="86"/>
      <c r="BK1533" s="86"/>
      <c r="BM1533" s="86"/>
      <c r="BO1533" s="86"/>
      <c r="BQ1533" s="86"/>
      <c r="BS1533" s="86"/>
      <c r="BU1533" s="86"/>
      <c r="BW1533" s="86"/>
      <c r="BY1533" s="86"/>
      <c r="CA1533" s="86"/>
      <c r="CC1533" s="86"/>
      <c r="CE1533" s="86"/>
      <c r="CG1533" s="86"/>
      <c r="CI1533" s="86"/>
      <c r="CK1533" s="86"/>
      <c r="CM1533" s="86"/>
      <c r="CO1533" s="86"/>
      <c r="CQ1533" s="86"/>
      <c r="CS1533" s="86"/>
      <c r="CU1533" s="86"/>
      <c r="CW1533" s="86"/>
      <c r="CY1533" s="86"/>
      <c r="DA1533" s="86"/>
      <c r="DC1533" s="86"/>
      <c r="DE1533" s="86"/>
      <c r="DG1533" s="86"/>
      <c r="DI1533" s="86"/>
      <c r="DK1533" s="86"/>
      <c r="DM1533" s="86"/>
      <c r="DO1533" s="86"/>
      <c r="DQ1533" s="86"/>
      <c r="DS1533" s="86"/>
      <c r="DU1533" s="86"/>
      <c r="DV1533" s="86"/>
      <c r="DW1533" s="86"/>
      <c r="DX1533" s="86"/>
      <c r="DZ1533" s="87"/>
      <c r="EB1533" s="86"/>
      <c r="EC1533" s="87"/>
      <c r="ED1533" s="88"/>
      <c r="EE1533" s="86"/>
      <c r="EF1533" s="87"/>
      <c r="EG1533" s="86"/>
      <c r="EH1533" s="86"/>
      <c r="EI1533" s="86"/>
      <c r="EJ1533" s="86"/>
      <c r="EK1533" s="89"/>
    </row>
    <row r="1534" spans="47:141" x14ac:dyDescent="0.2">
      <c r="AU1534" s="86"/>
      <c r="AW1534" s="86"/>
      <c r="AY1534" s="86"/>
      <c r="BA1534" s="86"/>
      <c r="BC1534" s="86"/>
      <c r="BE1534" s="86"/>
      <c r="BG1534" s="86"/>
      <c r="BI1534" s="86"/>
      <c r="BK1534" s="86"/>
      <c r="BM1534" s="86"/>
      <c r="BO1534" s="86"/>
      <c r="BQ1534" s="86"/>
      <c r="BS1534" s="86"/>
      <c r="BU1534" s="86"/>
      <c r="BW1534" s="86"/>
      <c r="BY1534" s="86"/>
      <c r="CA1534" s="86"/>
      <c r="CC1534" s="86"/>
      <c r="CE1534" s="86"/>
      <c r="CG1534" s="86"/>
      <c r="CI1534" s="86"/>
      <c r="CK1534" s="86"/>
      <c r="CM1534" s="86"/>
      <c r="CO1534" s="86"/>
      <c r="CQ1534" s="86"/>
      <c r="CS1534" s="86"/>
      <c r="CU1534" s="86"/>
      <c r="CW1534" s="86"/>
      <c r="CY1534" s="86"/>
      <c r="DA1534" s="86"/>
      <c r="DC1534" s="86"/>
      <c r="DE1534" s="86"/>
      <c r="DG1534" s="86"/>
      <c r="DI1534" s="86"/>
      <c r="DK1534" s="86"/>
      <c r="DM1534" s="86"/>
      <c r="DO1534" s="86"/>
      <c r="DQ1534" s="86"/>
      <c r="DS1534" s="86"/>
      <c r="DU1534" s="86"/>
      <c r="DV1534" s="86"/>
      <c r="DW1534" s="86"/>
      <c r="DX1534" s="86"/>
      <c r="DZ1534" s="87"/>
      <c r="EB1534" s="86"/>
      <c r="EC1534" s="87"/>
      <c r="ED1534" s="88"/>
      <c r="EE1534" s="86"/>
      <c r="EF1534" s="87"/>
      <c r="EG1534" s="86"/>
      <c r="EH1534" s="86"/>
      <c r="EI1534" s="86"/>
      <c r="EJ1534" s="86"/>
      <c r="EK1534" s="89"/>
    </row>
    <row r="1535" spans="47:141" x14ac:dyDescent="0.2">
      <c r="AU1535" s="86"/>
      <c r="AW1535" s="86"/>
      <c r="AY1535" s="86"/>
      <c r="BA1535" s="86"/>
      <c r="BC1535" s="86"/>
      <c r="BE1535" s="86"/>
      <c r="BG1535" s="86"/>
      <c r="BI1535" s="86"/>
      <c r="BK1535" s="86"/>
      <c r="BM1535" s="86"/>
      <c r="BO1535" s="86"/>
      <c r="BQ1535" s="86"/>
      <c r="BS1535" s="86"/>
      <c r="BU1535" s="86"/>
      <c r="BW1535" s="86"/>
      <c r="BY1535" s="86"/>
      <c r="CA1535" s="86"/>
      <c r="CC1535" s="86"/>
      <c r="CE1535" s="86"/>
      <c r="CG1535" s="86"/>
      <c r="CI1535" s="86"/>
      <c r="CK1535" s="86"/>
      <c r="CM1535" s="86"/>
      <c r="CO1535" s="86"/>
      <c r="CQ1535" s="86"/>
      <c r="CS1535" s="86"/>
      <c r="CU1535" s="86"/>
      <c r="CW1535" s="86"/>
      <c r="CY1535" s="86"/>
      <c r="DA1535" s="86"/>
      <c r="DC1535" s="86"/>
      <c r="DE1535" s="86"/>
      <c r="DG1535" s="86"/>
      <c r="DI1535" s="86"/>
      <c r="DK1535" s="86"/>
      <c r="DM1535" s="86"/>
      <c r="DO1535" s="86"/>
      <c r="DQ1535" s="86"/>
      <c r="DS1535" s="86"/>
      <c r="DU1535" s="86"/>
      <c r="DV1535" s="86"/>
      <c r="DW1535" s="86"/>
      <c r="DX1535" s="86"/>
      <c r="DZ1535" s="87"/>
      <c r="EB1535" s="86"/>
      <c r="EC1535" s="87"/>
      <c r="ED1535" s="88"/>
      <c r="EE1535" s="86"/>
      <c r="EF1535" s="87"/>
      <c r="EG1535" s="86"/>
      <c r="EH1535" s="86"/>
      <c r="EI1535" s="86"/>
      <c r="EJ1535" s="86"/>
      <c r="EK1535" s="89"/>
    </row>
    <row r="1536" spans="47:141" x14ac:dyDescent="0.2">
      <c r="AU1536" s="86"/>
      <c r="AW1536" s="86"/>
      <c r="AY1536" s="86"/>
      <c r="BA1536" s="86"/>
      <c r="BC1536" s="86"/>
      <c r="BE1536" s="86"/>
      <c r="BG1536" s="86"/>
      <c r="BI1536" s="86"/>
      <c r="BK1536" s="86"/>
      <c r="BM1536" s="86"/>
      <c r="BO1536" s="86"/>
      <c r="BQ1536" s="86"/>
      <c r="BS1536" s="86"/>
      <c r="BU1536" s="86"/>
      <c r="BW1536" s="86"/>
      <c r="BY1536" s="86"/>
      <c r="CA1536" s="86"/>
      <c r="CC1536" s="86"/>
      <c r="CE1536" s="86"/>
      <c r="CG1536" s="86"/>
      <c r="CI1536" s="86"/>
      <c r="CK1536" s="86"/>
      <c r="CM1536" s="86"/>
      <c r="CO1536" s="86"/>
      <c r="CQ1536" s="86"/>
      <c r="CS1536" s="86"/>
      <c r="CU1536" s="86"/>
      <c r="CW1536" s="86"/>
      <c r="CY1536" s="86"/>
      <c r="DA1536" s="86"/>
      <c r="DC1536" s="86"/>
      <c r="DE1536" s="86"/>
      <c r="DG1536" s="86"/>
      <c r="DI1536" s="86"/>
      <c r="DK1536" s="86"/>
      <c r="DM1536" s="86"/>
      <c r="DO1536" s="86"/>
      <c r="DQ1536" s="86"/>
      <c r="DS1536" s="86"/>
      <c r="DU1536" s="86"/>
      <c r="DV1536" s="86"/>
      <c r="DW1536" s="86"/>
      <c r="DX1536" s="86"/>
      <c r="DZ1536" s="87"/>
      <c r="EB1536" s="86"/>
      <c r="EC1536" s="87"/>
      <c r="ED1536" s="88"/>
      <c r="EE1536" s="86"/>
      <c r="EF1536" s="87"/>
      <c r="EG1536" s="86"/>
      <c r="EH1536" s="86"/>
      <c r="EI1536" s="86"/>
      <c r="EJ1536" s="86"/>
      <c r="EK1536" s="89"/>
    </row>
    <row r="1537" spans="47:141" x14ac:dyDescent="0.2">
      <c r="AU1537" s="86"/>
      <c r="AW1537" s="86"/>
      <c r="AY1537" s="86"/>
      <c r="BA1537" s="86"/>
      <c r="BC1537" s="86"/>
      <c r="BE1537" s="86"/>
      <c r="BG1537" s="86"/>
      <c r="BI1537" s="86"/>
      <c r="BK1537" s="86"/>
      <c r="BM1537" s="86"/>
      <c r="BO1537" s="86"/>
      <c r="BQ1537" s="86"/>
      <c r="BS1537" s="86"/>
      <c r="BU1537" s="86"/>
      <c r="BW1537" s="86"/>
      <c r="BY1537" s="86"/>
      <c r="CA1537" s="86"/>
      <c r="CC1537" s="86"/>
      <c r="CE1537" s="86"/>
      <c r="CG1537" s="86"/>
      <c r="CI1537" s="86"/>
      <c r="CK1537" s="86"/>
      <c r="CM1537" s="86"/>
      <c r="CO1537" s="86"/>
      <c r="CQ1537" s="86"/>
      <c r="CS1537" s="86"/>
      <c r="CU1537" s="86"/>
      <c r="CW1537" s="86"/>
      <c r="CY1537" s="86"/>
      <c r="DA1537" s="86"/>
      <c r="DC1537" s="86"/>
      <c r="DE1537" s="86"/>
      <c r="DG1537" s="86"/>
      <c r="DI1537" s="86"/>
      <c r="DK1537" s="86"/>
      <c r="DM1537" s="86"/>
      <c r="DO1537" s="86"/>
      <c r="DQ1537" s="86"/>
      <c r="DS1537" s="86"/>
      <c r="DU1537" s="86"/>
      <c r="DV1537" s="86"/>
      <c r="DW1537" s="86"/>
      <c r="DX1537" s="86"/>
      <c r="DZ1537" s="87"/>
      <c r="EB1537" s="86"/>
      <c r="EC1537" s="87"/>
      <c r="ED1537" s="88"/>
      <c r="EE1537" s="86"/>
      <c r="EF1537" s="87"/>
      <c r="EG1537" s="86"/>
      <c r="EH1537" s="86"/>
      <c r="EI1537" s="86"/>
      <c r="EJ1537" s="86"/>
      <c r="EK1537" s="89"/>
    </row>
    <row r="1538" spans="47:141" x14ac:dyDescent="0.2">
      <c r="AU1538" s="86"/>
      <c r="AW1538" s="86"/>
      <c r="AY1538" s="86"/>
      <c r="BA1538" s="86"/>
      <c r="BC1538" s="86"/>
      <c r="BE1538" s="86"/>
      <c r="BG1538" s="86"/>
      <c r="BI1538" s="86"/>
      <c r="BK1538" s="86"/>
      <c r="BM1538" s="86"/>
      <c r="BO1538" s="86"/>
      <c r="BQ1538" s="86"/>
      <c r="BS1538" s="86"/>
      <c r="BU1538" s="86"/>
      <c r="BW1538" s="86"/>
      <c r="BY1538" s="86"/>
      <c r="CA1538" s="86"/>
      <c r="CC1538" s="86"/>
      <c r="CE1538" s="86"/>
      <c r="CG1538" s="86"/>
      <c r="CI1538" s="86"/>
      <c r="CK1538" s="86"/>
      <c r="CM1538" s="86"/>
      <c r="CO1538" s="86"/>
      <c r="CQ1538" s="86"/>
      <c r="CS1538" s="86"/>
      <c r="CU1538" s="86"/>
      <c r="CW1538" s="86"/>
      <c r="CY1538" s="86"/>
      <c r="DA1538" s="86"/>
      <c r="DC1538" s="86"/>
      <c r="DE1538" s="86"/>
      <c r="DG1538" s="86"/>
      <c r="DI1538" s="86"/>
      <c r="DK1538" s="86"/>
      <c r="DM1538" s="86"/>
      <c r="DO1538" s="86"/>
      <c r="DQ1538" s="86"/>
      <c r="DS1538" s="86"/>
      <c r="DU1538" s="86"/>
      <c r="DV1538" s="86"/>
      <c r="DW1538" s="86"/>
      <c r="DX1538" s="86"/>
      <c r="DZ1538" s="87"/>
      <c r="EB1538" s="86"/>
      <c r="EC1538" s="87"/>
      <c r="ED1538" s="88"/>
      <c r="EE1538" s="86"/>
      <c r="EF1538" s="87"/>
      <c r="EG1538" s="86"/>
      <c r="EH1538" s="86"/>
      <c r="EI1538" s="86"/>
      <c r="EJ1538" s="86"/>
      <c r="EK1538" s="89"/>
    </row>
    <row r="1539" spans="47:141" x14ac:dyDescent="0.2">
      <c r="AU1539" s="86"/>
      <c r="AW1539" s="86"/>
      <c r="AY1539" s="86"/>
      <c r="BA1539" s="86"/>
      <c r="BC1539" s="86"/>
      <c r="BE1539" s="86"/>
      <c r="BG1539" s="86"/>
      <c r="BI1539" s="86"/>
      <c r="BK1539" s="86"/>
      <c r="BM1539" s="86"/>
      <c r="BO1539" s="86"/>
      <c r="BQ1539" s="86"/>
      <c r="BS1539" s="86"/>
      <c r="BU1539" s="86"/>
      <c r="BW1539" s="86"/>
      <c r="BY1539" s="86"/>
      <c r="CA1539" s="86"/>
      <c r="CC1539" s="86"/>
      <c r="CE1539" s="86"/>
      <c r="CG1539" s="86"/>
      <c r="CI1539" s="86"/>
      <c r="CK1539" s="86"/>
      <c r="CM1539" s="86"/>
      <c r="CO1539" s="86"/>
      <c r="CQ1539" s="86"/>
      <c r="CS1539" s="86"/>
      <c r="CU1539" s="86"/>
      <c r="CW1539" s="86"/>
      <c r="CY1539" s="86"/>
      <c r="DA1539" s="86"/>
      <c r="DC1539" s="86"/>
      <c r="DE1539" s="86"/>
      <c r="DG1539" s="86"/>
      <c r="DI1539" s="86"/>
      <c r="DK1539" s="86"/>
      <c r="DM1539" s="86"/>
      <c r="DO1539" s="86"/>
      <c r="DQ1539" s="86"/>
      <c r="DS1539" s="86"/>
      <c r="DU1539" s="86"/>
      <c r="DV1539" s="86"/>
      <c r="DW1539" s="86"/>
      <c r="DX1539" s="86"/>
      <c r="DZ1539" s="87"/>
      <c r="EB1539" s="86"/>
      <c r="EC1539" s="87"/>
      <c r="ED1539" s="88"/>
      <c r="EE1539" s="86"/>
      <c r="EF1539" s="87"/>
      <c r="EG1539" s="86"/>
      <c r="EH1539" s="86"/>
      <c r="EI1539" s="86"/>
      <c r="EJ1539" s="86"/>
      <c r="EK1539" s="89"/>
    </row>
    <row r="1540" spans="47:141" x14ac:dyDescent="0.2">
      <c r="AU1540" s="86"/>
      <c r="AW1540" s="86"/>
      <c r="AY1540" s="86"/>
      <c r="BA1540" s="86"/>
      <c r="BC1540" s="86"/>
      <c r="BE1540" s="86"/>
      <c r="BG1540" s="86"/>
      <c r="BI1540" s="86"/>
      <c r="BK1540" s="86"/>
      <c r="BM1540" s="86"/>
      <c r="BO1540" s="86"/>
      <c r="BQ1540" s="86"/>
      <c r="BS1540" s="86"/>
      <c r="BU1540" s="86"/>
      <c r="BW1540" s="86"/>
      <c r="BY1540" s="86"/>
      <c r="CA1540" s="86"/>
      <c r="CC1540" s="86"/>
      <c r="CE1540" s="86"/>
      <c r="CG1540" s="86"/>
      <c r="CI1540" s="86"/>
      <c r="CK1540" s="86"/>
      <c r="CM1540" s="86"/>
      <c r="CO1540" s="86"/>
      <c r="CQ1540" s="86"/>
      <c r="CS1540" s="86"/>
      <c r="CU1540" s="86"/>
      <c r="CW1540" s="86"/>
      <c r="CY1540" s="86"/>
      <c r="DA1540" s="86"/>
      <c r="DC1540" s="86"/>
      <c r="DE1540" s="86"/>
      <c r="DG1540" s="86"/>
      <c r="DI1540" s="86"/>
      <c r="DK1540" s="86"/>
      <c r="DM1540" s="86"/>
      <c r="DO1540" s="86"/>
      <c r="DQ1540" s="86"/>
      <c r="DS1540" s="86"/>
      <c r="DU1540" s="86"/>
      <c r="DV1540" s="86"/>
      <c r="DW1540" s="86"/>
      <c r="DX1540" s="86"/>
      <c r="DZ1540" s="87"/>
      <c r="EB1540" s="86"/>
      <c r="EC1540" s="87"/>
      <c r="ED1540" s="88"/>
      <c r="EE1540" s="86"/>
      <c r="EF1540" s="87"/>
      <c r="EG1540" s="86"/>
      <c r="EH1540" s="86"/>
      <c r="EI1540" s="86"/>
      <c r="EJ1540" s="86"/>
      <c r="EK1540" s="89"/>
    </row>
    <row r="1541" spans="47:141" x14ac:dyDescent="0.2">
      <c r="AU1541" s="86"/>
      <c r="AW1541" s="86"/>
      <c r="AY1541" s="86"/>
      <c r="BA1541" s="86"/>
      <c r="BC1541" s="86"/>
      <c r="BE1541" s="86"/>
      <c r="BG1541" s="86"/>
      <c r="BI1541" s="86"/>
      <c r="BK1541" s="86"/>
      <c r="BM1541" s="86"/>
      <c r="BO1541" s="86"/>
      <c r="BQ1541" s="86"/>
      <c r="BS1541" s="86"/>
      <c r="BU1541" s="86"/>
      <c r="BW1541" s="86"/>
      <c r="BY1541" s="86"/>
      <c r="CA1541" s="86"/>
      <c r="CC1541" s="86"/>
      <c r="CE1541" s="86"/>
      <c r="CG1541" s="86"/>
      <c r="CI1541" s="86"/>
      <c r="CK1541" s="86"/>
      <c r="CM1541" s="86"/>
      <c r="CO1541" s="86"/>
      <c r="CQ1541" s="86"/>
      <c r="CS1541" s="86"/>
      <c r="CU1541" s="86"/>
      <c r="CW1541" s="86"/>
      <c r="CY1541" s="86"/>
      <c r="DA1541" s="86"/>
      <c r="DC1541" s="86"/>
      <c r="DE1541" s="86"/>
      <c r="DG1541" s="86"/>
      <c r="DI1541" s="86"/>
      <c r="DK1541" s="86"/>
      <c r="DM1541" s="86"/>
      <c r="DO1541" s="86"/>
      <c r="DQ1541" s="86"/>
      <c r="DS1541" s="86"/>
      <c r="DU1541" s="86"/>
      <c r="DV1541" s="86"/>
      <c r="DW1541" s="86"/>
      <c r="DX1541" s="86"/>
      <c r="DZ1541" s="87"/>
      <c r="EB1541" s="86"/>
      <c r="EC1541" s="87"/>
      <c r="ED1541" s="88"/>
      <c r="EE1541" s="86"/>
      <c r="EF1541" s="87"/>
      <c r="EG1541" s="86"/>
      <c r="EH1541" s="86"/>
      <c r="EI1541" s="86"/>
      <c r="EJ1541" s="86"/>
      <c r="EK1541" s="89"/>
    </row>
    <row r="1542" spans="47:141" x14ac:dyDescent="0.2">
      <c r="AU1542" s="86"/>
      <c r="AW1542" s="86"/>
      <c r="AY1542" s="86"/>
      <c r="BA1542" s="86"/>
      <c r="BC1542" s="86"/>
      <c r="BE1542" s="86"/>
      <c r="BG1542" s="86"/>
      <c r="BI1542" s="86"/>
      <c r="BK1542" s="86"/>
      <c r="BM1542" s="86"/>
      <c r="BO1542" s="86"/>
      <c r="BQ1542" s="86"/>
      <c r="BS1542" s="86"/>
      <c r="BU1542" s="86"/>
      <c r="BW1542" s="86"/>
      <c r="BY1542" s="86"/>
      <c r="CA1542" s="86"/>
      <c r="CC1542" s="86"/>
      <c r="CE1542" s="86"/>
      <c r="CG1542" s="86"/>
      <c r="CI1542" s="86"/>
      <c r="CK1542" s="86"/>
      <c r="CM1542" s="86"/>
      <c r="CO1542" s="86"/>
      <c r="CQ1542" s="86"/>
      <c r="CS1542" s="86"/>
      <c r="CU1542" s="86"/>
      <c r="CW1542" s="86"/>
      <c r="CY1542" s="86"/>
      <c r="DA1542" s="86"/>
      <c r="DC1542" s="86"/>
      <c r="DE1542" s="86"/>
      <c r="DG1542" s="86"/>
      <c r="DI1542" s="86"/>
      <c r="DK1542" s="86"/>
      <c r="DM1542" s="86"/>
      <c r="DO1542" s="86"/>
      <c r="DQ1542" s="86"/>
      <c r="DS1542" s="86"/>
      <c r="DU1542" s="86"/>
      <c r="DV1542" s="86"/>
      <c r="DW1542" s="86"/>
      <c r="DX1542" s="86"/>
      <c r="DZ1542" s="87"/>
      <c r="EB1542" s="86"/>
      <c r="EC1542" s="87"/>
      <c r="ED1542" s="88"/>
      <c r="EE1542" s="86"/>
      <c r="EF1542" s="87"/>
      <c r="EG1542" s="86"/>
      <c r="EH1542" s="86"/>
      <c r="EI1542" s="86"/>
      <c r="EJ1542" s="86"/>
      <c r="EK1542" s="89"/>
    </row>
    <row r="1543" spans="47:141" x14ac:dyDescent="0.2">
      <c r="AU1543" s="86"/>
      <c r="AW1543" s="86"/>
      <c r="AY1543" s="86"/>
      <c r="BA1543" s="86"/>
      <c r="BC1543" s="86"/>
      <c r="BE1543" s="86"/>
      <c r="BG1543" s="86"/>
      <c r="BI1543" s="86"/>
      <c r="BK1543" s="86"/>
      <c r="BM1543" s="86"/>
      <c r="BO1543" s="86"/>
      <c r="BQ1543" s="86"/>
      <c r="BS1543" s="86"/>
      <c r="BU1543" s="86"/>
      <c r="BW1543" s="86"/>
      <c r="BY1543" s="86"/>
      <c r="CA1543" s="86"/>
      <c r="CC1543" s="86"/>
      <c r="CE1543" s="86"/>
      <c r="CG1543" s="86"/>
      <c r="CI1543" s="86"/>
      <c r="CK1543" s="86"/>
      <c r="CM1543" s="86"/>
      <c r="CO1543" s="86"/>
      <c r="CQ1543" s="86"/>
      <c r="CS1543" s="86"/>
      <c r="CU1543" s="86"/>
      <c r="CW1543" s="86"/>
      <c r="CY1543" s="86"/>
      <c r="DA1543" s="86"/>
      <c r="DC1543" s="86"/>
      <c r="DE1543" s="86"/>
      <c r="DG1543" s="86"/>
      <c r="DI1543" s="86"/>
      <c r="DK1543" s="86"/>
      <c r="DM1543" s="86"/>
      <c r="DO1543" s="86"/>
      <c r="DQ1543" s="86"/>
      <c r="DS1543" s="86"/>
      <c r="DU1543" s="86"/>
      <c r="DV1543" s="86"/>
      <c r="DW1543" s="86"/>
      <c r="DX1543" s="86"/>
      <c r="DZ1543" s="87"/>
      <c r="EB1543" s="86"/>
      <c r="EC1543" s="87"/>
      <c r="ED1543" s="88"/>
      <c r="EE1543" s="86"/>
      <c r="EF1543" s="87"/>
      <c r="EG1543" s="86"/>
      <c r="EH1543" s="86"/>
      <c r="EI1543" s="86"/>
      <c r="EJ1543" s="86"/>
      <c r="EK1543" s="89"/>
    </row>
    <row r="1544" spans="47:141" x14ac:dyDescent="0.2">
      <c r="AU1544" s="86"/>
      <c r="AW1544" s="86"/>
      <c r="AY1544" s="86"/>
      <c r="BA1544" s="86"/>
      <c r="BC1544" s="86"/>
      <c r="BE1544" s="86"/>
      <c r="BG1544" s="86"/>
      <c r="BI1544" s="86"/>
      <c r="BK1544" s="86"/>
      <c r="BM1544" s="86"/>
      <c r="BO1544" s="86"/>
      <c r="BQ1544" s="86"/>
      <c r="BS1544" s="86"/>
      <c r="BU1544" s="86"/>
      <c r="BW1544" s="86"/>
      <c r="BY1544" s="86"/>
      <c r="CA1544" s="86"/>
      <c r="CC1544" s="86"/>
      <c r="CE1544" s="86"/>
      <c r="CG1544" s="86"/>
      <c r="CI1544" s="86"/>
      <c r="CK1544" s="86"/>
      <c r="CM1544" s="86"/>
      <c r="CO1544" s="86"/>
      <c r="CQ1544" s="86"/>
      <c r="CS1544" s="86"/>
      <c r="CU1544" s="86"/>
      <c r="CW1544" s="86"/>
      <c r="CY1544" s="86"/>
      <c r="DA1544" s="86"/>
      <c r="DC1544" s="86"/>
      <c r="DE1544" s="86"/>
      <c r="DG1544" s="86"/>
      <c r="DI1544" s="86"/>
      <c r="DK1544" s="86"/>
      <c r="DM1544" s="86"/>
      <c r="DO1544" s="86"/>
      <c r="DQ1544" s="86"/>
      <c r="DS1544" s="86"/>
      <c r="DU1544" s="86"/>
      <c r="DV1544" s="86"/>
      <c r="DW1544" s="86"/>
      <c r="DX1544" s="86"/>
      <c r="DZ1544" s="87"/>
      <c r="EB1544" s="86"/>
      <c r="EC1544" s="87"/>
      <c r="ED1544" s="88"/>
      <c r="EE1544" s="86"/>
      <c r="EF1544" s="87"/>
      <c r="EG1544" s="86"/>
      <c r="EH1544" s="86"/>
      <c r="EI1544" s="86"/>
      <c r="EJ1544" s="86"/>
      <c r="EK1544" s="89"/>
    </row>
    <row r="1545" spans="47:141" x14ac:dyDescent="0.2">
      <c r="AU1545" s="86"/>
      <c r="AW1545" s="86"/>
      <c r="AY1545" s="86"/>
      <c r="BA1545" s="86"/>
      <c r="BC1545" s="86"/>
      <c r="BE1545" s="86"/>
      <c r="BG1545" s="86"/>
      <c r="BI1545" s="86"/>
      <c r="BK1545" s="86"/>
      <c r="BM1545" s="86"/>
      <c r="BO1545" s="86"/>
      <c r="BQ1545" s="86"/>
      <c r="BS1545" s="86"/>
      <c r="BU1545" s="86"/>
      <c r="BW1545" s="86"/>
      <c r="BY1545" s="86"/>
      <c r="CA1545" s="86"/>
      <c r="CC1545" s="86"/>
      <c r="CE1545" s="86"/>
      <c r="CG1545" s="86"/>
      <c r="CI1545" s="86"/>
      <c r="CK1545" s="86"/>
      <c r="CM1545" s="86"/>
      <c r="CO1545" s="86"/>
      <c r="CQ1545" s="86"/>
      <c r="CS1545" s="86"/>
      <c r="CU1545" s="86"/>
      <c r="CW1545" s="86"/>
      <c r="CY1545" s="86"/>
      <c r="DA1545" s="86"/>
      <c r="DC1545" s="86"/>
      <c r="DE1545" s="86"/>
      <c r="DG1545" s="86"/>
      <c r="DI1545" s="86"/>
      <c r="DK1545" s="86"/>
      <c r="DM1545" s="86"/>
      <c r="DO1545" s="86"/>
      <c r="DQ1545" s="86"/>
      <c r="DS1545" s="86"/>
      <c r="DU1545" s="86"/>
      <c r="DV1545" s="86"/>
      <c r="DW1545" s="86"/>
      <c r="DX1545" s="86"/>
      <c r="DZ1545" s="87"/>
      <c r="EB1545" s="86"/>
      <c r="EC1545" s="87"/>
      <c r="ED1545" s="88"/>
      <c r="EE1545" s="86"/>
      <c r="EF1545" s="87"/>
      <c r="EG1545" s="86"/>
      <c r="EH1545" s="86"/>
      <c r="EI1545" s="86"/>
      <c r="EJ1545" s="86"/>
      <c r="EK1545" s="89"/>
    </row>
    <row r="1546" spans="47:141" x14ac:dyDescent="0.2">
      <c r="AU1546" s="86"/>
      <c r="AW1546" s="86"/>
      <c r="AY1546" s="86"/>
      <c r="BA1546" s="86"/>
      <c r="BC1546" s="86"/>
      <c r="BE1546" s="86"/>
      <c r="BG1546" s="86"/>
      <c r="BI1546" s="86"/>
      <c r="BK1546" s="86"/>
      <c r="BM1546" s="86"/>
      <c r="BO1546" s="86"/>
      <c r="BQ1546" s="86"/>
      <c r="BS1546" s="86"/>
      <c r="BU1546" s="86"/>
      <c r="BW1546" s="86"/>
      <c r="BY1546" s="86"/>
      <c r="CA1546" s="86"/>
      <c r="CC1546" s="86"/>
      <c r="CE1546" s="86"/>
      <c r="CG1546" s="86"/>
      <c r="CI1546" s="86"/>
      <c r="CK1546" s="86"/>
      <c r="CM1546" s="86"/>
      <c r="CO1546" s="86"/>
      <c r="CQ1546" s="86"/>
      <c r="CS1546" s="86"/>
      <c r="CU1546" s="86"/>
      <c r="CW1546" s="86"/>
      <c r="CY1546" s="86"/>
      <c r="DA1546" s="86"/>
      <c r="DC1546" s="86"/>
      <c r="DE1546" s="86"/>
      <c r="DG1546" s="86"/>
      <c r="DI1546" s="86"/>
      <c r="DK1546" s="86"/>
      <c r="DM1546" s="86"/>
      <c r="DO1546" s="86"/>
      <c r="DQ1546" s="86"/>
      <c r="DS1546" s="86"/>
      <c r="DU1546" s="86"/>
      <c r="DV1546" s="86"/>
      <c r="DW1546" s="86"/>
      <c r="DX1546" s="86"/>
      <c r="DZ1546" s="87"/>
      <c r="EB1546" s="86"/>
      <c r="EC1546" s="87"/>
      <c r="ED1546" s="88"/>
      <c r="EE1546" s="86"/>
      <c r="EF1546" s="87"/>
      <c r="EG1546" s="86"/>
      <c r="EH1546" s="86"/>
      <c r="EI1546" s="86"/>
      <c r="EJ1546" s="86"/>
      <c r="EK1546" s="89"/>
    </row>
    <row r="1547" spans="47:141" x14ac:dyDescent="0.2">
      <c r="AU1547" s="86"/>
      <c r="AW1547" s="86"/>
      <c r="AY1547" s="86"/>
      <c r="BA1547" s="86"/>
      <c r="BC1547" s="86"/>
      <c r="BE1547" s="86"/>
      <c r="BG1547" s="86"/>
      <c r="BI1547" s="86"/>
      <c r="BK1547" s="86"/>
      <c r="BM1547" s="86"/>
      <c r="BO1547" s="86"/>
      <c r="BQ1547" s="86"/>
      <c r="BS1547" s="86"/>
      <c r="BU1547" s="86"/>
      <c r="BW1547" s="86"/>
      <c r="BY1547" s="86"/>
      <c r="CA1547" s="86"/>
      <c r="CC1547" s="86"/>
      <c r="CE1547" s="86"/>
      <c r="CG1547" s="86"/>
      <c r="CI1547" s="86"/>
      <c r="CK1547" s="86"/>
      <c r="CM1547" s="86"/>
      <c r="CO1547" s="86"/>
      <c r="CQ1547" s="86"/>
      <c r="CS1547" s="86"/>
      <c r="CU1547" s="86"/>
      <c r="CW1547" s="86"/>
      <c r="CY1547" s="86"/>
      <c r="DA1547" s="86"/>
      <c r="DC1547" s="86"/>
      <c r="DE1547" s="86"/>
      <c r="DG1547" s="86"/>
      <c r="DI1547" s="86"/>
      <c r="DK1547" s="86"/>
      <c r="DM1547" s="86"/>
      <c r="DO1547" s="86"/>
      <c r="DQ1547" s="86"/>
      <c r="DS1547" s="86"/>
      <c r="DU1547" s="86"/>
      <c r="DV1547" s="86"/>
      <c r="DW1547" s="86"/>
      <c r="DX1547" s="86"/>
      <c r="DZ1547" s="87"/>
      <c r="EB1547" s="86"/>
      <c r="EC1547" s="87"/>
      <c r="ED1547" s="88"/>
      <c r="EE1547" s="86"/>
      <c r="EF1547" s="87"/>
      <c r="EG1547" s="86"/>
      <c r="EH1547" s="86"/>
      <c r="EI1547" s="86"/>
      <c r="EJ1547" s="86"/>
      <c r="EK1547" s="89"/>
    </row>
    <row r="1548" spans="47:141" x14ac:dyDescent="0.2">
      <c r="AU1548" s="86"/>
      <c r="AW1548" s="86"/>
      <c r="AY1548" s="86"/>
      <c r="BA1548" s="86"/>
      <c r="BC1548" s="86"/>
      <c r="BE1548" s="86"/>
      <c r="BG1548" s="86"/>
      <c r="BI1548" s="86"/>
      <c r="BK1548" s="86"/>
      <c r="BM1548" s="86"/>
      <c r="BO1548" s="86"/>
      <c r="BQ1548" s="86"/>
      <c r="BS1548" s="86"/>
      <c r="BU1548" s="86"/>
      <c r="BW1548" s="86"/>
      <c r="BY1548" s="86"/>
      <c r="CA1548" s="86"/>
      <c r="CC1548" s="86"/>
      <c r="CE1548" s="86"/>
      <c r="CG1548" s="86"/>
      <c r="CI1548" s="86"/>
      <c r="CK1548" s="86"/>
      <c r="CM1548" s="86"/>
      <c r="CO1548" s="86"/>
      <c r="CQ1548" s="86"/>
      <c r="CS1548" s="86"/>
      <c r="CU1548" s="86"/>
      <c r="CW1548" s="86"/>
      <c r="CY1548" s="86"/>
      <c r="DA1548" s="86"/>
      <c r="DC1548" s="86"/>
      <c r="DE1548" s="86"/>
      <c r="DG1548" s="86"/>
      <c r="DI1548" s="86"/>
      <c r="DK1548" s="86"/>
      <c r="DM1548" s="86"/>
      <c r="DO1548" s="86"/>
      <c r="DQ1548" s="86"/>
      <c r="DS1548" s="86"/>
      <c r="DU1548" s="86"/>
      <c r="DV1548" s="86"/>
      <c r="DW1548" s="86"/>
      <c r="DX1548" s="86"/>
      <c r="DZ1548" s="87"/>
      <c r="EB1548" s="86"/>
      <c r="EC1548" s="87"/>
      <c r="ED1548" s="88"/>
      <c r="EE1548" s="86"/>
      <c r="EF1548" s="87"/>
      <c r="EG1548" s="86"/>
      <c r="EH1548" s="86"/>
      <c r="EI1548" s="86"/>
      <c r="EJ1548" s="86"/>
      <c r="EK1548" s="89"/>
    </row>
    <row r="1549" spans="47:141" x14ac:dyDescent="0.2">
      <c r="AU1549" s="86"/>
      <c r="AW1549" s="86"/>
      <c r="AY1549" s="86"/>
      <c r="BA1549" s="86"/>
      <c r="BC1549" s="86"/>
      <c r="BE1549" s="86"/>
      <c r="BG1549" s="86"/>
      <c r="BI1549" s="86"/>
      <c r="BK1549" s="86"/>
      <c r="BM1549" s="86"/>
      <c r="BO1549" s="86"/>
      <c r="BQ1549" s="86"/>
      <c r="BS1549" s="86"/>
      <c r="BU1549" s="86"/>
      <c r="BW1549" s="86"/>
      <c r="BY1549" s="86"/>
      <c r="CA1549" s="86"/>
      <c r="CC1549" s="86"/>
      <c r="CE1549" s="86"/>
      <c r="CG1549" s="86"/>
      <c r="CI1549" s="86"/>
      <c r="CK1549" s="86"/>
      <c r="CM1549" s="86"/>
      <c r="CO1549" s="86"/>
      <c r="CQ1549" s="86"/>
      <c r="CS1549" s="86"/>
      <c r="CU1549" s="86"/>
      <c r="CW1549" s="86"/>
      <c r="CY1549" s="86"/>
      <c r="DA1549" s="86"/>
      <c r="DC1549" s="86"/>
      <c r="DE1549" s="86"/>
      <c r="DG1549" s="86"/>
      <c r="DI1549" s="86"/>
      <c r="DK1549" s="86"/>
      <c r="DM1549" s="86"/>
      <c r="DO1549" s="86"/>
      <c r="DQ1549" s="86"/>
      <c r="DS1549" s="86"/>
      <c r="DU1549" s="86"/>
      <c r="DV1549" s="86"/>
      <c r="DW1549" s="86"/>
      <c r="DX1549" s="86"/>
      <c r="DZ1549" s="87"/>
      <c r="EB1549" s="86"/>
      <c r="EC1549" s="87"/>
      <c r="ED1549" s="88"/>
      <c r="EE1549" s="86"/>
      <c r="EF1549" s="87"/>
      <c r="EG1549" s="86"/>
      <c r="EH1549" s="86"/>
      <c r="EI1549" s="86"/>
      <c r="EJ1549" s="86"/>
      <c r="EK1549" s="89"/>
    </row>
    <row r="1550" spans="47:141" x14ac:dyDescent="0.2">
      <c r="AU1550" s="86"/>
      <c r="AW1550" s="86"/>
      <c r="AY1550" s="86"/>
      <c r="BA1550" s="86"/>
      <c r="BC1550" s="86"/>
      <c r="BE1550" s="86"/>
      <c r="BG1550" s="86"/>
      <c r="BI1550" s="86"/>
      <c r="BK1550" s="86"/>
      <c r="BM1550" s="86"/>
      <c r="BO1550" s="86"/>
      <c r="BQ1550" s="86"/>
      <c r="BS1550" s="86"/>
      <c r="BU1550" s="86"/>
      <c r="BW1550" s="86"/>
      <c r="BY1550" s="86"/>
      <c r="CA1550" s="86"/>
      <c r="CC1550" s="86"/>
      <c r="CE1550" s="86"/>
      <c r="CG1550" s="86"/>
      <c r="CI1550" s="86"/>
      <c r="CK1550" s="86"/>
      <c r="CM1550" s="86"/>
      <c r="CO1550" s="86"/>
      <c r="CQ1550" s="86"/>
      <c r="CS1550" s="86"/>
      <c r="CU1550" s="86"/>
      <c r="CW1550" s="86"/>
      <c r="CY1550" s="86"/>
      <c r="DA1550" s="86"/>
      <c r="DC1550" s="86"/>
      <c r="DE1550" s="86"/>
      <c r="DG1550" s="86"/>
      <c r="DI1550" s="86"/>
      <c r="DK1550" s="86"/>
      <c r="DM1550" s="86"/>
      <c r="DO1550" s="86"/>
      <c r="DQ1550" s="86"/>
      <c r="DS1550" s="86"/>
      <c r="DU1550" s="86"/>
      <c r="DV1550" s="86"/>
      <c r="DW1550" s="86"/>
      <c r="DX1550" s="86"/>
      <c r="DZ1550" s="87"/>
      <c r="EB1550" s="86"/>
      <c r="EC1550" s="87"/>
      <c r="ED1550" s="88"/>
      <c r="EE1550" s="86"/>
      <c r="EF1550" s="87"/>
      <c r="EG1550" s="86"/>
      <c r="EH1550" s="86"/>
      <c r="EI1550" s="86"/>
      <c r="EJ1550" s="86"/>
      <c r="EK1550" s="89"/>
    </row>
    <row r="1551" spans="47:141" x14ac:dyDescent="0.2">
      <c r="AU1551" s="86"/>
      <c r="AW1551" s="86"/>
      <c r="AY1551" s="86"/>
      <c r="BA1551" s="86"/>
      <c r="BC1551" s="86"/>
      <c r="BE1551" s="86"/>
      <c r="BG1551" s="86"/>
      <c r="BI1551" s="86"/>
      <c r="BK1551" s="86"/>
      <c r="BM1551" s="86"/>
      <c r="BO1551" s="86"/>
      <c r="BQ1551" s="86"/>
      <c r="BS1551" s="86"/>
      <c r="BU1551" s="86"/>
      <c r="BW1551" s="86"/>
      <c r="BY1551" s="86"/>
      <c r="CA1551" s="86"/>
      <c r="CC1551" s="86"/>
      <c r="CE1551" s="86"/>
      <c r="CG1551" s="86"/>
      <c r="CI1551" s="86"/>
      <c r="CK1551" s="86"/>
      <c r="CM1551" s="86"/>
      <c r="CO1551" s="86"/>
      <c r="CQ1551" s="86"/>
      <c r="CS1551" s="86"/>
      <c r="CU1551" s="86"/>
      <c r="CW1551" s="86"/>
      <c r="CY1551" s="86"/>
      <c r="DA1551" s="86"/>
      <c r="DC1551" s="86"/>
      <c r="DE1551" s="86"/>
      <c r="DG1551" s="86"/>
      <c r="DI1551" s="86"/>
      <c r="DK1551" s="86"/>
      <c r="DM1551" s="86"/>
      <c r="DO1551" s="86"/>
      <c r="DQ1551" s="86"/>
      <c r="DS1551" s="86"/>
      <c r="DU1551" s="86"/>
      <c r="DV1551" s="86"/>
      <c r="DW1551" s="86"/>
      <c r="DX1551" s="86"/>
      <c r="DZ1551" s="87"/>
      <c r="EB1551" s="86"/>
      <c r="EC1551" s="87"/>
      <c r="ED1551" s="88"/>
      <c r="EE1551" s="86"/>
      <c r="EF1551" s="87"/>
      <c r="EG1551" s="86"/>
      <c r="EH1551" s="86"/>
      <c r="EI1551" s="86"/>
      <c r="EJ1551" s="86"/>
      <c r="EK1551" s="89"/>
    </row>
    <row r="1552" spans="47:141" x14ac:dyDescent="0.2">
      <c r="AU1552" s="86"/>
      <c r="AW1552" s="86"/>
      <c r="AY1552" s="86"/>
      <c r="BA1552" s="86"/>
      <c r="BC1552" s="86"/>
      <c r="BE1552" s="86"/>
      <c r="BG1552" s="86"/>
      <c r="BI1552" s="86"/>
      <c r="BK1552" s="86"/>
      <c r="BM1552" s="86"/>
      <c r="BO1552" s="86"/>
      <c r="BQ1552" s="86"/>
      <c r="BS1552" s="86"/>
      <c r="BU1552" s="86"/>
      <c r="BW1552" s="86"/>
      <c r="BY1552" s="86"/>
      <c r="CA1552" s="86"/>
      <c r="CC1552" s="86"/>
      <c r="CE1552" s="86"/>
      <c r="CG1552" s="86"/>
      <c r="CI1552" s="86"/>
      <c r="CK1552" s="86"/>
      <c r="CM1552" s="86"/>
      <c r="CO1552" s="86"/>
      <c r="CQ1552" s="86"/>
      <c r="CS1552" s="86"/>
      <c r="CU1552" s="86"/>
      <c r="CW1552" s="86"/>
      <c r="CY1552" s="86"/>
      <c r="DA1552" s="86"/>
      <c r="DC1552" s="86"/>
      <c r="DE1552" s="86"/>
      <c r="DG1552" s="86"/>
      <c r="DI1552" s="86"/>
      <c r="DK1552" s="86"/>
      <c r="DM1552" s="86"/>
      <c r="DO1552" s="86"/>
      <c r="DQ1552" s="86"/>
      <c r="DS1552" s="86"/>
      <c r="DU1552" s="86"/>
      <c r="DV1552" s="86"/>
      <c r="DW1552" s="86"/>
      <c r="DX1552" s="86"/>
      <c r="DZ1552" s="87"/>
      <c r="EB1552" s="86"/>
      <c r="EC1552" s="87"/>
      <c r="ED1552" s="88"/>
      <c r="EE1552" s="86"/>
      <c r="EF1552" s="87"/>
      <c r="EG1552" s="86"/>
      <c r="EH1552" s="86"/>
      <c r="EI1552" s="86"/>
      <c r="EJ1552" s="86"/>
      <c r="EK1552" s="89"/>
    </row>
    <row r="1553" spans="47:141" x14ac:dyDescent="0.2">
      <c r="AU1553" s="86"/>
      <c r="AW1553" s="86"/>
      <c r="AY1553" s="86"/>
      <c r="BA1553" s="86"/>
      <c r="BC1553" s="86"/>
      <c r="BE1553" s="86"/>
      <c r="BG1553" s="86"/>
      <c r="BI1553" s="86"/>
      <c r="BK1553" s="86"/>
      <c r="BM1553" s="86"/>
      <c r="BO1553" s="86"/>
      <c r="BQ1553" s="86"/>
      <c r="BS1553" s="86"/>
      <c r="BU1553" s="86"/>
      <c r="BW1553" s="86"/>
      <c r="BY1553" s="86"/>
      <c r="CA1553" s="86"/>
      <c r="CC1553" s="86"/>
      <c r="CE1553" s="86"/>
      <c r="CG1553" s="86"/>
      <c r="CI1553" s="86"/>
      <c r="CK1553" s="86"/>
      <c r="CM1553" s="86"/>
      <c r="CO1553" s="86"/>
      <c r="CQ1553" s="86"/>
      <c r="CS1553" s="86"/>
      <c r="CU1553" s="86"/>
      <c r="CW1553" s="86"/>
      <c r="CY1553" s="86"/>
      <c r="DA1553" s="86"/>
      <c r="DC1553" s="86"/>
      <c r="DE1553" s="86"/>
      <c r="DG1553" s="86"/>
      <c r="DI1553" s="86"/>
      <c r="DK1553" s="86"/>
      <c r="DM1553" s="86"/>
      <c r="DO1553" s="86"/>
      <c r="DQ1553" s="86"/>
      <c r="DS1553" s="86"/>
      <c r="DU1553" s="86"/>
      <c r="DV1553" s="86"/>
      <c r="DW1553" s="86"/>
      <c r="DX1553" s="86"/>
      <c r="DZ1553" s="87"/>
      <c r="EB1553" s="86"/>
      <c r="EC1553" s="87"/>
      <c r="ED1553" s="88"/>
      <c r="EE1553" s="86"/>
      <c r="EF1553" s="87"/>
      <c r="EG1553" s="86"/>
      <c r="EH1553" s="86"/>
      <c r="EI1553" s="86"/>
      <c r="EJ1553" s="86"/>
      <c r="EK1553" s="89"/>
    </row>
    <row r="1554" spans="47:141" x14ac:dyDescent="0.2">
      <c r="AU1554" s="86"/>
      <c r="AW1554" s="86"/>
      <c r="AY1554" s="86"/>
      <c r="BA1554" s="86"/>
      <c r="BC1554" s="86"/>
      <c r="BE1554" s="86"/>
      <c r="BG1554" s="86"/>
      <c r="BI1554" s="86"/>
      <c r="BK1554" s="86"/>
      <c r="BM1554" s="86"/>
      <c r="BO1554" s="86"/>
      <c r="BQ1554" s="86"/>
      <c r="BS1554" s="86"/>
      <c r="BU1554" s="86"/>
      <c r="BW1554" s="86"/>
      <c r="BY1554" s="86"/>
      <c r="CA1554" s="86"/>
      <c r="CC1554" s="86"/>
      <c r="CE1554" s="86"/>
      <c r="CG1554" s="86"/>
      <c r="CI1554" s="86"/>
      <c r="CK1554" s="86"/>
      <c r="CM1554" s="86"/>
      <c r="CO1554" s="86"/>
      <c r="CQ1554" s="86"/>
      <c r="CS1554" s="86"/>
      <c r="CU1554" s="86"/>
      <c r="CW1554" s="86"/>
      <c r="CY1554" s="86"/>
      <c r="DA1554" s="86"/>
      <c r="DC1554" s="86"/>
      <c r="DE1554" s="86"/>
      <c r="DG1554" s="86"/>
      <c r="DI1554" s="86"/>
      <c r="DK1554" s="86"/>
      <c r="DM1554" s="86"/>
      <c r="DO1554" s="86"/>
      <c r="DQ1554" s="86"/>
      <c r="DS1554" s="86"/>
      <c r="DU1554" s="86"/>
      <c r="DV1554" s="86"/>
      <c r="DW1554" s="86"/>
      <c r="DX1554" s="86"/>
      <c r="DZ1554" s="87"/>
      <c r="EB1554" s="86"/>
      <c r="EC1554" s="87"/>
      <c r="ED1554" s="88"/>
      <c r="EE1554" s="86"/>
      <c r="EF1554" s="87"/>
      <c r="EG1554" s="86"/>
      <c r="EH1554" s="86"/>
      <c r="EI1554" s="86"/>
      <c r="EJ1554" s="86"/>
      <c r="EK1554" s="89"/>
    </row>
    <row r="1555" spans="47:141" x14ac:dyDescent="0.2">
      <c r="AU1555" s="86"/>
      <c r="AW1555" s="86"/>
      <c r="AY1555" s="86"/>
      <c r="BA1555" s="86"/>
      <c r="BC1555" s="86"/>
      <c r="BE1555" s="86"/>
      <c r="BG1555" s="86"/>
      <c r="BI1555" s="86"/>
      <c r="BK1555" s="86"/>
      <c r="BM1555" s="86"/>
      <c r="BO1555" s="86"/>
      <c r="BQ1555" s="86"/>
      <c r="BS1555" s="86"/>
      <c r="BU1555" s="86"/>
      <c r="BW1555" s="86"/>
      <c r="BY1555" s="86"/>
      <c r="CA1555" s="86"/>
      <c r="CC1555" s="86"/>
      <c r="CE1555" s="86"/>
      <c r="CG1555" s="86"/>
      <c r="CI1555" s="86"/>
      <c r="CK1555" s="86"/>
      <c r="CM1555" s="86"/>
      <c r="CO1555" s="86"/>
      <c r="CQ1555" s="86"/>
      <c r="CS1555" s="86"/>
      <c r="CU1555" s="86"/>
      <c r="CW1555" s="86"/>
      <c r="CY1555" s="86"/>
      <c r="DA1555" s="86"/>
      <c r="DC1555" s="86"/>
      <c r="DE1555" s="86"/>
      <c r="DG1555" s="86"/>
      <c r="DI1555" s="86"/>
      <c r="DK1555" s="86"/>
      <c r="DM1555" s="86"/>
      <c r="DO1555" s="86"/>
      <c r="DQ1555" s="86"/>
      <c r="DS1555" s="86"/>
      <c r="DU1555" s="86"/>
      <c r="DV1555" s="86"/>
      <c r="DW1555" s="86"/>
      <c r="DX1555" s="86"/>
      <c r="DZ1555" s="87"/>
      <c r="EB1555" s="86"/>
      <c r="EC1555" s="87"/>
      <c r="ED1555" s="88"/>
      <c r="EE1555" s="86"/>
      <c r="EF1555" s="87"/>
      <c r="EG1555" s="86"/>
      <c r="EH1555" s="86"/>
      <c r="EI1555" s="86"/>
      <c r="EJ1555" s="86"/>
      <c r="EK1555" s="89"/>
    </row>
    <row r="1556" spans="47:141" x14ac:dyDescent="0.2">
      <c r="AU1556" s="86"/>
      <c r="AW1556" s="86"/>
      <c r="AY1556" s="86"/>
      <c r="BA1556" s="86"/>
      <c r="BC1556" s="86"/>
      <c r="BE1556" s="86"/>
      <c r="BG1556" s="86"/>
      <c r="BI1556" s="86"/>
      <c r="BK1556" s="86"/>
      <c r="BM1556" s="86"/>
      <c r="BO1556" s="86"/>
      <c r="BQ1556" s="86"/>
      <c r="BS1556" s="86"/>
      <c r="BU1556" s="86"/>
      <c r="BW1556" s="86"/>
      <c r="BY1556" s="86"/>
      <c r="CA1556" s="86"/>
      <c r="CC1556" s="86"/>
      <c r="CE1556" s="86"/>
      <c r="CG1556" s="86"/>
      <c r="CI1556" s="86"/>
      <c r="CK1556" s="86"/>
      <c r="CM1556" s="86"/>
      <c r="CO1556" s="86"/>
      <c r="CQ1556" s="86"/>
      <c r="CS1556" s="86"/>
      <c r="CU1556" s="86"/>
      <c r="CW1556" s="86"/>
      <c r="CY1556" s="86"/>
      <c r="DA1556" s="86"/>
      <c r="DC1556" s="86"/>
      <c r="DE1556" s="86"/>
      <c r="DG1556" s="86"/>
      <c r="DI1556" s="86"/>
      <c r="DK1556" s="86"/>
      <c r="DM1556" s="86"/>
      <c r="DO1556" s="86"/>
      <c r="DQ1556" s="86"/>
      <c r="DS1556" s="86"/>
      <c r="DU1556" s="86"/>
      <c r="DV1556" s="86"/>
      <c r="DW1556" s="86"/>
      <c r="DX1556" s="86"/>
      <c r="DZ1556" s="87"/>
      <c r="EB1556" s="86"/>
      <c r="EC1556" s="87"/>
      <c r="ED1556" s="88"/>
      <c r="EE1556" s="86"/>
      <c r="EF1556" s="87"/>
      <c r="EG1556" s="86"/>
      <c r="EH1556" s="86"/>
      <c r="EI1556" s="86"/>
      <c r="EJ1556" s="86"/>
      <c r="EK1556" s="89"/>
    </row>
    <row r="1557" spans="47:141" x14ac:dyDescent="0.2">
      <c r="AU1557" s="86"/>
      <c r="AW1557" s="86"/>
      <c r="AY1557" s="86"/>
      <c r="BA1557" s="86"/>
      <c r="BC1557" s="86"/>
      <c r="BE1557" s="86"/>
      <c r="BG1557" s="86"/>
      <c r="BI1557" s="86"/>
      <c r="BK1557" s="86"/>
      <c r="BM1557" s="86"/>
      <c r="BO1557" s="86"/>
      <c r="BQ1557" s="86"/>
      <c r="BS1557" s="86"/>
      <c r="BU1557" s="86"/>
      <c r="BW1557" s="86"/>
      <c r="BY1557" s="86"/>
      <c r="CA1557" s="86"/>
      <c r="CC1557" s="86"/>
      <c r="CE1557" s="86"/>
      <c r="CG1557" s="86"/>
      <c r="CI1557" s="86"/>
      <c r="CK1557" s="86"/>
      <c r="CM1557" s="86"/>
      <c r="CO1557" s="86"/>
      <c r="CQ1557" s="86"/>
      <c r="CS1557" s="86"/>
      <c r="CU1557" s="86"/>
      <c r="CW1557" s="86"/>
      <c r="CY1557" s="86"/>
      <c r="DA1557" s="86"/>
      <c r="DC1557" s="86"/>
      <c r="DE1557" s="86"/>
      <c r="DG1557" s="86"/>
      <c r="DI1557" s="86"/>
      <c r="DK1557" s="86"/>
      <c r="DM1557" s="86"/>
      <c r="DO1557" s="86"/>
      <c r="DQ1557" s="86"/>
      <c r="DS1557" s="86"/>
      <c r="DU1557" s="86"/>
      <c r="DV1557" s="86"/>
      <c r="DW1557" s="86"/>
      <c r="DX1557" s="86"/>
      <c r="DZ1557" s="87"/>
      <c r="EB1557" s="86"/>
      <c r="EC1557" s="87"/>
      <c r="ED1557" s="88"/>
      <c r="EE1557" s="86"/>
      <c r="EF1557" s="87"/>
      <c r="EG1557" s="86"/>
      <c r="EH1557" s="86"/>
      <c r="EI1557" s="86"/>
      <c r="EJ1557" s="86"/>
      <c r="EK1557" s="89"/>
    </row>
    <row r="1558" spans="47:141" x14ac:dyDescent="0.2">
      <c r="AU1558" s="86"/>
      <c r="AW1558" s="86"/>
      <c r="AY1558" s="86"/>
      <c r="BA1558" s="86"/>
      <c r="BC1558" s="86"/>
      <c r="BE1558" s="86"/>
      <c r="BG1558" s="86"/>
      <c r="BI1558" s="86"/>
      <c r="BK1558" s="86"/>
      <c r="BM1558" s="86"/>
      <c r="BO1558" s="86"/>
      <c r="BQ1558" s="86"/>
      <c r="BS1558" s="86"/>
      <c r="BU1558" s="86"/>
      <c r="BW1558" s="86"/>
      <c r="BY1558" s="86"/>
      <c r="CA1558" s="86"/>
      <c r="CC1558" s="86"/>
      <c r="CE1558" s="86"/>
      <c r="CG1558" s="86"/>
      <c r="CI1558" s="86"/>
      <c r="CK1558" s="86"/>
      <c r="CM1558" s="86"/>
      <c r="CO1558" s="86"/>
      <c r="CQ1558" s="86"/>
      <c r="CS1558" s="86"/>
      <c r="CU1558" s="86"/>
      <c r="CW1558" s="86"/>
      <c r="CY1558" s="86"/>
      <c r="DA1558" s="86"/>
      <c r="DC1558" s="86"/>
      <c r="DE1558" s="86"/>
      <c r="DG1558" s="86"/>
      <c r="DI1558" s="86"/>
      <c r="DK1558" s="86"/>
      <c r="DM1558" s="86"/>
      <c r="DO1558" s="86"/>
      <c r="DQ1558" s="86"/>
      <c r="DS1558" s="86"/>
      <c r="DU1558" s="86"/>
      <c r="DV1558" s="86"/>
      <c r="DW1558" s="86"/>
      <c r="DX1558" s="86"/>
      <c r="DZ1558" s="87"/>
      <c r="EB1558" s="86"/>
      <c r="EC1558" s="87"/>
      <c r="ED1558" s="88"/>
      <c r="EE1558" s="86"/>
      <c r="EF1558" s="87"/>
      <c r="EG1558" s="86"/>
      <c r="EH1558" s="86"/>
      <c r="EI1558" s="86"/>
      <c r="EJ1558" s="86"/>
      <c r="EK1558" s="89"/>
    </row>
    <row r="1559" spans="47:141" x14ac:dyDescent="0.2">
      <c r="AU1559" s="86"/>
      <c r="AW1559" s="86"/>
      <c r="AY1559" s="86"/>
      <c r="BA1559" s="86"/>
      <c r="BC1559" s="86"/>
      <c r="BE1559" s="86"/>
      <c r="BG1559" s="86"/>
      <c r="BI1559" s="86"/>
      <c r="BK1559" s="86"/>
      <c r="BM1559" s="86"/>
      <c r="BO1559" s="86"/>
      <c r="BQ1559" s="86"/>
      <c r="BS1559" s="86"/>
      <c r="BU1559" s="86"/>
      <c r="BW1559" s="86"/>
      <c r="BY1559" s="86"/>
      <c r="CA1559" s="86"/>
      <c r="CC1559" s="86"/>
      <c r="CE1559" s="86"/>
      <c r="CG1559" s="86"/>
      <c r="CI1559" s="86"/>
      <c r="CK1559" s="86"/>
      <c r="CM1559" s="86"/>
      <c r="CO1559" s="86"/>
      <c r="CQ1559" s="86"/>
      <c r="CS1559" s="86"/>
      <c r="CU1559" s="86"/>
      <c r="CW1559" s="86"/>
      <c r="CY1559" s="86"/>
      <c r="DA1559" s="86"/>
      <c r="DC1559" s="86"/>
      <c r="DE1559" s="86"/>
      <c r="DG1559" s="86"/>
      <c r="DI1559" s="86"/>
      <c r="DK1559" s="86"/>
      <c r="DM1559" s="86"/>
      <c r="DO1559" s="86"/>
      <c r="DQ1559" s="86"/>
      <c r="DS1559" s="86"/>
      <c r="DU1559" s="86"/>
      <c r="DV1559" s="86"/>
      <c r="DW1559" s="86"/>
      <c r="DX1559" s="86"/>
      <c r="DZ1559" s="87"/>
      <c r="EB1559" s="86"/>
      <c r="EC1559" s="87"/>
      <c r="ED1559" s="88"/>
      <c r="EE1559" s="86"/>
      <c r="EF1559" s="87"/>
      <c r="EG1559" s="86"/>
      <c r="EH1559" s="86"/>
      <c r="EI1559" s="86"/>
      <c r="EJ1559" s="86"/>
      <c r="EK1559" s="89"/>
    </row>
    <row r="1560" spans="47:141" x14ac:dyDescent="0.2">
      <c r="AU1560" s="86"/>
      <c r="AW1560" s="86"/>
      <c r="AY1560" s="86"/>
      <c r="BA1560" s="86"/>
      <c r="BC1560" s="86"/>
      <c r="BE1560" s="86"/>
      <c r="BG1560" s="86"/>
      <c r="BI1560" s="86"/>
      <c r="BK1560" s="86"/>
      <c r="BM1560" s="86"/>
      <c r="BO1560" s="86"/>
      <c r="BQ1560" s="86"/>
      <c r="BS1560" s="86"/>
      <c r="BU1560" s="86"/>
      <c r="BW1560" s="86"/>
      <c r="BY1560" s="86"/>
      <c r="CA1560" s="86"/>
      <c r="CC1560" s="86"/>
      <c r="CE1560" s="86"/>
      <c r="CG1560" s="86"/>
      <c r="CI1560" s="86"/>
      <c r="CK1560" s="86"/>
      <c r="CM1560" s="86"/>
      <c r="CO1560" s="86"/>
      <c r="CQ1560" s="86"/>
      <c r="CS1560" s="86"/>
      <c r="CU1560" s="86"/>
      <c r="CW1560" s="86"/>
      <c r="CY1560" s="86"/>
      <c r="DA1560" s="86"/>
      <c r="DC1560" s="86"/>
      <c r="DE1560" s="86"/>
      <c r="DG1560" s="86"/>
      <c r="DI1560" s="86"/>
      <c r="DK1560" s="86"/>
      <c r="DM1560" s="86"/>
      <c r="DO1560" s="86"/>
      <c r="DQ1560" s="86"/>
      <c r="DS1560" s="86"/>
      <c r="DU1560" s="86"/>
      <c r="DV1560" s="86"/>
      <c r="DW1560" s="86"/>
      <c r="DX1560" s="86"/>
      <c r="DZ1560" s="87"/>
      <c r="EB1560" s="86"/>
      <c r="EC1560" s="87"/>
      <c r="ED1560" s="88"/>
      <c r="EE1560" s="86"/>
      <c r="EF1560" s="87"/>
      <c r="EG1560" s="86"/>
      <c r="EH1560" s="86"/>
      <c r="EI1560" s="86"/>
      <c r="EJ1560" s="86"/>
      <c r="EK1560" s="89"/>
    </row>
    <row r="1561" spans="47:141" x14ac:dyDescent="0.2">
      <c r="AU1561" s="86"/>
      <c r="AW1561" s="86"/>
      <c r="AY1561" s="86"/>
      <c r="BA1561" s="86"/>
      <c r="BC1561" s="86"/>
      <c r="BE1561" s="86"/>
      <c r="BG1561" s="86"/>
      <c r="BI1561" s="86"/>
      <c r="BK1561" s="86"/>
      <c r="BM1561" s="86"/>
      <c r="BO1561" s="86"/>
      <c r="BQ1561" s="86"/>
      <c r="BS1561" s="86"/>
      <c r="BU1561" s="86"/>
      <c r="BW1561" s="86"/>
      <c r="BY1561" s="86"/>
      <c r="CA1561" s="86"/>
      <c r="CC1561" s="86"/>
      <c r="CE1561" s="86"/>
      <c r="CG1561" s="86"/>
      <c r="CI1561" s="86"/>
      <c r="CK1561" s="86"/>
      <c r="CM1561" s="86"/>
      <c r="CO1561" s="86"/>
      <c r="CQ1561" s="86"/>
      <c r="CS1561" s="86"/>
      <c r="CU1561" s="86"/>
      <c r="CW1561" s="86"/>
      <c r="CY1561" s="86"/>
      <c r="DA1561" s="86"/>
      <c r="DC1561" s="86"/>
      <c r="DE1561" s="86"/>
      <c r="DG1561" s="86"/>
      <c r="DI1561" s="86"/>
      <c r="DK1561" s="86"/>
      <c r="DM1561" s="86"/>
      <c r="DO1561" s="86"/>
      <c r="DQ1561" s="86"/>
      <c r="DS1561" s="86"/>
      <c r="DU1561" s="86"/>
      <c r="DV1561" s="86"/>
      <c r="DW1561" s="86"/>
      <c r="DX1561" s="86"/>
      <c r="DZ1561" s="87"/>
      <c r="EB1561" s="86"/>
      <c r="EC1561" s="87"/>
      <c r="ED1561" s="88"/>
      <c r="EE1561" s="86"/>
      <c r="EF1561" s="87"/>
      <c r="EG1561" s="86"/>
      <c r="EH1561" s="86"/>
      <c r="EI1561" s="86"/>
      <c r="EJ1561" s="86"/>
      <c r="EK1561" s="89"/>
    </row>
    <row r="1562" spans="47:141" x14ac:dyDescent="0.2">
      <c r="AU1562" s="86"/>
      <c r="AW1562" s="86"/>
      <c r="AY1562" s="86"/>
      <c r="BA1562" s="86"/>
      <c r="BC1562" s="86"/>
      <c r="BE1562" s="86"/>
      <c r="BG1562" s="86"/>
      <c r="BI1562" s="86"/>
      <c r="BK1562" s="86"/>
      <c r="BM1562" s="86"/>
      <c r="BO1562" s="86"/>
      <c r="BQ1562" s="86"/>
      <c r="BS1562" s="86"/>
      <c r="BU1562" s="86"/>
      <c r="BW1562" s="86"/>
      <c r="BY1562" s="86"/>
      <c r="CA1562" s="86"/>
      <c r="CC1562" s="86"/>
      <c r="CE1562" s="86"/>
      <c r="CG1562" s="86"/>
      <c r="CI1562" s="86"/>
      <c r="CK1562" s="86"/>
      <c r="CM1562" s="86"/>
      <c r="CO1562" s="86"/>
      <c r="CQ1562" s="86"/>
      <c r="CS1562" s="86"/>
      <c r="CU1562" s="86"/>
      <c r="CW1562" s="86"/>
      <c r="CY1562" s="86"/>
      <c r="DA1562" s="86"/>
      <c r="DC1562" s="86"/>
      <c r="DE1562" s="86"/>
      <c r="DG1562" s="86"/>
      <c r="DI1562" s="86"/>
      <c r="DK1562" s="86"/>
      <c r="DM1562" s="86"/>
      <c r="DO1562" s="86"/>
      <c r="DQ1562" s="86"/>
      <c r="DS1562" s="86"/>
      <c r="DU1562" s="86"/>
      <c r="DV1562" s="86"/>
      <c r="DW1562" s="86"/>
      <c r="DX1562" s="86"/>
      <c r="DZ1562" s="87"/>
      <c r="EB1562" s="86"/>
      <c r="EC1562" s="87"/>
      <c r="ED1562" s="88"/>
      <c r="EE1562" s="86"/>
      <c r="EF1562" s="87"/>
      <c r="EG1562" s="86"/>
      <c r="EH1562" s="86"/>
      <c r="EI1562" s="86"/>
      <c r="EJ1562" s="86"/>
      <c r="EK1562" s="89"/>
    </row>
    <row r="1563" spans="47:141" x14ac:dyDescent="0.2">
      <c r="AU1563" s="86"/>
      <c r="AW1563" s="86"/>
      <c r="AY1563" s="86"/>
      <c r="BA1563" s="86"/>
      <c r="BC1563" s="86"/>
      <c r="BE1563" s="86"/>
      <c r="BG1563" s="86"/>
      <c r="BI1563" s="86"/>
      <c r="BK1563" s="86"/>
      <c r="BM1563" s="86"/>
      <c r="BO1563" s="86"/>
      <c r="BQ1563" s="86"/>
      <c r="BS1563" s="86"/>
      <c r="BU1563" s="86"/>
      <c r="BW1563" s="86"/>
      <c r="BY1563" s="86"/>
      <c r="CA1563" s="86"/>
      <c r="CC1563" s="86"/>
      <c r="CE1563" s="86"/>
      <c r="CG1563" s="86"/>
      <c r="CI1563" s="86"/>
      <c r="CK1563" s="86"/>
      <c r="CM1563" s="86"/>
      <c r="CO1563" s="86"/>
      <c r="CQ1563" s="86"/>
      <c r="CS1563" s="86"/>
      <c r="CU1563" s="86"/>
      <c r="CW1563" s="86"/>
      <c r="CY1563" s="86"/>
      <c r="DA1563" s="86"/>
      <c r="DC1563" s="86"/>
      <c r="DE1563" s="86"/>
      <c r="DG1563" s="86"/>
      <c r="DI1563" s="86"/>
      <c r="DK1563" s="86"/>
      <c r="DM1563" s="86"/>
      <c r="DO1563" s="86"/>
      <c r="DQ1563" s="86"/>
      <c r="DS1563" s="86"/>
      <c r="DU1563" s="86"/>
      <c r="DV1563" s="86"/>
      <c r="DW1563" s="86"/>
      <c r="DX1563" s="86"/>
      <c r="DZ1563" s="87"/>
      <c r="EB1563" s="86"/>
      <c r="EC1563" s="87"/>
      <c r="ED1563" s="88"/>
      <c r="EE1563" s="86"/>
      <c r="EF1563" s="87"/>
      <c r="EG1563" s="86"/>
      <c r="EH1563" s="86"/>
      <c r="EI1563" s="86"/>
      <c r="EJ1563" s="86"/>
      <c r="EK1563" s="89"/>
    </row>
    <row r="1564" spans="47:141" x14ac:dyDescent="0.2">
      <c r="AU1564" s="86"/>
      <c r="AW1564" s="86"/>
      <c r="AY1564" s="86"/>
      <c r="BA1564" s="86"/>
      <c r="BC1564" s="86"/>
      <c r="BE1564" s="86"/>
      <c r="BG1564" s="86"/>
      <c r="BI1564" s="86"/>
      <c r="BK1564" s="86"/>
      <c r="BM1564" s="86"/>
      <c r="BO1564" s="86"/>
      <c r="BQ1564" s="86"/>
      <c r="BS1564" s="86"/>
      <c r="BU1564" s="86"/>
      <c r="BW1564" s="86"/>
      <c r="BY1564" s="86"/>
      <c r="CA1564" s="86"/>
      <c r="CC1564" s="86"/>
      <c r="CE1564" s="86"/>
      <c r="CG1564" s="86"/>
      <c r="CI1564" s="86"/>
      <c r="CK1564" s="86"/>
      <c r="CM1564" s="86"/>
      <c r="CO1564" s="86"/>
      <c r="CQ1564" s="86"/>
      <c r="CS1564" s="86"/>
      <c r="CU1564" s="86"/>
      <c r="CW1564" s="86"/>
      <c r="CY1564" s="86"/>
      <c r="DA1564" s="86"/>
      <c r="DC1564" s="86"/>
      <c r="DE1564" s="86"/>
      <c r="DG1564" s="86"/>
      <c r="DI1564" s="86"/>
      <c r="DK1564" s="86"/>
      <c r="DM1564" s="86"/>
      <c r="DO1564" s="86"/>
      <c r="DQ1564" s="86"/>
      <c r="DS1564" s="86"/>
      <c r="DU1564" s="86"/>
      <c r="DV1564" s="86"/>
      <c r="DW1564" s="86"/>
      <c r="DX1564" s="86"/>
      <c r="DZ1564" s="87"/>
      <c r="EB1564" s="86"/>
      <c r="EC1564" s="87"/>
      <c r="ED1564" s="88"/>
      <c r="EE1564" s="86"/>
      <c r="EF1564" s="87"/>
      <c r="EG1564" s="86"/>
      <c r="EH1564" s="86"/>
      <c r="EI1564" s="86"/>
      <c r="EJ1564" s="86"/>
      <c r="EK1564" s="89"/>
    </row>
    <row r="1565" spans="47:141" x14ac:dyDescent="0.2">
      <c r="AU1565" s="86"/>
      <c r="AW1565" s="86"/>
      <c r="AY1565" s="86"/>
      <c r="BA1565" s="86"/>
      <c r="BC1565" s="86"/>
      <c r="BE1565" s="86"/>
      <c r="BG1565" s="86"/>
      <c r="BI1565" s="86"/>
      <c r="BK1565" s="86"/>
      <c r="BM1565" s="86"/>
      <c r="BO1565" s="86"/>
      <c r="BQ1565" s="86"/>
      <c r="BS1565" s="86"/>
      <c r="BU1565" s="86"/>
      <c r="BW1565" s="86"/>
      <c r="BY1565" s="86"/>
      <c r="CA1565" s="86"/>
      <c r="CC1565" s="86"/>
      <c r="CE1565" s="86"/>
      <c r="CG1565" s="86"/>
      <c r="CI1565" s="86"/>
      <c r="CK1565" s="86"/>
      <c r="CM1565" s="86"/>
      <c r="CO1565" s="86"/>
      <c r="CQ1565" s="86"/>
      <c r="CS1565" s="86"/>
      <c r="CU1565" s="86"/>
      <c r="CW1565" s="86"/>
      <c r="CY1565" s="86"/>
      <c r="DA1565" s="86"/>
      <c r="DC1565" s="86"/>
      <c r="DE1565" s="86"/>
      <c r="DG1565" s="86"/>
      <c r="DI1565" s="86"/>
      <c r="DK1565" s="86"/>
      <c r="DM1565" s="86"/>
      <c r="DO1565" s="86"/>
      <c r="DQ1565" s="86"/>
      <c r="DS1565" s="86"/>
      <c r="DU1565" s="86"/>
      <c r="DV1565" s="86"/>
      <c r="DW1565" s="86"/>
      <c r="DX1565" s="86"/>
      <c r="DZ1565" s="87"/>
      <c r="EB1565" s="86"/>
      <c r="EC1565" s="87"/>
      <c r="ED1565" s="88"/>
      <c r="EE1565" s="86"/>
      <c r="EF1565" s="87"/>
      <c r="EG1565" s="86"/>
      <c r="EH1565" s="86"/>
      <c r="EI1565" s="86"/>
      <c r="EJ1565" s="86"/>
      <c r="EK1565" s="89"/>
    </row>
    <row r="1566" spans="47:141" x14ac:dyDescent="0.2">
      <c r="AU1566" s="86"/>
      <c r="AW1566" s="86"/>
      <c r="AY1566" s="86"/>
      <c r="BA1566" s="86"/>
      <c r="BC1566" s="86"/>
      <c r="BE1566" s="86"/>
      <c r="BG1566" s="86"/>
      <c r="BI1566" s="86"/>
      <c r="BK1566" s="86"/>
      <c r="BM1566" s="86"/>
      <c r="BO1566" s="86"/>
      <c r="BQ1566" s="86"/>
      <c r="BS1566" s="86"/>
      <c r="BU1566" s="86"/>
      <c r="BW1566" s="86"/>
      <c r="BY1566" s="86"/>
      <c r="CA1566" s="86"/>
      <c r="CC1566" s="86"/>
      <c r="CE1566" s="86"/>
      <c r="CG1566" s="86"/>
      <c r="CI1566" s="86"/>
      <c r="CK1566" s="86"/>
      <c r="CM1566" s="86"/>
      <c r="CO1566" s="86"/>
      <c r="CQ1566" s="86"/>
      <c r="CS1566" s="86"/>
      <c r="CU1566" s="86"/>
      <c r="CW1566" s="86"/>
      <c r="CY1566" s="86"/>
      <c r="DA1566" s="86"/>
      <c r="DC1566" s="86"/>
      <c r="DE1566" s="86"/>
      <c r="DG1566" s="86"/>
      <c r="DI1566" s="86"/>
      <c r="DK1566" s="86"/>
      <c r="DM1566" s="86"/>
      <c r="DO1566" s="86"/>
      <c r="DQ1566" s="86"/>
      <c r="DS1566" s="86"/>
      <c r="DU1566" s="86"/>
      <c r="DV1566" s="86"/>
      <c r="DW1566" s="86"/>
      <c r="DX1566" s="86"/>
      <c r="DZ1566" s="87"/>
      <c r="EB1566" s="86"/>
      <c r="EC1566" s="87"/>
      <c r="ED1566" s="88"/>
      <c r="EE1566" s="86"/>
      <c r="EF1566" s="87"/>
      <c r="EG1566" s="86"/>
      <c r="EH1566" s="86"/>
      <c r="EI1566" s="86"/>
      <c r="EJ1566" s="86"/>
      <c r="EK1566" s="89"/>
    </row>
    <row r="1567" spans="47:141" x14ac:dyDescent="0.2">
      <c r="AU1567" s="86"/>
      <c r="AW1567" s="86"/>
      <c r="AY1567" s="86"/>
      <c r="BA1567" s="86"/>
      <c r="BC1567" s="86"/>
      <c r="BE1567" s="86"/>
      <c r="BG1567" s="86"/>
      <c r="BI1567" s="86"/>
      <c r="BK1567" s="86"/>
      <c r="BM1567" s="86"/>
      <c r="BO1567" s="86"/>
      <c r="BQ1567" s="86"/>
      <c r="BS1567" s="86"/>
      <c r="BU1567" s="86"/>
      <c r="BW1567" s="86"/>
      <c r="BY1567" s="86"/>
      <c r="CA1567" s="86"/>
      <c r="CC1567" s="86"/>
      <c r="CE1567" s="86"/>
      <c r="CG1567" s="86"/>
      <c r="CI1567" s="86"/>
      <c r="CK1567" s="86"/>
      <c r="CM1567" s="86"/>
      <c r="CO1567" s="86"/>
      <c r="CQ1567" s="86"/>
      <c r="CS1567" s="86"/>
      <c r="CU1567" s="86"/>
      <c r="CW1567" s="86"/>
      <c r="CY1567" s="86"/>
      <c r="DA1567" s="86"/>
      <c r="DC1567" s="86"/>
      <c r="DE1567" s="86"/>
      <c r="DG1567" s="86"/>
      <c r="DI1567" s="86"/>
      <c r="DK1567" s="86"/>
      <c r="DM1567" s="86"/>
      <c r="DO1567" s="86"/>
      <c r="DQ1567" s="86"/>
      <c r="DS1567" s="86"/>
      <c r="DU1567" s="86"/>
      <c r="DV1567" s="86"/>
      <c r="DW1567" s="86"/>
      <c r="DX1567" s="86"/>
      <c r="DZ1567" s="87"/>
      <c r="EB1567" s="86"/>
      <c r="EC1567" s="87"/>
      <c r="ED1567" s="88"/>
      <c r="EE1567" s="86"/>
      <c r="EF1567" s="87"/>
      <c r="EG1567" s="86"/>
      <c r="EH1567" s="86"/>
      <c r="EI1567" s="86"/>
      <c r="EJ1567" s="86"/>
      <c r="EK1567" s="89"/>
    </row>
    <row r="1568" spans="47:141" x14ac:dyDescent="0.2">
      <c r="AU1568" s="86"/>
      <c r="AW1568" s="86"/>
      <c r="AY1568" s="86"/>
      <c r="BA1568" s="86"/>
      <c r="BC1568" s="86"/>
      <c r="BE1568" s="86"/>
      <c r="BG1568" s="86"/>
      <c r="BI1568" s="86"/>
      <c r="BK1568" s="86"/>
      <c r="BM1568" s="86"/>
      <c r="BO1568" s="86"/>
      <c r="BQ1568" s="86"/>
      <c r="BS1568" s="86"/>
      <c r="BU1568" s="86"/>
      <c r="BW1568" s="86"/>
      <c r="BY1568" s="86"/>
      <c r="CA1568" s="86"/>
      <c r="CC1568" s="86"/>
      <c r="CE1568" s="86"/>
      <c r="CG1568" s="86"/>
      <c r="CI1568" s="86"/>
      <c r="CK1568" s="86"/>
      <c r="CM1568" s="86"/>
      <c r="CO1568" s="86"/>
      <c r="CQ1568" s="86"/>
      <c r="CS1568" s="86"/>
      <c r="CU1568" s="86"/>
      <c r="CW1568" s="86"/>
      <c r="CY1568" s="86"/>
      <c r="DA1568" s="86"/>
      <c r="DC1568" s="86"/>
      <c r="DE1568" s="86"/>
      <c r="DG1568" s="86"/>
      <c r="DI1568" s="86"/>
      <c r="DK1568" s="86"/>
      <c r="DM1568" s="86"/>
      <c r="DO1568" s="86"/>
      <c r="DQ1568" s="86"/>
      <c r="DS1568" s="86"/>
      <c r="DU1568" s="86"/>
      <c r="DV1568" s="86"/>
      <c r="DW1568" s="86"/>
      <c r="DX1568" s="86"/>
      <c r="DZ1568" s="87"/>
      <c r="EB1568" s="86"/>
      <c r="EC1568" s="87"/>
      <c r="ED1568" s="88"/>
      <c r="EE1568" s="86"/>
      <c r="EF1568" s="87"/>
      <c r="EG1568" s="86"/>
      <c r="EH1568" s="86"/>
      <c r="EI1568" s="86"/>
      <c r="EJ1568" s="86"/>
      <c r="EK1568" s="89"/>
    </row>
    <row r="1569" spans="47:141" x14ac:dyDescent="0.2">
      <c r="AU1569" s="86"/>
      <c r="AW1569" s="86"/>
      <c r="AY1569" s="86"/>
      <c r="BA1569" s="86"/>
      <c r="BC1569" s="86"/>
      <c r="BE1569" s="86"/>
      <c r="BG1569" s="86"/>
      <c r="BI1569" s="86"/>
      <c r="BK1569" s="86"/>
      <c r="BM1569" s="86"/>
      <c r="BO1569" s="86"/>
      <c r="BQ1569" s="86"/>
      <c r="BS1569" s="86"/>
      <c r="BU1569" s="86"/>
      <c r="BW1569" s="86"/>
      <c r="BY1569" s="86"/>
      <c r="CA1569" s="86"/>
      <c r="CC1569" s="86"/>
      <c r="CE1569" s="86"/>
      <c r="CG1569" s="86"/>
      <c r="CI1569" s="86"/>
      <c r="CK1569" s="86"/>
      <c r="CM1569" s="86"/>
      <c r="CO1569" s="86"/>
      <c r="CQ1569" s="86"/>
      <c r="CS1569" s="86"/>
      <c r="CU1569" s="86"/>
      <c r="CW1569" s="86"/>
      <c r="CY1569" s="86"/>
      <c r="DA1569" s="86"/>
      <c r="DC1569" s="86"/>
      <c r="DE1569" s="86"/>
      <c r="DG1569" s="86"/>
      <c r="DI1569" s="86"/>
      <c r="DK1569" s="86"/>
      <c r="DM1569" s="86"/>
      <c r="DO1569" s="86"/>
      <c r="DQ1569" s="86"/>
      <c r="DS1569" s="86"/>
      <c r="DU1569" s="86"/>
      <c r="DV1569" s="86"/>
      <c r="DW1569" s="86"/>
      <c r="DX1569" s="86"/>
      <c r="DZ1569" s="87"/>
      <c r="EB1569" s="86"/>
      <c r="EC1569" s="87"/>
      <c r="ED1569" s="88"/>
      <c r="EE1569" s="86"/>
      <c r="EF1569" s="87"/>
      <c r="EG1569" s="86"/>
      <c r="EH1569" s="86"/>
      <c r="EI1569" s="86"/>
      <c r="EJ1569" s="86"/>
      <c r="EK1569" s="89"/>
    </row>
    <row r="1570" spans="47:141" x14ac:dyDescent="0.2">
      <c r="AU1570" s="86"/>
      <c r="AW1570" s="86"/>
      <c r="AY1570" s="86"/>
      <c r="BA1570" s="86"/>
      <c r="BC1570" s="86"/>
      <c r="BE1570" s="86"/>
      <c r="BG1570" s="86"/>
      <c r="BI1570" s="86"/>
      <c r="BK1570" s="86"/>
      <c r="BM1570" s="86"/>
      <c r="BO1570" s="86"/>
      <c r="BQ1570" s="86"/>
      <c r="BS1570" s="86"/>
      <c r="BU1570" s="86"/>
      <c r="BW1570" s="86"/>
      <c r="BY1570" s="86"/>
      <c r="CA1570" s="86"/>
      <c r="CC1570" s="86"/>
      <c r="CE1570" s="86"/>
      <c r="CG1570" s="86"/>
      <c r="CI1570" s="86"/>
      <c r="CK1570" s="86"/>
      <c r="CM1570" s="86"/>
      <c r="CO1570" s="86"/>
      <c r="CQ1570" s="86"/>
      <c r="CS1570" s="86"/>
      <c r="CU1570" s="86"/>
      <c r="CW1570" s="86"/>
      <c r="CY1570" s="86"/>
      <c r="DA1570" s="86"/>
      <c r="DC1570" s="86"/>
      <c r="DE1570" s="86"/>
      <c r="DG1570" s="86"/>
      <c r="DI1570" s="86"/>
      <c r="DK1570" s="86"/>
      <c r="DM1570" s="86"/>
      <c r="DO1570" s="86"/>
      <c r="DQ1570" s="86"/>
      <c r="DS1570" s="86"/>
      <c r="DU1570" s="86"/>
      <c r="DV1570" s="86"/>
      <c r="DW1570" s="86"/>
      <c r="DX1570" s="86"/>
      <c r="DZ1570" s="87"/>
      <c r="EB1570" s="86"/>
      <c r="EC1570" s="87"/>
      <c r="ED1570" s="88"/>
      <c r="EE1570" s="86"/>
      <c r="EF1570" s="87"/>
      <c r="EG1570" s="86"/>
      <c r="EH1570" s="86"/>
      <c r="EI1570" s="86"/>
      <c r="EJ1570" s="86"/>
      <c r="EK1570" s="89"/>
    </row>
    <row r="1571" spans="47:141" x14ac:dyDescent="0.2">
      <c r="AU1571" s="86"/>
      <c r="AW1571" s="86"/>
      <c r="AY1571" s="86"/>
      <c r="BA1571" s="86"/>
      <c r="BC1571" s="86"/>
      <c r="BE1571" s="86"/>
      <c r="BG1571" s="86"/>
      <c r="BI1571" s="86"/>
      <c r="BK1571" s="86"/>
      <c r="BM1571" s="86"/>
      <c r="BO1571" s="86"/>
      <c r="BQ1571" s="86"/>
      <c r="BS1571" s="86"/>
      <c r="BU1571" s="86"/>
      <c r="BW1571" s="86"/>
      <c r="BY1571" s="86"/>
      <c r="CA1571" s="86"/>
      <c r="CC1571" s="86"/>
      <c r="CE1571" s="86"/>
      <c r="CG1571" s="86"/>
      <c r="CI1571" s="86"/>
      <c r="CK1571" s="86"/>
      <c r="CM1571" s="86"/>
      <c r="CO1571" s="86"/>
      <c r="CQ1571" s="86"/>
      <c r="CS1571" s="86"/>
      <c r="CU1571" s="86"/>
      <c r="CW1571" s="86"/>
      <c r="CY1571" s="86"/>
      <c r="DA1571" s="86"/>
      <c r="DC1571" s="86"/>
      <c r="DE1571" s="86"/>
      <c r="DG1571" s="86"/>
      <c r="DI1571" s="86"/>
      <c r="DK1571" s="86"/>
      <c r="DM1571" s="86"/>
      <c r="DO1571" s="86"/>
      <c r="DQ1571" s="86"/>
      <c r="DS1571" s="86"/>
      <c r="DU1571" s="86"/>
      <c r="DV1571" s="86"/>
      <c r="DW1571" s="86"/>
      <c r="DX1571" s="86"/>
      <c r="DZ1571" s="87"/>
      <c r="EB1571" s="86"/>
      <c r="EC1571" s="87"/>
      <c r="ED1571" s="88"/>
      <c r="EE1571" s="86"/>
      <c r="EF1571" s="87"/>
      <c r="EG1571" s="86"/>
      <c r="EH1571" s="86"/>
      <c r="EI1571" s="86"/>
      <c r="EJ1571" s="86"/>
      <c r="EK1571" s="89"/>
    </row>
    <row r="1572" spans="47:141" x14ac:dyDescent="0.2">
      <c r="AU1572" s="86"/>
      <c r="AW1572" s="86"/>
      <c r="AY1572" s="86"/>
      <c r="BA1572" s="86"/>
      <c r="BC1572" s="86"/>
      <c r="BE1572" s="86"/>
      <c r="BG1572" s="86"/>
      <c r="BI1572" s="86"/>
      <c r="BK1572" s="86"/>
      <c r="BM1572" s="86"/>
      <c r="BO1572" s="86"/>
      <c r="BQ1572" s="86"/>
      <c r="BS1572" s="86"/>
      <c r="BU1572" s="86"/>
      <c r="BW1572" s="86"/>
      <c r="BY1572" s="86"/>
      <c r="CA1572" s="86"/>
      <c r="CC1572" s="86"/>
      <c r="CE1572" s="86"/>
      <c r="CG1572" s="86"/>
      <c r="CI1572" s="86"/>
      <c r="CK1572" s="86"/>
      <c r="CM1572" s="86"/>
      <c r="CO1572" s="86"/>
      <c r="CQ1572" s="86"/>
      <c r="CS1572" s="86"/>
      <c r="CU1572" s="86"/>
      <c r="CW1572" s="86"/>
      <c r="CY1572" s="86"/>
      <c r="DA1572" s="86"/>
      <c r="DC1572" s="86"/>
      <c r="DE1572" s="86"/>
      <c r="DG1572" s="86"/>
      <c r="DI1572" s="86"/>
      <c r="DK1572" s="86"/>
      <c r="DM1572" s="86"/>
      <c r="DO1572" s="86"/>
      <c r="DQ1572" s="86"/>
      <c r="DS1572" s="86"/>
      <c r="DU1572" s="86"/>
      <c r="DV1572" s="86"/>
      <c r="DW1572" s="86"/>
      <c r="DX1572" s="86"/>
      <c r="DZ1572" s="87"/>
      <c r="EB1572" s="86"/>
      <c r="EC1572" s="87"/>
      <c r="ED1572" s="88"/>
      <c r="EE1572" s="86"/>
      <c r="EF1572" s="87"/>
      <c r="EG1572" s="86"/>
      <c r="EH1572" s="86"/>
      <c r="EI1572" s="86"/>
      <c r="EJ1572" s="86"/>
      <c r="EK1572" s="89"/>
    </row>
    <row r="1573" spans="47:141" x14ac:dyDescent="0.2">
      <c r="AU1573" s="86"/>
      <c r="AW1573" s="86"/>
      <c r="AY1573" s="86"/>
      <c r="BA1573" s="86"/>
      <c r="BC1573" s="86"/>
      <c r="BE1573" s="86"/>
      <c r="BG1573" s="86"/>
      <c r="BI1573" s="86"/>
      <c r="BK1573" s="86"/>
      <c r="BM1573" s="86"/>
      <c r="BO1573" s="86"/>
      <c r="BQ1573" s="86"/>
      <c r="BS1573" s="86"/>
      <c r="BU1573" s="86"/>
      <c r="BW1573" s="86"/>
      <c r="BY1573" s="86"/>
      <c r="CA1573" s="86"/>
      <c r="CC1573" s="86"/>
      <c r="CE1573" s="86"/>
      <c r="CG1573" s="86"/>
      <c r="CI1573" s="86"/>
      <c r="CK1573" s="86"/>
      <c r="CM1573" s="86"/>
      <c r="CO1573" s="86"/>
      <c r="CQ1573" s="86"/>
      <c r="CS1573" s="86"/>
      <c r="CU1573" s="86"/>
      <c r="CW1573" s="86"/>
      <c r="CY1573" s="86"/>
      <c r="DA1573" s="86"/>
      <c r="DC1573" s="86"/>
      <c r="DE1573" s="86"/>
      <c r="DG1573" s="86"/>
      <c r="DI1573" s="86"/>
      <c r="DK1573" s="86"/>
      <c r="DM1573" s="86"/>
      <c r="DO1573" s="86"/>
      <c r="DQ1573" s="86"/>
      <c r="DS1573" s="86"/>
      <c r="DU1573" s="86"/>
      <c r="DV1573" s="86"/>
      <c r="DW1573" s="86"/>
      <c r="DX1573" s="86"/>
      <c r="DZ1573" s="87"/>
      <c r="EB1573" s="86"/>
      <c r="EC1573" s="87"/>
      <c r="ED1573" s="88"/>
      <c r="EE1573" s="86"/>
      <c r="EF1573" s="87"/>
      <c r="EG1573" s="86"/>
      <c r="EH1573" s="86"/>
      <c r="EI1573" s="86"/>
      <c r="EJ1573" s="86"/>
      <c r="EK1573" s="89"/>
    </row>
    <row r="1574" spans="47:141" x14ac:dyDescent="0.2">
      <c r="AU1574" s="86"/>
      <c r="AW1574" s="86"/>
      <c r="AY1574" s="86"/>
      <c r="BA1574" s="86"/>
      <c r="BC1574" s="86"/>
      <c r="BE1574" s="86"/>
      <c r="BG1574" s="86"/>
      <c r="BI1574" s="86"/>
      <c r="BK1574" s="86"/>
      <c r="BM1574" s="86"/>
      <c r="BO1574" s="86"/>
      <c r="BQ1574" s="86"/>
      <c r="BS1574" s="86"/>
      <c r="BU1574" s="86"/>
      <c r="BW1574" s="86"/>
      <c r="BY1574" s="86"/>
      <c r="CA1574" s="86"/>
      <c r="CC1574" s="86"/>
      <c r="CE1574" s="86"/>
      <c r="CG1574" s="86"/>
      <c r="CI1574" s="86"/>
      <c r="CK1574" s="86"/>
      <c r="CM1574" s="86"/>
      <c r="CO1574" s="86"/>
      <c r="CQ1574" s="86"/>
      <c r="CS1574" s="86"/>
      <c r="CU1574" s="86"/>
      <c r="CW1574" s="86"/>
      <c r="CY1574" s="86"/>
      <c r="DA1574" s="86"/>
      <c r="DC1574" s="86"/>
      <c r="DE1574" s="86"/>
      <c r="DG1574" s="86"/>
      <c r="DI1574" s="86"/>
      <c r="DK1574" s="86"/>
      <c r="DM1574" s="86"/>
      <c r="DO1574" s="86"/>
      <c r="DQ1574" s="86"/>
      <c r="DS1574" s="86"/>
      <c r="DU1574" s="86"/>
      <c r="DV1574" s="86"/>
      <c r="DW1574" s="86"/>
      <c r="DX1574" s="86"/>
      <c r="DZ1574" s="87"/>
      <c r="EB1574" s="86"/>
      <c r="EC1574" s="87"/>
      <c r="ED1574" s="88"/>
      <c r="EE1574" s="86"/>
      <c r="EF1574" s="87"/>
      <c r="EG1574" s="86"/>
      <c r="EH1574" s="86"/>
      <c r="EI1574" s="86"/>
      <c r="EJ1574" s="86"/>
      <c r="EK1574" s="89"/>
    </row>
    <row r="1575" spans="47:141" x14ac:dyDescent="0.2">
      <c r="AU1575" s="86"/>
      <c r="AW1575" s="86"/>
      <c r="AY1575" s="86"/>
      <c r="BA1575" s="86"/>
      <c r="BC1575" s="86"/>
      <c r="BE1575" s="86"/>
      <c r="BG1575" s="86"/>
      <c r="BI1575" s="86"/>
      <c r="BK1575" s="86"/>
      <c r="BM1575" s="86"/>
      <c r="BO1575" s="86"/>
      <c r="BQ1575" s="86"/>
      <c r="BS1575" s="86"/>
      <c r="BU1575" s="86"/>
      <c r="BW1575" s="86"/>
      <c r="BY1575" s="86"/>
      <c r="CA1575" s="86"/>
      <c r="CC1575" s="86"/>
      <c r="CE1575" s="86"/>
      <c r="CG1575" s="86"/>
      <c r="CI1575" s="86"/>
      <c r="CK1575" s="86"/>
      <c r="CM1575" s="86"/>
      <c r="CO1575" s="86"/>
      <c r="CQ1575" s="86"/>
      <c r="CS1575" s="86"/>
      <c r="CU1575" s="86"/>
      <c r="CW1575" s="86"/>
      <c r="CY1575" s="86"/>
      <c r="DA1575" s="86"/>
      <c r="DC1575" s="86"/>
      <c r="DE1575" s="86"/>
      <c r="DG1575" s="86"/>
      <c r="DI1575" s="86"/>
      <c r="DK1575" s="86"/>
      <c r="DM1575" s="86"/>
      <c r="DO1575" s="86"/>
      <c r="DQ1575" s="86"/>
      <c r="DS1575" s="86"/>
      <c r="DU1575" s="86"/>
      <c r="DV1575" s="86"/>
      <c r="DW1575" s="86"/>
      <c r="DX1575" s="86"/>
      <c r="DZ1575" s="87"/>
      <c r="EB1575" s="86"/>
      <c r="EC1575" s="87"/>
      <c r="ED1575" s="88"/>
      <c r="EE1575" s="86"/>
      <c r="EF1575" s="87"/>
      <c r="EG1575" s="86"/>
      <c r="EH1575" s="86"/>
      <c r="EI1575" s="86"/>
      <c r="EJ1575" s="86"/>
      <c r="EK1575" s="89"/>
    </row>
    <row r="1576" spans="47:141" x14ac:dyDescent="0.2">
      <c r="AU1576" s="86"/>
      <c r="AW1576" s="86"/>
      <c r="AY1576" s="86"/>
      <c r="BA1576" s="86"/>
      <c r="BC1576" s="86"/>
      <c r="BE1576" s="86"/>
      <c r="BG1576" s="86"/>
      <c r="BI1576" s="86"/>
      <c r="BK1576" s="86"/>
      <c r="BM1576" s="86"/>
      <c r="BO1576" s="86"/>
      <c r="BQ1576" s="86"/>
      <c r="BS1576" s="86"/>
      <c r="BU1576" s="86"/>
      <c r="BW1576" s="86"/>
      <c r="BY1576" s="86"/>
      <c r="CA1576" s="86"/>
      <c r="CC1576" s="86"/>
      <c r="CE1576" s="86"/>
      <c r="CG1576" s="86"/>
      <c r="CI1576" s="86"/>
      <c r="CK1576" s="86"/>
      <c r="CM1576" s="86"/>
      <c r="CO1576" s="86"/>
      <c r="CQ1576" s="86"/>
      <c r="CS1576" s="86"/>
      <c r="CU1576" s="86"/>
      <c r="CW1576" s="86"/>
      <c r="CY1576" s="86"/>
      <c r="DA1576" s="86"/>
      <c r="DC1576" s="86"/>
      <c r="DE1576" s="86"/>
      <c r="DG1576" s="86"/>
      <c r="DI1576" s="86"/>
      <c r="DK1576" s="86"/>
      <c r="DM1576" s="86"/>
      <c r="DO1576" s="86"/>
      <c r="DQ1576" s="86"/>
      <c r="DS1576" s="86"/>
      <c r="DU1576" s="86"/>
      <c r="DV1576" s="86"/>
      <c r="DW1576" s="86"/>
      <c r="DX1576" s="86"/>
      <c r="DZ1576" s="87"/>
      <c r="EB1576" s="86"/>
      <c r="EC1576" s="87"/>
      <c r="ED1576" s="88"/>
      <c r="EE1576" s="86"/>
      <c r="EF1576" s="87"/>
      <c r="EG1576" s="86"/>
      <c r="EH1576" s="86"/>
      <c r="EI1576" s="86"/>
      <c r="EJ1576" s="86"/>
      <c r="EK1576" s="89"/>
    </row>
    <row r="1577" spans="47:141" x14ac:dyDescent="0.2">
      <c r="AU1577" s="86"/>
      <c r="AW1577" s="86"/>
      <c r="AY1577" s="86"/>
      <c r="BA1577" s="86"/>
      <c r="BC1577" s="86"/>
      <c r="BE1577" s="86"/>
      <c r="BG1577" s="86"/>
      <c r="BI1577" s="86"/>
      <c r="BK1577" s="86"/>
      <c r="BM1577" s="86"/>
      <c r="BO1577" s="86"/>
      <c r="BQ1577" s="86"/>
      <c r="BS1577" s="86"/>
      <c r="BU1577" s="86"/>
      <c r="BW1577" s="86"/>
      <c r="BY1577" s="86"/>
      <c r="CA1577" s="86"/>
      <c r="CC1577" s="86"/>
      <c r="CE1577" s="86"/>
      <c r="CG1577" s="86"/>
      <c r="CI1577" s="86"/>
      <c r="CK1577" s="86"/>
      <c r="CM1577" s="86"/>
      <c r="CO1577" s="86"/>
      <c r="CQ1577" s="86"/>
      <c r="CS1577" s="86"/>
      <c r="CU1577" s="86"/>
      <c r="CW1577" s="86"/>
      <c r="CY1577" s="86"/>
      <c r="DA1577" s="86"/>
      <c r="DC1577" s="86"/>
      <c r="DE1577" s="86"/>
      <c r="DG1577" s="86"/>
      <c r="DI1577" s="86"/>
      <c r="DK1577" s="86"/>
      <c r="DM1577" s="86"/>
      <c r="DO1577" s="86"/>
      <c r="DQ1577" s="86"/>
      <c r="DS1577" s="86"/>
      <c r="DU1577" s="86"/>
      <c r="DV1577" s="86"/>
      <c r="DW1577" s="86"/>
      <c r="DX1577" s="86"/>
      <c r="DZ1577" s="87"/>
      <c r="EB1577" s="86"/>
      <c r="EC1577" s="87"/>
      <c r="ED1577" s="88"/>
      <c r="EE1577" s="86"/>
      <c r="EF1577" s="87"/>
      <c r="EG1577" s="86"/>
      <c r="EH1577" s="86"/>
      <c r="EI1577" s="86"/>
      <c r="EJ1577" s="86"/>
      <c r="EK1577" s="89"/>
    </row>
    <row r="1578" spans="47:141" x14ac:dyDescent="0.2">
      <c r="AU1578" s="86"/>
      <c r="AW1578" s="86"/>
      <c r="AY1578" s="86"/>
      <c r="BA1578" s="86"/>
      <c r="BC1578" s="86"/>
      <c r="BE1578" s="86"/>
      <c r="BG1578" s="86"/>
      <c r="BI1578" s="86"/>
      <c r="BK1578" s="86"/>
      <c r="BM1578" s="86"/>
      <c r="BO1578" s="86"/>
      <c r="BQ1578" s="86"/>
      <c r="BS1578" s="86"/>
      <c r="BU1578" s="86"/>
      <c r="BW1578" s="86"/>
      <c r="BY1578" s="86"/>
      <c r="CA1578" s="86"/>
      <c r="CC1578" s="86"/>
      <c r="CE1578" s="86"/>
      <c r="CG1578" s="86"/>
      <c r="CI1578" s="86"/>
      <c r="CK1578" s="86"/>
      <c r="CM1578" s="86"/>
      <c r="CO1578" s="86"/>
      <c r="CQ1578" s="86"/>
      <c r="CS1578" s="86"/>
      <c r="CU1578" s="86"/>
      <c r="CW1578" s="86"/>
      <c r="CY1578" s="86"/>
      <c r="DA1578" s="86"/>
      <c r="DC1578" s="86"/>
      <c r="DE1578" s="86"/>
      <c r="DG1578" s="86"/>
      <c r="DI1578" s="86"/>
      <c r="DK1578" s="86"/>
      <c r="DM1578" s="86"/>
      <c r="DO1578" s="86"/>
      <c r="DQ1578" s="86"/>
      <c r="DS1578" s="86"/>
      <c r="DU1578" s="86"/>
      <c r="DV1578" s="86"/>
      <c r="DW1578" s="86"/>
      <c r="DX1578" s="86"/>
      <c r="DZ1578" s="87"/>
      <c r="EB1578" s="86"/>
      <c r="EC1578" s="87"/>
      <c r="ED1578" s="88"/>
      <c r="EE1578" s="86"/>
      <c r="EF1578" s="87"/>
      <c r="EG1578" s="86"/>
      <c r="EH1578" s="86"/>
      <c r="EI1578" s="86"/>
      <c r="EJ1578" s="86"/>
      <c r="EK1578" s="89"/>
    </row>
    <row r="1579" spans="47:141" x14ac:dyDescent="0.2">
      <c r="AU1579" s="86"/>
      <c r="AW1579" s="86"/>
      <c r="AY1579" s="86"/>
      <c r="BA1579" s="86"/>
      <c r="BC1579" s="86"/>
      <c r="BE1579" s="86"/>
      <c r="BG1579" s="86"/>
      <c r="BI1579" s="86"/>
      <c r="BK1579" s="86"/>
      <c r="BM1579" s="86"/>
      <c r="BO1579" s="86"/>
      <c r="BQ1579" s="86"/>
      <c r="BS1579" s="86"/>
      <c r="BU1579" s="86"/>
      <c r="BW1579" s="86"/>
      <c r="BY1579" s="86"/>
      <c r="CA1579" s="86"/>
      <c r="CC1579" s="86"/>
      <c r="CE1579" s="86"/>
      <c r="CG1579" s="86"/>
      <c r="CI1579" s="86"/>
      <c r="CK1579" s="86"/>
      <c r="CM1579" s="86"/>
      <c r="CO1579" s="86"/>
      <c r="CQ1579" s="86"/>
      <c r="CS1579" s="86"/>
      <c r="CU1579" s="86"/>
      <c r="CW1579" s="86"/>
      <c r="CY1579" s="86"/>
      <c r="DA1579" s="86"/>
      <c r="DC1579" s="86"/>
      <c r="DE1579" s="86"/>
      <c r="DG1579" s="86"/>
      <c r="DI1579" s="86"/>
      <c r="DK1579" s="86"/>
      <c r="DM1579" s="86"/>
      <c r="DO1579" s="86"/>
      <c r="DQ1579" s="86"/>
      <c r="DS1579" s="86"/>
      <c r="DU1579" s="86"/>
      <c r="DV1579" s="86"/>
      <c r="DW1579" s="86"/>
      <c r="DX1579" s="86"/>
      <c r="DZ1579" s="87"/>
      <c r="EB1579" s="86"/>
      <c r="EC1579" s="87"/>
      <c r="ED1579" s="88"/>
      <c r="EE1579" s="86"/>
      <c r="EF1579" s="87"/>
      <c r="EG1579" s="86"/>
      <c r="EH1579" s="86"/>
      <c r="EI1579" s="86"/>
      <c r="EJ1579" s="86"/>
      <c r="EK1579" s="89"/>
    </row>
    <row r="1580" spans="47:141" x14ac:dyDescent="0.2">
      <c r="AU1580" s="86"/>
      <c r="AW1580" s="86"/>
      <c r="AY1580" s="86"/>
      <c r="BA1580" s="86"/>
      <c r="BC1580" s="86"/>
      <c r="BE1580" s="86"/>
      <c r="BG1580" s="86"/>
      <c r="BI1580" s="86"/>
      <c r="BK1580" s="86"/>
      <c r="BM1580" s="86"/>
      <c r="BO1580" s="86"/>
      <c r="BQ1580" s="86"/>
      <c r="BS1580" s="86"/>
      <c r="BU1580" s="86"/>
      <c r="BW1580" s="86"/>
      <c r="BY1580" s="86"/>
      <c r="CA1580" s="86"/>
      <c r="CC1580" s="86"/>
      <c r="CE1580" s="86"/>
      <c r="CG1580" s="86"/>
      <c r="CI1580" s="86"/>
      <c r="CK1580" s="86"/>
      <c r="CM1580" s="86"/>
      <c r="CO1580" s="86"/>
      <c r="CQ1580" s="86"/>
      <c r="CS1580" s="86"/>
      <c r="CU1580" s="86"/>
      <c r="CW1580" s="86"/>
      <c r="CY1580" s="86"/>
      <c r="DA1580" s="86"/>
      <c r="DC1580" s="86"/>
      <c r="DE1580" s="86"/>
      <c r="DG1580" s="86"/>
      <c r="DI1580" s="86"/>
      <c r="DK1580" s="86"/>
      <c r="DM1580" s="86"/>
      <c r="DO1580" s="86"/>
      <c r="DQ1580" s="86"/>
      <c r="DS1580" s="86"/>
      <c r="DU1580" s="86"/>
      <c r="DV1580" s="86"/>
      <c r="DW1580" s="86"/>
      <c r="DX1580" s="86"/>
      <c r="DZ1580" s="87"/>
      <c r="EB1580" s="86"/>
      <c r="EC1580" s="87"/>
      <c r="ED1580" s="88"/>
      <c r="EE1580" s="86"/>
      <c r="EF1580" s="87"/>
      <c r="EG1580" s="86"/>
      <c r="EH1580" s="86"/>
      <c r="EI1580" s="86"/>
      <c r="EJ1580" s="86"/>
      <c r="EK1580" s="89"/>
    </row>
    <row r="1581" spans="47:141" x14ac:dyDescent="0.2">
      <c r="AU1581" s="86"/>
      <c r="AW1581" s="86"/>
      <c r="AY1581" s="86"/>
      <c r="BA1581" s="86"/>
      <c r="BC1581" s="86"/>
      <c r="BE1581" s="86"/>
      <c r="BG1581" s="86"/>
      <c r="BI1581" s="86"/>
      <c r="BK1581" s="86"/>
      <c r="BM1581" s="86"/>
      <c r="BO1581" s="86"/>
      <c r="BQ1581" s="86"/>
      <c r="BS1581" s="86"/>
      <c r="BU1581" s="86"/>
      <c r="BW1581" s="86"/>
      <c r="BY1581" s="86"/>
      <c r="CA1581" s="86"/>
      <c r="CC1581" s="86"/>
      <c r="CE1581" s="86"/>
      <c r="CG1581" s="86"/>
      <c r="CI1581" s="86"/>
      <c r="CK1581" s="86"/>
      <c r="CM1581" s="86"/>
      <c r="CO1581" s="86"/>
      <c r="CQ1581" s="86"/>
      <c r="CS1581" s="86"/>
      <c r="CU1581" s="86"/>
      <c r="CW1581" s="86"/>
      <c r="CY1581" s="86"/>
      <c r="DA1581" s="86"/>
      <c r="DC1581" s="86"/>
      <c r="DE1581" s="86"/>
      <c r="DG1581" s="86"/>
      <c r="DI1581" s="86"/>
      <c r="DK1581" s="86"/>
      <c r="DM1581" s="86"/>
      <c r="DO1581" s="86"/>
      <c r="DQ1581" s="86"/>
      <c r="DS1581" s="86"/>
      <c r="DU1581" s="86"/>
      <c r="DV1581" s="86"/>
      <c r="DW1581" s="86"/>
      <c r="DX1581" s="86"/>
      <c r="DZ1581" s="87"/>
      <c r="EB1581" s="86"/>
      <c r="EC1581" s="87"/>
      <c r="ED1581" s="88"/>
      <c r="EE1581" s="86"/>
      <c r="EF1581" s="87"/>
      <c r="EG1581" s="86"/>
      <c r="EH1581" s="86"/>
      <c r="EI1581" s="86"/>
      <c r="EJ1581" s="86"/>
      <c r="EK1581" s="89"/>
    </row>
    <row r="1582" spans="47:141" x14ac:dyDescent="0.2">
      <c r="AU1582" s="86"/>
      <c r="AW1582" s="86"/>
      <c r="AY1582" s="86"/>
      <c r="BA1582" s="86"/>
      <c r="BC1582" s="86"/>
      <c r="BE1582" s="86"/>
      <c r="BG1582" s="86"/>
      <c r="BI1582" s="86"/>
      <c r="BK1582" s="86"/>
      <c r="BM1582" s="86"/>
      <c r="BO1582" s="86"/>
      <c r="BQ1582" s="86"/>
      <c r="BS1582" s="86"/>
      <c r="BU1582" s="86"/>
      <c r="BW1582" s="86"/>
      <c r="BY1582" s="86"/>
      <c r="CA1582" s="86"/>
      <c r="CC1582" s="86"/>
      <c r="CE1582" s="86"/>
      <c r="CG1582" s="86"/>
      <c r="CI1582" s="86"/>
      <c r="CK1582" s="86"/>
      <c r="CM1582" s="86"/>
      <c r="CO1582" s="86"/>
      <c r="CQ1582" s="86"/>
      <c r="CS1582" s="86"/>
      <c r="CU1582" s="86"/>
      <c r="CW1582" s="86"/>
      <c r="CY1582" s="86"/>
      <c r="DA1582" s="86"/>
      <c r="DC1582" s="86"/>
      <c r="DE1582" s="86"/>
      <c r="DG1582" s="86"/>
      <c r="DI1582" s="86"/>
      <c r="DK1582" s="86"/>
      <c r="DM1582" s="86"/>
      <c r="DO1582" s="86"/>
      <c r="DQ1582" s="86"/>
      <c r="DS1582" s="86"/>
      <c r="DU1582" s="86"/>
      <c r="DV1582" s="86"/>
      <c r="DW1582" s="86"/>
      <c r="DX1582" s="86"/>
      <c r="DZ1582" s="87"/>
      <c r="EB1582" s="86"/>
      <c r="EC1582" s="87"/>
      <c r="ED1582" s="88"/>
      <c r="EE1582" s="86"/>
      <c r="EF1582" s="87"/>
      <c r="EG1582" s="86"/>
      <c r="EH1582" s="86"/>
      <c r="EI1582" s="86"/>
      <c r="EJ1582" s="86"/>
      <c r="EK1582" s="89"/>
    </row>
    <row r="1583" spans="47:141" x14ac:dyDescent="0.2">
      <c r="AU1583" s="86"/>
      <c r="AW1583" s="86"/>
      <c r="AY1583" s="86"/>
      <c r="BA1583" s="86"/>
      <c r="BC1583" s="86"/>
      <c r="BE1583" s="86"/>
      <c r="BG1583" s="86"/>
      <c r="BI1583" s="86"/>
      <c r="BK1583" s="86"/>
      <c r="BM1583" s="86"/>
      <c r="BO1583" s="86"/>
      <c r="BQ1583" s="86"/>
      <c r="BS1583" s="86"/>
      <c r="BU1583" s="86"/>
      <c r="BW1583" s="86"/>
      <c r="BY1583" s="86"/>
      <c r="CA1583" s="86"/>
      <c r="CC1583" s="86"/>
      <c r="CE1583" s="86"/>
      <c r="CG1583" s="86"/>
      <c r="CI1583" s="86"/>
      <c r="CK1583" s="86"/>
      <c r="CM1583" s="86"/>
      <c r="CO1583" s="86"/>
      <c r="CQ1583" s="86"/>
      <c r="CS1583" s="86"/>
      <c r="CU1583" s="86"/>
      <c r="CW1583" s="86"/>
      <c r="CY1583" s="86"/>
      <c r="DA1583" s="86"/>
      <c r="DC1583" s="86"/>
      <c r="DE1583" s="86"/>
      <c r="DG1583" s="86"/>
      <c r="DI1583" s="86"/>
      <c r="DK1583" s="86"/>
      <c r="DM1583" s="86"/>
      <c r="DO1583" s="86"/>
      <c r="DQ1583" s="86"/>
      <c r="DS1583" s="86"/>
      <c r="DU1583" s="86"/>
      <c r="DV1583" s="86"/>
      <c r="DW1583" s="86"/>
      <c r="DX1583" s="86"/>
      <c r="DZ1583" s="87"/>
      <c r="EB1583" s="86"/>
      <c r="EC1583" s="87"/>
      <c r="ED1583" s="88"/>
      <c r="EE1583" s="86"/>
      <c r="EF1583" s="87"/>
      <c r="EG1583" s="86"/>
      <c r="EH1583" s="86"/>
      <c r="EI1583" s="86"/>
      <c r="EJ1583" s="86"/>
      <c r="EK1583" s="89"/>
    </row>
    <row r="1584" spans="47:141" x14ac:dyDescent="0.2">
      <c r="AU1584" s="86"/>
      <c r="AW1584" s="86"/>
      <c r="AY1584" s="86"/>
      <c r="BA1584" s="86"/>
      <c r="BC1584" s="86"/>
      <c r="BE1584" s="86"/>
      <c r="BG1584" s="86"/>
      <c r="BI1584" s="86"/>
      <c r="BK1584" s="86"/>
      <c r="BM1584" s="86"/>
      <c r="BO1584" s="86"/>
      <c r="BQ1584" s="86"/>
      <c r="BS1584" s="86"/>
      <c r="BU1584" s="86"/>
      <c r="BW1584" s="86"/>
      <c r="BY1584" s="86"/>
      <c r="CA1584" s="86"/>
      <c r="CC1584" s="86"/>
      <c r="CE1584" s="86"/>
      <c r="CG1584" s="86"/>
      <c r="CI1584" s="86"/>
      <c r="CK1584" s="86"/>
      <c r="CM1584" s="86"/>
      <c r="CO1584" s="86"/>
      <c r="CQ1584" s="86"/>
      <c r="CS1584" s="86"/>
      <c r="CU1584" s="86"/>
      <c r="CW1584" s="86"/>
      <c r="CY1584" s="86"/>
      <c r="DA1584" s="86"/>
      <c r="DC1584" s="86"/>
      <c r="DE1584" s="86"/>
      <c r="DG1584" s="86"/>
      <c r="DI1584" s="86"/>
      <c r="DK1584" s="86"/>
      <c r="DM1584" s="86"/>
      <c r="DO1584" s="86"/>
      <c r="DQ1584" s="86"/>
      <c r="DS1584" s="86"/>
      <c r="DU1584" s="86"/>
      <c r="DV1584" s="86"/>
      <c r="DW1584" s="86"/>
      <c r="DX1584" s="86"/>
      <c r="DZ1584" s="87"/>
      <c r="EB1584" s="86"/>
      <c r="EC1584" s="87"/>
      <c r="ED1584" s="88"/>
      <c r="EE1584" s="86"/>
      <c r="EF1584" s="87"/>
      <c r="EG1584" s="86"/>
      <c r="EH1584" s="86"/>
      <c r="EI1584" s="86"/>
      <c r="EJ1584" s="86"/>
      <c r="EK1584" s="89"/>
    </row>
    <row r="1585" spans="47:141" x14ac:dyDescent="0.2">
      <c r="AU1585" s="86"/>
      <c r="AW1585" s="86"/>
      <c r="AY1585" s="86"/>
      <c r="BA1585" s="86"/>
      <c r="BC1585" s="86"/>
      <c r="BE1585" s="86"/>
      <c r="BG1585" s="86"/>
      <c r="BI1585" s="86"/>
      <c r="BK1585" s="86"/>
      <c r="BM1585" s="86"/>
      <c r="BO1585" s="86"/>
      <c r="BQ1585" s="86"/>
      <c r="BS1585" s="86"/>
      <c r="BU1585" s="86"/>
      <c r="BW1585" s="86"/>
      <c r="BY1585" s="86"/>
      <c r="CA1585" s="86"/>
      <c r="CC1585" s="86"/>
      <c r="CE1585" s="86"/>
      <c r="CG1585" s="86"/>
      <c r="CI1585" s="86"/>
      <c r="CK1585" s="86"/>
      <c r="CM1585" s="86"/>
      <c r="CO1585" s="86"/>
      <c r="CQ1585" s="86"/>
      <c r="CS1585" s="86"/>
      <c r="CU1585" s="86"/>
      <c r="CW1585" s="86"/>
      <c r="CY1585" s="86"/>
      <c r="DA1585" s="86"/>
      <c r="DC1585" s="86"/>
      <c r="DE1585" s="86"/>
      <c r="DG1585" s="86"/>
      <c r="DI1585" s="86"/>
      <c r="DK1585" s="86"/>
      <c r="DM1585" s="86"/>
      <c r="DO1585" s="86"/>
      <c r="DQ1585" s="86"/>
      <c r="DS1585" s="86"/>
      <c r="DU1585" s="86"/>
      <c r="DV1585" s="86"/>
      <c r="DW1585" s="86"/>
      <c r="DX1585" s="86"/>
      <c r="DZ1585" s="87"/>
      <c r="EB1585" s="86"/>
      <c r="EC1585" s="87"/>
      <c r="ED1585" s="88"/>
      <c r="EE1585" s="86"/>
      <c r="EF1585" s="87"/>
      <c r="EG1585" s="86"/>
      <c r="EH1585" s="86"/>
      <c r="EI1585" s="86"/>
      <c r="EJ1585" s="86"/>
      <c r="EK1585" s="89"/>
    </row>
    <row r="1586" spans="47:141" x14ac:dyDescent="0.2">
      <c r="AU1586" s="86"/>
      <c r="AW1586" s="86"/>
      <c r="AY1586" s="86"/>
      <c r="BA1586" s="86"/>
      <c r="BC1586" s="86"/>
      <c r="BE1586" s="86"/>
      <c r="BG1586" s="86"/>
      <c r="BI1586" s="86"/>
      <c r="BK1586" s="86"/>
      <c r="BM1586" s="86"/>
      <c r="BO1586" s="86"/>
      <c r="BQ1586" s="86"/>
      <c r="BS1586" s="86"/>
      <c r="BU1586" s="86"/>
      <c r="BW1586" s="86"/>
      <c r="BY1586" s="86"/>
      <c r="CA1586" s="86"/>
      <c r="CC1586" s="86"/>
      <c r="CE1586" s="86"/>
      <c r="CG1586" s="86"/>
      <c r="CI1586" s="86"/>
      <c r="CK1586" s="86"/>
      <c r="CM1586" s="86"/>
      <c r="CO1586" s="86"/>
      <c r="CQ1586" s="86"/>
      <c r="CS1586" s="86"/>
      <c r="CU1586" s="86"/>
      <c r="CW1586" s="86"/>
      <c r="CY1586" s="86"/>
      <c r="DA1586" s="86"/>
      <c r="DC1586" s="86"/>
      <c r="DE1586" s="86"/>
      <c r="DG1586" s="86"/>
      <c r="DI1586" s="86"/>
      <c r="DK1586" s="86"/>
      <c r="DM1586" s="86"/>
      <c r="DO1586" s="86"/>
      <c r="DQ1586" s="86"/>
      <c r="DS1586" s="86"/>
      <c r="DU1586" s="86"/>
      <c r="DV1586" s="86"/>
      <c r="DW1586" s="86"/>
      <c r="DX1586" s="86"/>
      <c r="DZ1586" s="87"/>
      <c r="EB1586" s="86"/>
      <c r="EC1586" s="87"/>
      <c r="ED1586" s="88"/>
      <c r="EE1586" s="86"/>
      <c r="EF1586" s="87"/>
      <c r="EG1586" s="86"/>
      <c r="EH1586" s="86"/>
      <c r="EI1586" s="86"/>
      <c r="EJ1586" s="86"/>
      <c r="EK1586" s="89"/>
    </row>
    <row r="1587" spans="47:141" x14ac:dyDescent="0.2">
      <c r="AU1587" s="86"/>
      <c r="AW1587" s="86"/>
      <c r="AY1587" s="86"/>
      <c r="BA1587" s="86"/>
      <c r="BC1587" s="86"/>
      <c r="BE1587" s="86"/>
      <c r="BG1587" s="86"/>
      <c r="BI1587" s="86"/>
      <c r="BK1587" s="86"/>
      <c r="BM1587" s="86"/>
      <c r="BO1587" s="86"/>
      <c r="BQ1587" s="86"/>
      <c r="BS1587" s="86"/>
      <c r="BU1587" s="86"/>
      <c r="BW1587" s="86"/>
      <c r="BY1587" s="86"/>
      <c r="CA1587" s="86"/>
      <c r="CC1587" s="86"/>
      <c r="CE1587" s="86"/>
      <c r="CG1587" s="86"/>
      <c r="CI1587" s="86"/>
      <c r="CK1587" s="86"/>
      <c r="CM1587" s="86"/>
      <c r="CO1587" s="86"/>
      <c r="CQ1587" s="86"/>
      <c r="CS1587" s="86"/>
      <c r="CU1587" s="86"/>
      <c r="CW1587" s="86"/>
      <c r="CY1587" s="86"/>
      <c r="DA1587" s="86"/>
      <c r="DC1587" s="86"/>
      <c r="DE1587" s="86"/>
      <c r="DG1587" s="86"/>
      <c r="DI1587" s="86"/>
      <c r="DK1587" s="86"/>
      <c r="DM1587" s="86"/>
      <c r="DO1587" s="86"/>
      <c r="DQ1587" s="86"/>
      <c r="DS1587" s="86"/>
      <c r="DU1587" s="86"/>
      <c r="DV1587" s="86"/>
      <c r="DW1587" s="86"/>
      <c r="DX1587" s="86"/>
      <c r="DZ1587" s="87"/>
      <c r="EB1587" s="86"/>
      <c r="EC1587" s="87"/>
      <c r="ED1587" s="88"/>
      <c r="EE1587" s="86"/>
      <c r="EF1587" s="87"/>
      <c r="EG1587" s="86"/>
      <c r="EH1587" s="86"/>
      <c r="EI1587" s="86"/>
      <c r="EJ1587" s="86"/>
      <c r="EK1587" s="89"/>
    </row>
    <row r="1588" spans="47:141" x14ac:dyDescent="0.2">
      <c r="AU1588" s="86"/>
      <c r="AW1588" s="86"/>
      <c r="AY1588" s="86"/>
      <c r="BA1588" s="86"/>
      <c r="BC1588" s="86"/>
      <c r="BE1588" s="86"/>
      <c r="BG1588" s="86"/>
      <c r="BI1588" s="86"/>
      <c r="BK1588" s="86"/>
      <c r="BM1588" s="86"/>
      <c r="BO1588" s="86"/>
      <c r="BQ1588" s="86"/>
      <c r="BS1588" s="86"/>
      <c r="BU1588" s="86"/>
      <c r="BW1588" s="86"/>
      <c r="BY1588" s="86"/>
      <c r="CA1588" s="86"/>
      <c r="CC1588" s="86"/>
      <c r="CE1588" s="86"/>
      <c r="CG1588" s="86"/>
      <c r="CI1588" s="86"/>
      <c r="CK1588" s="86"/>
      <c r="CM1588" s="86"/>
      <c r="CO1588" s="86"/>
      <c r="CQ1588" s="86"/>
      <c r="CS1588" s="86"/>
      <c r="CU1588" s="86"/>
      <c r="CW1588" s="86"/>
      <c r="CY1588" s="86"/>
      <c r="DA1588" s="86"/>
      <c r="DC1588" s="86"/>
      <c r="DE1588" s="86"/>
      <c r="DG1588" s="86"/>
      <c r="DI1588" s="86"/>
      <c r="DK1588" s="86"/>
      <c r="DM1588" s="86"/>
      <c r="DO1588" s="86"/>
      <c r="DQ1588" s="86"/>
      <c r="DS1588" s="86"/>
      <c r="DU1588" s="86"/>
      <c r="DV1588" s="86"/>
      <c r="DW1588" s="86"/>
      <c r="DX1588" s="86"/>
      <c r="DZ1588" s="87"/>
      <c r="EB1588" s="86"/>
      <c r="EC1588" s="87"/>
      <c r="ED1588" s="88"/>
      <c r="EE1588" s="86"/>
      <c r="EF1588" s="87"/>
      <c r="EG1588" s="86"/>
      <c r="EH1588" s="86"/>
      <c r="EI1588" s="86"/>
      <c r="EJ1588" s="86"/>
      <c r="EK1588" s="89"/>
    </row>
    <row r="1589" spans="47:141" x14ac:dyDescent="0.2">
      <c r="AU1589" s="86"/>
      <c r="AW1589" s="86"/>
      <c r="AY1589" s="86"/>
      <c r="BA1589" s="86"/>
      <c r="BC1589" s="86"/>
      <c r="BE1589" s="86"/>
      <c r="BG1589" s="86"/>
      <c r="BI1589" s="86"/>
      <c r="BK1589" s="86"/>
      <c r="BM1589" s="86"/>
      <c r="BO1589" s="86"/>
      <c r="BQ1589" s="86"/>
      <c r="BS1589" s="86"/>
      <c r="BU1589" s="86"/>
      <c r="BW1589" s="86"/>
      <c r="BY1589" s="86"/>
      <c r="CA1589" s="86"/>
      <c r="CC1589" s="86"/>
      <c r="CE1589" s="86"/>
      <c r="CG1589" s="86"/>
      <c r="CI1589" s="86"/>
      <c r="CK1589" s="86"/>
      <c r="CM1589" s="86"/>
      <c r="CO1589" s="86"/>
      <c r="CQ1589" s="86"/>
      <c r="CS1589" s="86"/>
      <c r="CU1589" s="86"/>
      <c r="CW1589" s="86"/>
      <c r="CY1589" s="86"/>
      <c r="DA1589" s="86"/>
      <c r="DC1589" s="86"/>
      <c r="DE1589" s="86"/>
      <c r="DG1589" s="86"/>
      <c r="DI1589" s="86"/>
      <c r="DK1589" s="86"/>
      <c r="DM1589" s="86"/>
      <c r="DO1589" s="86"/>
      <c r="DQ1589" s="86"/>
      <c r="DS1589" s="86"/>
      <c r="DU1589" s="86"/>
      <c r="DV1589" s="86"/>
      <c r="DW1589" s="86"/>
      <c r="DX1589" s="86"/>
      <c r="DZ1589" s="87"/>
      <c r="EB1589" s="86"/>
      <c r="EC1589" s="87"/>
      <c r="ED1589" s="88"/>
      <c r="EE1589" s="86"/>
      <c r="EF1589" s="87"/>
      <c r="EG1589" s="86"/>
      <c r="EH1589" s="86"/>
      <c r="EI1589" s="86"/>
      <c r="EJ1589" s="86"/>
      <c r="EK1589" s="89"/>
    </row>
    <row r="1590" spans="47:141" x14ac:dyDescent="0.2">
      <c r="AU1590" s="86"/>
      <c r="AW1590" s="86"/>
      <c r="AY1590" s="86"/>
      <c r="BA1590" s="86"/>
      <c r="BC1590" s="86"/>
      <c r="BE1590" s="86"/>
      <c r="BG1590" s="86"/>
      <c r="BI1590" s="86"/>
      <c r="BK1590" s="86"/>
      <c r="BM1590" s="86"/>
      <c r="BO1590" s="86"/>
      <c r="BQ1590" s="86"/>
      <c r="BS1590" s="86"/>
      <c r="BU1590" s="86"/>
      <c r="BW1590" s="86"/>
      <c r="BY1590" s="86"/>
      <c r="CA1590" s="86"/>
      <c r="CC1590" s="86"/>
      <c r="CE1590" s="86"/>
      <c r="CG1590" s="86"/>
      <c r="CI1590" s="86"/>
      <c r="CK1590" s="86"/>
      <c r="CM1590" s="86"/>
      <c r="CO1590" s="86"/>
      <c r="CQ1590" s="86"/>
      <c r="CS1590" s="86"/>
      <c r="CU1590" s="86"/>
      <c r="CW1590" s="86"/>
      <c r="CY1590" s="86"/>
      <c r="DA1590" s="86"/>
      <c r="DC1590" s="86"/>
      <c r="DE1590" s="86"/>
      <c r="DG1590" s="86"/>
      <c r="DI1590" s="86"/>
      <c r="DK1590" s="86"/>
      <c r="DM1590" s="86"/>
      <c r="DO1590" s="86"/>
      <c r="DQ1590" s="86"/>
      <c r="DS1590" s="86"/>
      <c r="DU1590" s="86"/>
      <c r="DV1590" s="86"/>
      <c r="DW1590" s="86"/>
      <c r="DX1590" s="86"/>
      <c r="DZ1590" s="87"/>
      <c r="EB1590" s="86"/>
      <c r="EC1590" s="87"/>
      <c r="ED1590" s="88"/>
      <c r="EE1590" s="86"/>
      <c r="EF1590" s="87"/>
      <c r="EG1590" s="86"/>
      <c r="EH1590" s="86"/>
      <c r="EI1590" s="86"/>
      <c r="EJ1590" s="86"/>
      <c r="EK1590" s="89"/>
    </row>
    <row r="1591" spans="47:141" x14ac:dyDescent="0.2">
      <c r="AU1591" s="86"/>
      <c r="AW1591" s="86"/>
      <c r="AY1591" s="86"/>
      <c r="BA1591" s="86"/>
      <c r="BC1591" s="86"/>
      <c r="BE1591" s="86"/>
      <c r="BG1591" s="86"/>
      <c r="BI1591" s="86"/>
      <c r="BK1591" s="86"/>
      <c r="BM1591" s="86"/>
      <c r="BO1591" s="86"/>
      <c r="BQ1591" s="86"/>
      <c r="BS1591" s="86"/>
      <c r="BU1591" s="86"/>
      <c r="BW1591" s="86"/>
      <c r="BY1591" s="86"/>
      <c r="CA1591" s="86"/>
      <c r="CC1591" s="86"/>
      <c r="CE1591" s="86"/>
      <c r="CG1591" s="86"/>
      <c r="CI1591" s="86"/>
      <c r="CK1591" s="86"/>
      <c r="CM1591" s="86"/>
      <c r="CO1591" s="86"/>
      <c r="CQ1591" s="86"/>
      <c r="CS1591" s="86"/>
      <c r="CU1591" s="86"/>
      <c r="CW1591" s="86"/>
      <c r="CY1591" s="86"/>
      <c r="DA1591" s="86"/>
      <c r="DC1591" s="86"/>
      <c r="DE1591" s="86"/>
      <c r="DG1591" s="86"/>
      <c r="DI1591" s="86"/>
      <c r="DK1591" s="86"/>
      <c r="DM1591" s="86"/>
      <c r="DO1591" s="86"/>
      <c r="DQ1591" s="86"/>
      <c r="DS1591" s="86"/>
      <c r="DU1591" s="86"/>
      <c r="DV1591" s="86"/>
      <c r="DW1591" s="86"/>
      <c r="DX1591" s="86"/>
      <c r="DZ1591" s="87"/>
      <c r="EB1591" s="86"/>
      <c r="EC1591" s="87"/>
      <c r="ED1591" s="88"/>
      <c r="EE1591" s="86"/>
      <c r="EF1591" s="87"/>
      <c r="EG1591" s="86"/>
      <c r="EH1591" s="86"/>
      <c r="EI1591" s="86"/>
      <c r="EJ1591" s="86"/>
      <c r="EK1591" s="89"/>
    </row>
    <row r="1592" spans="47:141" x14ac:dyDescent="0.2">
      <c r="AU1592" s="86"/>
      <c r="AW1592" s="86"/>
      <c r="AY1592" s="86"/>
      <c r="BA1592" s="86"/>
      <c r="BC1592" s="86"/>
      <c r="BE1592" s="86"/>
      <c r="BG1592" s="86"/>
      <c r="BI1592" s="86"/>
      <c r="BK1592" s="86"/>
      <c r="BM1592" s="86"/>
      <c r="BO1592" s="86"/>
      <c r="BQ1592" s="86"/>
      <c r="BS1592" s="86"/>
      <c r="BU1592" s="86"/>
      <c r="BW1592" s="86"/>
      <c r="BY1592" s="86"/>
      <c r="CA1592" s="86"/>
      <c r="CC1592" s="86"/>
      <c r="CE1592" s="86"/>
      <c r="CG1592" s="86"/>
      <c r="CI1592" s="86"/>
      <c r="CK1592" s="86"/>
      <c r="CM1592" s="86"/>
      <c r="CO1592" s="86"/>
      <c r="CQ1592" s="86"/>
      <c r="CS1592" s="86"/>
      <c r="CU1592" s="86"/>
      <c r="CW1592" s="86"/>
      <c r="CY1592" s="86"/>
      <c r="DA1592" s="86"/>
      <c r="DC1592" s="86"/>
      <c r="DE1592" s="86"/>
      <c r="DG1592" s="86"/>
      <c r="DI1592" s="86"/>
      <c r="DK1592" s="86"/>
      <c r="DM1592" s="86"/>
      <c r="DO1592" s="86"/>
      <c r="DQ1592" s="86"/>
      <c r="DS1592" s="86"/>
      <c r="DU1592" s="86"/>
      <c r="DV1592" s="86"/>
      <c r="DW1592" s="86"/>
      <c r="DX1592" s="86"/>
      <c r="DZ1592" s="87"/>
      <c r="EB1592" s="86"/>
      <c r="EC1592" s="87"/>
      <c r="ED1592" s="88"/>
      <c r="EE1592" s="86"/>
      <c r="EF1592" s="87"/>
      <c r="EG1592" s="86"/>
      <c r="EH1592" s="86"/>
      <c r="EI1592" s="86"/>
      <c r="EJ1592" s="86"/>
      <c r="EK1592" s="89"/>
    </row>
    <row r="1593" spans="47:141" x14ac:dyDescent="0.2">
      <c r="AU1593" s="86"/>
      <c r="AW1593" s="86"/>
      <c r="AY1593" s="86"/>
      <c r="BA1593" s="86"/>
      <c r="BC1593" s="86"/>
      <c r="BE1593" s="86"/>
      <c r="BG1593" s="86"/>
      <c r="BI1593" s="86"/>
      <c r="BK1593" s="86"/>
      <c r="BM1593" s="86"/>
      <c r="BO1593" s="86"/>
      <c r="BQ1593" s="86"/>
      <c r="BS1593" s="86"/>
      <c r="BU1593" s="86"/>
      <c r="BW1593" s="86"/>
      <c r="BY1593" s="86"/>
      <c r="CA1593" s="86"/>
      <c r="CC1593" s="86"/>
      <c r="CE1593" s="86"/>
      <c r="CG1593" s="86"/>
      <c r="CI1593" s="86"/>
      <c r="CK1593" s="86"/>
      <c r="CM1593" s="86"/>
      <c r="CO1593" s="86"/>
      <c r="CQ1593" s="86"/>
      <c r="CS1593" s="86"/>
      <c r="CU1593" s="86"/>
      <c r="CW1593" s="86"/>
      <c r="CY1593" s="86"/>
      <c r="DA1593" s="86"/>
      <c r="DC1593" s="86"/>
      <c r="DE1593" s="86"/>
      <c r="DG1593" s="86"/>
      <c r="DI1593" s="86"/>
      <c r="DK1593" s="86"/>
      <c r="DM1593" s="86"/>
      <c r="DO1593" s="86"/>
      <c r="DQ1593" s="86"/>
      <c r="DS1593" s="86"/>
      <c r="DU1593" s="86"/>
      <c r="DV1593" s="86"/>
      <c r="DW1593" s="86"/>
      <c r="DX1593" s="86"/>
      <c r="DZ1593" s="87"/>
      <c r="EB1593" s="86"/>
      <c r="EC1593" s="87"/>
      <c r="ED1593" s="88"/>
      <c r="EE1593" s="86"/>
      <c r="EF1593" s="87"/>
      <c r="EG1593" s="86"/>
      <c r="EH1593" s="86"/>
      <c r="EI1593" s="86"/>
      <c r="EJ1593" s="86"/>
      <c r="EK1593" s="89"/>
    </row>
    <row r="1594" spans="47:141" x14ac:dyDescent="0.2">
      <c r="AU1594" s="86"/>
      <c r="AW1594" s="86"/>
      <c r="AY1594" s="86"/>
      <c r="BA1594" s="86"/>
      <c r="BC1594" s="86"/>
      <c r="BE1594" s="86"/>
      <c r="BG1594" s="86"/>
      <c r="BI1594" s="86"/>
      <c r="BK1594" s="86"/>
      <c r="BM1594" s="86"/>
      <c r="BO1594" s="86"/>
      <c r="BQ1594" s="86"/>
      <c r="BS1594" s="86"/>
      <c r="BU1594" s="86"/>
      <c r="BW1594" s="86"/>
      <c r="BY1594" s="86"/>
      <c r="CA1594" s="86"/>
      <c r="CC1594" s="86"/>
      <c r="CE1594" s="86"/>
      <c r="CG1594" s="86"/>
      <c r="CI1594" s="86"/>
      <c r="CK1594" s="86"/>
      <c r="CM1594" s="86"/>
      <c r="CO1594" s="86"/>
      <c r="CQ1594" s="86"/>
      <c r="CS1594" s="86"/>
      <c r="CU1594" s="86"/>
      <c r="CW1594" s="86"/>
      <c r="CY1594" s="86"/>
      <c r="DA1594" s="86"/>
      <c r="DC1594" s="86"/>
      <c r="DE1594" s="86"/>
      <c r="DG1594" s="86"/>
      <c r="DI1594" s="86"/>
      <c r="DK1594" s="86"/>
      <c r="DM1594" s="86"/>
      <c r="DO1594" s="86"/>
      <c r="DQ1594" s="86"/>
      <c r="DS1594" s="86"/>
      <c r="DU1594" s="86"/>
      <c r="DV1594" s="86"/>
      <c r="DW1594" s="86"/>
      <c r="DX1594" s="86"/>
      <c r="DZ1594" s="87"/>
      <c r="EB1594" s="86"/>
      <c r="EC1594" s="87"/>
      <c r="ED1594" s="88"/>
      <c r="EE1594" s="86"/>
      <c r="EF1594" s="87"/>
      <c r="EG1594" s="86"/>
      <c r="EH1594" s="86"/>
      <c r="EI1594" s="86"/>
      <c r="EJ1594" s="86"/>
      <c r="EK1594" s="89"/>
    </row>
    <row r="1595" spans="47:141" x14ac:dyDescent="0.2">
      <c r="AU1595" s="86"/>
      <c r="AW1595" s="86"/>
      <c r="AY1595" s="86"/>
      <c r="BA1595" s="86"/>
      <c r="BC1595" s="86"/>
      <c r="BE1595" s="86"/>
      <c r="BG1595" s="86"/>
      <c r="BI1595" s="86"/>
      <c r="BK1595" s="86"/>
      <c r="BM1595" s="86"/>
      <c r="BO1595" s="86"/>
      <c r="BQ1595" s="86"/>
      <c r="BS1595" s="86"/>
      <c r="BU1595" s="86"/>
      <c r="BW1595" s="86"/>
      <c r="BY1595" s="86"/>
      <c r="CA1595" s="86"/>
      <c r="CC1595" s="86"/>
      <c r="CE1595" s="86"/>
      <c r="CG1595" s="86"/>
      <c r="CI1595" s="86"/>
      <c r="CK1595" s="86"/>
      <c r="CM1595" s="86"/>
      <c r="CO1595" s="86"/>
      <c r="CQ1595" s="86"/>
      <c r="CS1595" s="86"/>
      <c r="CU1595" s="86"/>
      <c r="CW1595" s="86"/>
      <c r="CY1595" s="86"/>
      <c r="DA1595" s="86"/>
      <c r="DC1595" s="86"/>
      <c r="DE1595" s="86"/>
      <c r="DG1595" s="86"/>
      <c r="DI1595" s="86"/>
      <c r="DK1595" s="86"/>
      <c r="DM1595" s="86"/>
      <c r="DO1595" s="86"/>
      <c r="DQ1595" s="86"/>
      <c r="DS1595" s="86"/>
      <c r="DU1595" s="86"/>
      <c r="DV1595" s="86"/>
      <c r="DW1595" s="86"/>
      <c r="DX1595" s="86"/>
      <c r="DZ1595" s="87"/>
      <c r="EB1595" s="86"/>
      <c r="EC1595" s="87"/>
      <c r="ED1595" s="88"/>
      <c r="EE1595" s="86"/>
      <c r="EF1595" s="87"/>
      <c r="EG1595" s="86"/>
      <c r="EH1595" s="86"/>
      <c r="EI1595" s="86"/>
      <c r="EJ1595" s="86"/>
      <c r="EK1595" s="89"/>
    </row>
    <row r="1596" spans="47:141" x14ac:dyDescent="0.2">
      <c r="AU1596" s="86"/>
      <c r="AW1596" s="86"/>
      <c r="AY1596" s="86"/>
      <c r="BA1596" s="86"/>
      <c r="BC1596" s="86"/>
      <c r="BE1596" s="86"/>
      <c r="BG1596" s="86"/>
      <c r="BI1596" s="86"/>
      <c r="BK1596" s="86"/>
      <c r="BM1596" s="86"/>
      <c r="BO1596" s="86"/>
      <c r="BQ1596" s="86"/>
      <c r="BS1596" s="86"/>
      <c r="BU1596" s="86"/>
      <c r="BW1596" s="86"/>
      <c r="BY1596" s="86"/>
      <c r="CA1596" s="86"/>
      <c r="CC1596" s="86"/>
      <c r="CE1596" s="86"/>
      <c r="CG1596" s="86"/>
      <c r="CI1596" s="86"/>
      <c r="CK1596" s="86"/>
      <c r="CM1596" s="86"/>
      <c r="CO1596" s="86"/>
      <c r="CQ1596" s="86"/>
      <c r="CS1596" s="86"/>
      <c r="CU1596" s="86"/>
      <c r="CW1596" s="86"/>
      <c r="CY1596" s="86"/>
      <c r="DA1596" s="86"/>
      <c r="DC1596" s="86"/>
      <c r="DE1596" s="86"/>
      <c r="DG1596" s="86"/>
      <c r="DI1596" s="86"/>
      <c r="DK1596" s="86"/>
      <c r="DM1596" s="86"/>
      <c r="DO1596" s="86"/>
      <c r="DQ1596" s="86"/>
      <c r="DS1596" s="86"/>
      <c r="DU1596" s="86"/>
      <c r="DV1596" s="86"/>
      <c r="DW1596" s="86"/>
      <c r="DX1596" s="86"/>
      <c r="DZ1596" s="87"/>
      <c r="EB1596" s="86"/>
      <c r="EC1596" s="87"/>
      <c r="ED1596" s="88"/>
      <c r="EE1596" s="86"/>
      <c r="EF1596" s="87"/>
      <c r="EG1596" s="86"/>
      <c r="EH1596" s="86"/>
      <c r="EI1596" s="86"/>
      <c r="EJ1596" s="86"/>
      <c r="EK1596" s="89"/>
    </row>
    <row r="1597" spans="47:141" x14ac:dyDescent="0.2">
      <c r="AU1597" s="86"/>
      <c r="AW1597" s="86"/>
      <c r="AY1597" s="86"/>
      <c r="BA1597" s="86"/>
      <c r="BC1597" s="86"/>
      <c r="BE1597" s="86"/>
      <c r="BG1597" s="86"/>
      <c r="BI1597" s="86"/>
      <c r="BK1597" s="86"/>
      <c r="BM1597" s="86"/>
      <c r="BO1597" s="86"/>
      <c r="BQ1597" s="86"/>
      <c r="BS1597" s="86"/>
      <c r="BU1597" s="86"/>
      <c r="BW1597" s="86"/>
      <c r="BY1597" s="86"/>
      <c r="CA1597" s="86"/>
      <c r="CC1597" s="86"/>
      <c r="CE1597" s="86"/>
      <c r="CG1597" s="86"/>
      <c r="CI1597" s="86"/>
      <c r="CK1597" s="86"/>
      <c r="CM1597" s="86"/>
      <c r="CO1597" s="86"/>
      <c r="CQ1597" s="86"/>
      <c r="CS1597" s="86"/>
      <c r="CU1597" s="86"/>
      <c r="CW1597" s="86"/>
      <c r="CY1597" s="86"/>
      <c r="DA1597" s="86"/>
      <c r="DC1597" s="86"/>
      <c r="DE1597" s="86"/>
      <c r="DG1597" s="86"/>
      <c r="DI1597" s="86"/>
      <c r="DK1597" s="86"/>
      <c r="DM1597" s="86"/>
      <c r="DO1597" s="86"/>
      <c r="DQ1597" s="86"/>
      <c r="DS1597" s="86"/>
      <c r="DU1597" s="86"/>
      <c r="DV1597" s="86"/>
      <c r="DW1597" s="86"/>
      <c r="DX1597" s="86"/>
      <c r="DZ1597" s="87"/>
      <c r="EB1597" s="86"/>
      <c r="EC1597" s="87"/>
      <c r="ED1597" s="88"/>
      <c r="EE1597" s="86"/>
      <c r="EF1597" s="87"/>
      <c r="EG1597" s="86"/>
      <c r="EH1597" s="86"/>
      <c r="EI1597" s="86"/>
      <c r="EJ1597" s="86"/>
      <c r="EK1597" s="89"/>
    </row>
    <row r="1598" spans="47:141" x14ac:dyDescent="0.2">
      <c r="AU1598" s="86"/>
      <c r="AW1598" s="86"/>
      <c r="AY1598" s="86"/>
      <c r="BA1598" s="86"/>
      <c r="BC1598" s="86"/>
      <c r="BE1598" s="86"/>
      <c r="BG1598" s="86"/>
      <c r="BI1598" s="86"/>
      <c r="BK1598" s="86"/>
      <c r="BM1598" s="86"/>
      <c r="BO1598" s="86"/>
      <c r="BQ1598" s="86"/>
      <c r="BS1598" s="86"/>
      <c r="BU1598" s="86"/>
      <c r="BW1598" s="86"/>
      <c r="BY1598" s="86"/>
      <c r="CA1598" s="86"/>
      <c r="CC1598" s="86"/>
      <c r="CE1598" s="86"/>
      <c r="CG1598" s="86"/>
      <c r="CI1598" s="86"/>
      <c r="CK1598" s="86"/>
      <c r="CM1598" s="86"/>
      <c r="CO1598" s="86"/>
      <c r="CQ1598" s="86"/>
      <c r="CS1598" s="86"/>
      <c r="CU1598" s="86"/>
      <c r="CW1598" s="86"/>
      <c r="CY1598" s="86"/>
      <c r="DA1598" s="86"/>
      <c r="DC1598" s="86"/>
      <c r="DE1598" s="86"/>
      <c r="DG1598" s="86"/>
      <c r="DI1598" s="86"/>
      <c r="DK1598" s="86"/>
      <c r="DM1598" s="86"/>
      <c r="DO1598" s="86"/>
      <c r="DQ1598" s="86"/>
      <c r="DS1598" s="86"/>
      <c r="DU1598" s="86"/>
      <c r="DV1598" s="86"/>
      <c r="DW1598" s="86"/>
      <c r="DX1598" s="86"/>
      <c r="DZ1598" s="87"/>
      <c r="EB1598" s="86"/>
      <c r="EC1598" s="87"/>
      <c r="ED1598" s="88"/>
      <c r="EE1598" s="86"/>
      <c r="EF1598" s="87"/>
      <c r="EG1598" s="86"/>
      <c r="EH1598" s="86"/>
      <c r="EI1598" s="86"/>
      <c r="EJ1598" s="86"/>
      <c r="EK1598" s="89"/>
    </row>
    <row r="1599" spans="47:141" x14ac:dyDescent="0.2">
      <c r="AU1599" s="86"/>
      <c r="AW1599" s="86"/>
      <c r="AY1599" s="86"/>
      <c r="BA1599" s="86"/>
      <c r="BC1599" s="86"/>
      <c r="BE1599" s="86"/>
      <c r="BG1599" s="86"/>
      <c r="BI1599" s="86"/>
      <c r="BK1599" s="86"/>
      <c r="BM1599" s="86"/>
      <c r="BO1599" s="86"/>
      <c r="BQ1599" s="86"/>
      <c r="BS1599" s="86"/>
      <c r="BU1599" s="86"/>
      <c r="BW1599" s="86"/>
      <c r="BY1599" s="86"/>
      <c r="CA1599" s="86"/>
      <c r="CC1599" s="86"/>
      <c r="CE1599" s="86"/>
      <c r="CG1599" s="86"/>
      <c r="CI1599" s="86"/>
      <c r="CK1599" s="86"/>
      <c r="CM1599" s="86"/>
      <c r="CO1599" s="86"/>
      <c r="CQ1599" s="86"/>
      <c r="CS1599" s="86"/>
      <c r="CU1599" s="86"/>
      <c r="CW1599" s="86"/>
      <c r="CY1599" s="86"/>
      <c r="DA1599" s="86"/>
      <c r="DC1599" s="86"/>
      <c r="DE1599" s="86"/>
      <c r="DG1599" s="86"/>
      <c r="DI1599" s="86"/>
      <c r="DK1599" s="86"/>
      <c r="DM1599" s="86"/>
      <c r="DO1599" s="86"/>
      <c r="DQ1599" s="86"/>
      <c r="DS1599" s="86"/>
      <c r="DU1599" s="86"/>
      <c r="DV1599" s="86"/>
      <c r="DW1599" s="86"/>
      <c r="DX1599" s="86"/>
      <c r="DZ1599" s="87"/>
      <c r="EB1599" s="86"/>
      <c r="EC1599" s="87"/>
      <c r="ED1599" s="88"/>
      <c r="EE1599" s="86"/>
      <c r="EF1599" s="87"/>
      <c r="EG1599" s="86"/>
      <c r="EH1599" s="86"/>
      <c r="EI1599" s="86"/>
      <c r="EJ1599" s="86"/>
      <c r="EK1599" s="89"/>
    </row>
    <row r="1600" spans="47:141" x14ac:dyDescent="0.2">
      <c r="AU1600" s="86"/>
      <c r="AW1600" s="86"/>
      <c r="AY1600" s="86"/>
      <c r="BA1600" s="86"/>
      <c r="BC1600" s="86"/>
      <c r="BE1600" s="86"/>
      <c r="BG1600" s="86"/>
      <c r="BI1600" s="86"/>
      <c r="BK1600" s="86"/>
      <c r="BM1600" s="86"/>
      <c r="BO1600" s="86"/>
      <c r="BQ1600" s="86"/>
      <c r="BS1600" s="86"/>
      <c r="BU1600" s="86"/>
      <c r="BW1600" s="86"/>
      <c r="BY1600" s="86"/>
      <c r="CA1600" s="86"/>
      <c r="CC1600" s="86"/>
      <c r="CE1600" s="86"/>
      <c r="CG1600" s="86"/>
      <c r="CI1600" s="86"/>
      <c r="CK1600" s="86"/>
      <c r="CM1600" s="86"/>
      <c r="CO1600" s="86"/>
      <c r="CQ1600" s="86"/>
      <c r="CS1600" s="86"/>
      <c r="CU1600" s="86"/>
      <c r="CW1600" s="86"/>
      <c r="CY1600" s="86"/>
      <c r="DA1600" s="86"/>
      <c r="DC1600" s="86"/>
      <c r="DE1600" s="86"/>
      <c r="DG1600" s="86"/>
      <c r="DI1600" s="86"/>
      <c r="DK1600" s="86"/>
      <c r="DM1600" s="86"/>
      <c r="DO1600" s="86"/>
      <c r="DQ1600" s="86"/>
      <c r="DS1600" s="86"/>
      <c r="DU1600" s="86"/>
      <c r="DV1600" s="86"/>
      <c r="DW1600" s="86"/>
      <c r="DX1600" s="86"/>
      <c r="DZ1600" s="87"/>
      <c r="EB1600" s="86"/>
      <c r="EC1600" s="87"/>
      <c r="ED1600" s="88"/>
      <c r="EE1600" s="86"/>
      <c r="EF1600" s="87"/>
      <c r="EG1600" s="86"/>
      <c r="EH1600" s="86"/>
      <c r="EI1600" s="86"/>
      <c r="EJ1600" s="86"/>
      <c r="EK1600" s="89"/>
    </row>
    <row r="1601" spans="47:141" x14ac:dyDescent="0.2">
      <c r="AU1601" s="86"/>
      <c r="AW1601" s="86"/>
      <c r="AY1601" s="86"/>
      <c r="BA1601" s="86"/>
      <c r="BC1601" s="86"/>
      <c r="BE1601" s="86"/>
      <c r="BG1601" s="86"/>
      <c r="BI1601" s="86"/>
      <c r="BK1601" s="86"/>
      <c r="BM1601" s="86"/>
      <c r="BO1601" s="86"/>
      <c r="BQ1601" s="86"/>
      <c r="BS1601" s="86"/>
      <c r="BU1601" s="86"/>
      <c r="BW1601" s="86"/>
      <c r="BY1601" s="86"/>
      <c r="CA1601" s="86"/>
      <c r="CC1601" s="86"/>
      <c r="CE1601" s="86"/>
      <c r="CG1601" s="86"/>
      <c r="CI1601" s="86"/>
      <c r="CK1601" s="86"/>
      <c r="CM1601" s="86"/>
      <c r="CO1601" s="86"/>
      <c r="CQ1601" s="86"/>
      <c r="CS1601" s="86"/>
      <c r="CU1601" s="86"/>
      <c r="CW1601" s="86"/>
      <c r="CY1601" s="86"/>
      <c r="DA1601" s="86"/>
      <c r="DC1601" s="86"/>
      <c r="DE1601" s="86"/>
      <c r="DG1601" s="86"/>
      <c r="DI1601" s="86"/>
      <c r="DK1601" s="86"/>
      <c r="DM1601" s="86"/>
      <c r="DO1601" s="86"/>
      <c r="DQ1601" s="86"/>
      <c r="DS1601" s="86"/>
      <c r="DU1601" s="86"/>
      <c r="DV1601" s="86"/>
      <c r="DW1601" s="86"/>
      <c r="DX1601" s="86"/>
      <c r="DZ1601" s="87"/>
      <c r="EB1601" s="86"/>
      <c r="EC1601" s="87"/>
      <c r="ED1601" s="88"/>
      <c r="EE1601" s="86"/>
      <c r="EF1601" s="87"/>
      <c r="EG1601" s="86"/>
      <c r="EH1601" s="86"/>
      <c r="EI1601" s="86"/>
      <c r="EJ1601" s="86"/>
      <c r="EK1601" s="89"/>
    </row>
    <row r="1602" spans="47:141" x14ac:dyDescent="0.2">
      <c r="AU1602" s="86"/>
      <c r="AW1602" s="86"/>
      <c r="AY1602" s="86"/>
      <c r="BA1602" s="86"/>
      <c r="BC1602" s="86"/>
      <c r="BE1602" s="86"/>
      <c r="BG1602" s="86"/>
      <c r="BI1602" s="86"/>
      <c r="BK1602" s="86"/>
      <c r="BM1602" s="86"/>
      <c r="BO1602" s="86"/>
      <c r="BQ1602" s="86"/>
      <c r="BS1602" s="86"/>
      <c r="BU1602" s="86"/>
      <c r="BW1602" s="86"/>
      <c r="BY1602" s="86"/>
      <c r="CA1602" s="86"/>
      <c r="CC1602" s="86"/>
      <c r="CE1602" s="86"/>
      <c r="CG1602" s="86"/>
      <c r="CI1602" s="86"/>
      <c r="CK1602" s="86"/>
      <c r="CM1602" s="86"/>
      <c r="CO1602" s="86"/>
      <c r="CQ1602" s="86"/>
      <c r="CS1602" s="86"/>
      <c r="CU1602" s="86"/>
      <c r="CW1602" s="86"/>
      <c r="CY1602" s="86"/>
      <c r="DA1602" s="86"/>
      <c r="DC1602" s="86"/>
      <c r="DE1602" s="86"/>
      <c r="DG1602" s="86"/>
      <c r="DI1602" s="86"/>
      <c r="DK1602" s="86"/>
      <c r="DM1602" s="86"/>
      <c r="DO1602" s="86"/>
      <c r="DQ1602" s="86"/>
      <c r="DS1602" s="86"/>
      <c r="DU1602" s="86"/>
      <c r="DV1602" s="86"/>
      <c r="DW1602" s="86"/>
      <c r="DX1602" s="86"/>
      <c r="DZ1602" s="87"/>
      <c r="EB1602" s="86"/>
      <c r="EC1602" s="87"/>
      <c r="ED1602" s="88"/>
      <c r="EE1602" s="86"/>
      <c r="EF1602" s="87"/>
      <c r="EG1602" s="86"/>
      <c r="EH1602" s="86"/>
      <c r="EI1602" s="86"/>
      <c r="EJ1602" s="86"/>
      <c r="EK1602" s="89"/>
    </row>
    <row r="1603" spans="47:141" x14ac:dyDescent="0.2">
      <c r="AU1603" s="86"/>
      <c r="AW1603" s="86"/>
      <c r="AY1603" s="86"/>
      <c r="BA1603" s="86"/>
      <c r="BC1603" s="86"/>
      <c r="BE1603" s="86"/>
      <c r="BG1603" s="86"/>
      <c r="BI1603" s="86"/>
      <c r="BK1603" s="86"/>
      <c r="BM1603" s="86"/>
      <c r="BO1603" s="86"/>
      <c r="BQ1603" s="86"/>
      <c r="BS1603" s="86"/>
      <c r="BU1603" s="86"/>
      <c r="BW1603" s="86"/>
      <c r="BY1603" s="86"/>
      <c r="CA1603" s="86"/>
      <c r="CC1603" s="86"/>
      <c r="CE1603" s="86"/>
      <c r="CG1603" s="86"/>
      <c r="CI1603" s="86"/>
      <c r="CK1603" s="86"/>
      <c r="CM1603" s="86"/>
      <c r="CO1603" s="86"/>
      <c r="CQ1603" s="86"/>
      <c r="CS1603" s="86"/>
      <c r="CU1603" s="86"/>
      <c r="CW1603" s="86"/>
      <c r="CY1603" s="86"/>
      <c r="DA1603" s="86"/>
      <c r="DC1603" s="86"/>
      <c r="DE1603" s="86"/>
      <c r="DG1603" s="86"/>
      <c r="DI1603" s="86"/>
      <c r="DK1603" s="86"/>
      <c r="DM1603" s="86"/>
      <c r="DO1603" s="86"/>
      <c r="DQ1603" s="86"/>
      <c r="DS1603" s="86"/>
      <c r="DU1603" s="86"/>
      <c r="DV1603" s="86"/>
      <c r="DW1603" s="86"/>
      <c r="DX1603" s="86"/>
      <c r="DZ1603" s="87"/>
      <c r="EB1603" s="86"/>
      <c r="EC1603" s="87"/>
      <c r="ED1603" s="88"/>
      <c r="EE1603" s="86"/>
      <c r="EF1603" s="87"/>
      <c r="EG1603" s="86"/>
      <c r="EH1603" s="86"/>
      <c r="EI1603" s="86"/>
      <c r="EJ1603" s="86"/>
      <c r="EK1603" s="89"/>
    </row>
    <row r="1604" spans="47:141" x14ac:dyDescent="0.2">
      <c r="AU1604" s="86"/>
      <c r="AW1604" s="86"/>
      <c r="AY1604" s="86"/>
      <c r="BA1604" s="86"/>
      <c r="BC1604" s="86"/>
      <c r="BE1604" s="86"/>
      <c r="BG1604" s="86"/>
      <c r="BI1604" s="86"/>
      <c r="BK1604" s="86"/>
      <c r="BM1604" s="86"/>
      <c r="BO1604" s="86"/>
      <c r="BQ1604" s="86"/>
      <c r="BS1604" s="86"/>
      <c r="BU1604" s="86"/>
      <c r="BW1604" s="86"/>
      <c r="BY1604" s="86"/>
      <c r="CA1604" s="86"/>
      <c r="CC1604" s="86"/>
      <c r="CE1604" s="86"/>
      <c r="CG1604" s="86"/>
      <c r="CI1604" s="86"/>
      <c r="CK1604" s="86"/>
      <c r="CM1604" s="86"/>
      <c r="CO1604" s="86"/>
      <c r="CQ1604" s="86"/>
      <c r="CS1604" s="86"/>
      <c r="CU1604" s="86"/>
      <c r="CW1604" s="86"/>
      <c r="CY1604" s="86"/>
      <c r="DA1604" s="86"/>
      <c r="DC1604" s="86"/>
      <c r="DE1604" s="86"/>
      <c r="DG1604" s="86"/>
      <c r="DI1604" s="86"/>
      <c r="DK1604" s="86"/>
      <c r="DM1604" s="86"/>
      <c r="DO1604" s="86"/>
      <c r="DQ1604" s="86"/>
      <c r="DS1604" s="86"/>
      <c r="DU1604" s="86"/>
      <c r="DV1604" s="86"/>
      <c r="DW1604" s="86"/>
      <c r="DX1604" s="86"/>
      <c r="DZ1604" s="87"/>
      <c r="EB1604" s="86"/>
      <c r="EC1604" s="87"/>
      <c r="ED1604" s="88"/>
      <c r="EE1604" s="86"/>
      <c r="EF1604" s="87"/>
      <c r="EG1604" s="86"/>
      <c r="EH1604" s="86"/>
      <c r="EI1604" s="86"/>
      <c r="EJ1604" s="86"/>
      <c r="EK1604" s="89"/>
    </row>
    <row r="1605" spans="47:141" x14ac:dyDescent="0.2">
      <c r="AU1605" s="86"/>
      <c r="AW1605" s="86"/>
      <c r="AY1605" s="86"/>
      <c r="BA1605" s="86"/>
      <c r="BC1605" s="86"/>
      <c r="BE1605" s="86"/>
      <c r="BG1605" s="86"/>
      <c r="BI1605" s="86"/>
      <c r="BK1605" s="86"/>
      <c r="BM1605" s="86"/>
      <c r="BO1605" s="86"/>
      <c r="BQ1605" s="86"/>
      <c r="BS1605" s="86"/>
      <c r="BU1605" s="86"/>
      <c r="BW1605" s="86"/>
      <c r="BY1605" s="86"/>
      <c r="CA1605" s="86"/>
      <c r="CC1605" s="86"/>
      <c r="CE1605" s="86"/>
      <c r="CG1605" s="86"/>
      <c r="CI1605" s="86"/>
      <c r="CK1605" s="86"/>
      <c r="CM1605" s="86"/>
      <c r="CO1605" s="86"/>
      <c r="CQ1605" s="86"/>
      <c r="CS1605" s="86"/>
      <c r="CU1605" s="86"/>
      <c r="CW1605" s="86"/>
      <c r="CY1605" s="86"/>
      <c r="DA1605" s="86"/>
      <c r="DC1605" s="86"/>
      <c r="DE1605" s="86"/>
      <c r="DG1605" s="86"/>
      <c r="DI1605" s="86"/>
      <c r="DK1605" s="86"/>
      <c r="DM1605" s="86"/>
      <c r="DO1605" s="86"/>
      <c r="DQ1605" s="86"/>
      <c r="DS1605" s="86"/>
      <c r="DU1605" s="86"/>
      <c r="DV1605" s="86"/>
      <c r="DW1605" s="86"/>
      <c r="DX1605" s="86"/>
      <c r="DZ1605" s="87"/>
      <c r="EB1605" s="86"/>
      <c r="EC1605" s="87"/>
      <c r="ED1605" s="88"/>
      <c r="EE1605" s="86"/>
      <c r="EF1605" s="87"/>
      <c r="EG1605" s="86"/>
      <c r="EH1605" s="86"/>
      <c r="EI1605" s="86"/>
      <c r="EJ1605" s="86"/>
      <c r="EK1605" s="89"/>
    </row>
    <row r="1606" spans="47:141" x14ac:dyDescent="0.2">
      <c r="AU1606" s="86"/>
      <c r="AW1606" s="86"/>
      <c r="AY1606" s="86"/>
      <c r="BA1606" s="86"/>
      <c r="BC1606" s="86"/>
      <c r="BE1606" s="86"/>
      <c r="BG1606" s="86"/>
      <c r="BI1606" s="86"/>
      <c r="BK1606" s="86"/>
      <c r="BM1606" s="86"/>
      <c r="BO1606" s="86"/>
      <c r="BQ1606" s="86"/>
      <c r="BS1606" s="86"/>
      <c r="BU1606" s="86"/>
      <c r="BW1606" s="86"/>
      <c r="BY1606" s="86"/>
      <c r="CA1606" s="86"/>
      <c r="CC1606" s="86"/>
      <c r="CE1606" s="86"/>
      <c r="CG1606" s="86"/>
      <c r="CI1606" s="86"/>
      <c r="CK1606" s="86"/>
      <c r="CM1606" s="86"/>
      <c r="CO1606" s="86"/>
      <c r="CQ1606" s="86"/>
      <c r="CS1606" s="86"/>
      <c r="CU1606" s="86"/>
      <c r="CW1606" s="86"/>
      <c r="CY1606" s="86"/>
      <c r="DA1606" s="86"/>
      <c r="DC1606" s="86"/>
      <c r="DE1606" s="86"/>
      <c r="DG1606" s="86"/>
      <c r="DI1606" s="86"/>
      <c r="DK1606" s="86"/>
      <c r="DM1606" s="86"/>
      <c r="DO1606" s="86"/>
      <c r="DQ1606" s="86"/>
      <c r="DS1606" s="86"/>
      <c r="DU1606" s="86"/>
      <c r="DV1606" s="86"/>
      <c r="DW1606" s="86"/>
      <c r="DX1606" s="86"/>
      <c r="DZ1606" s="87"/>
      <c r="EB1606" s="86"/>
      <c r="EC1606" s="87"/>
      <c r="ED1606" s="88"/>
      <c r="EE1606" s="86"/>
      <c r="EF1606" s="87"/>
      <c r="EG1606" s="86"/>
      <c r="EH1606" s="86"/>
      <c r="EI1606" s="86"/>
      <c r="EJ1606" s="86"/>
      <c r="EK1606" s="89"/>
    </row>
    <row r="1607" spans="47:141" x14ac:dyDescent="0.2">
      <c r="AU1607" s="86"/>
      <c r="AW1607" s="86"/>
      <c r="AY1607" s="86"/>
      <c r="BA1607" s="86"/>
      <c r="BC1607" s="86"/>
      <c r="BE1607" s="86"/>
      <c r="BG1607" s="86"/>
      <c r="BI1607" s="86"/>
      <c r="BK1607" s="86"/>
      <c r="BM1607" s="86"/>
      <c r="BO1607" s="86"/>
      <c r="BQ1607" s="86"/>
      <c r="BS1607" s="86"/>
      <c r="BU1607" s="86"/>
      <c r="BW1607" s="86"/>
      <c r="BY1607" s="86"/>
      <c r="CA1607" s="86"/>
      <c r="CC1607" s="86"/>
      <c r="CE1607" s="86"/>
      <c r="CG1607" s="86"/>
      <c r="CI1607" s="86"/>
      <c r="CK1607" s="86"/>
      <c r="CM1607" s="86"/>
      <c r="CO1607" s="86"/>
      <c r="CQ1607" s="86"/>
      <c r="CS1607" s="86"/>
      <c r="CU1607" s="86"/>
      <c r="CW1607" s="86"/>
      <c r="CY1607" s="86"/>
      <c r="DA1607" s="86"/>
      <c r="DC1607" s="86"/>
      <c r="DE1607" s="86"/>
      <c r="DG1607" s="86"/>
      <c r="DI1607" s="86"/>
      <c r="DK1607" s="86"/>
      <c r="DM1607" s="86"/>
      <c r="DO1607" s="86"/>
      <c r="DQ1607" s="86"/>
      <c r="DS1607" s="86"/>
      <c r="DU1607" s="86"/>
      <c r="DV1607" s="86"/>
      <c r="DW1607" s="86"/>
      <c r="DX1607" s="86"/>
      <c r="DZ1607" s="87"/>
      <c r="EB1607" s="86"/>
      <c r="EC1607" s="87"/>
      <c r="ED1607" s="88"/>
      <c r="EE1607" s="86"/>
      <c r="EF1607" s="87"/>
      <c r="EG1607" s="86"/>
      <c r="EH1607" s="86"/>
      <c r="EI1607" s="86"/>
      <c r="EJ1607" s="86"/>
      <c r="EK1607" s="89"/>
    </row>
    <row r="1608" spans="47:141" x14ac:dyDescent="0.2">
      <c r="AU1608" s="86"/>
      <c r="AW1608" s="86"/>
      <c r="AY1608" s="86"/>
      <c r="BA1608" s="86"/>
      <c r="BC1608" s="86"/>
      <c r="BE1608" s="86"/>
      <c r="BG1608" s="86"/>
      <c r="BI1608" s="86"/>
      <c r="BK1608" s="86"/>
      <c r="BM1608" s="86"/>
      <c r="BO1608" s="86"/>
      <c r="BQ1608" s="86"/>
      <c r="BS1608" s="86"/>
      <c r="BU1608" s="86"/>
      <c r="BW1608" s="86"/>
      <c r="BY1608" s="86"/>
      <c r="CA1608" s="86"/>
      <c r="CC1608" s="86"/>
      <c r="CE1608" s="86"/>
      <c r="CG1608" s="86"/>
      <c r="CI1608" s="86"/>
      <c r="CK1608" s="86"/>
      <c r="CM1608" s="86"/>
      <c r="CO1608" s="86"/>
      <c r="CQ1608" s="86"/>
      <c r="CS1608" s="86"/>
      <c r="CU1608" s="86"/>
      <c r="CW1608" s="86"/>
      <c r="CY1608" s="86"/>
      <c r="DA1608" s="86"/>
      <c r="DC1608" s="86"/>
      <c r="DE1608" s="86"/>
      <c r="DG1608" s="86"/>
      <c r="DI1608" s="86"/>
      <c r="DK1608" s="86"/>
      <c r="DM1608" s="86"/>
      <c r="DO1608" s="86"/>
      <c r="DQ1608" s="86"/>
      <c r="DS1608" s="86"/>
      <c r="DU1608" s="86"/>
      <c r="DV1608" s="86"/>
      <c r="DW1608" s="86"/>
      <c r="DX1608" s="86"/>
      <c r="DZ1608" s="87"/>
      <c r="EB1608" s="86"/>
      <c r="EC1608" s="87"/>
      <c r="ED1608" s="88"/>
      <c r="EE1608" s="86"/>
      <c r="EF1608" s="87"/>
      <c r="EG1608" s="86"/>
      <c r="EH1608" s="86"/>
      <c r="EI1608" s="86"/>
      <c r="EJ1608" s="86"/>
      <c r="EK1608" s="89"/>
    </row>
    <row r="1609" spans="47:141" x14ac:dyDescent="0.2">
      <c r="AU1609" s="86"/>
      <c r="AW1609" s="86"/>
      <c r="AY1609" s="86"/>
      <c r="BA1609" s="86"/>
      <c r="BC1609" s="86"/>
      <c r="BE1609" s="86"/>
      <c r="BG1609" s="86"/>
      <c r="BI1609" s="86"/>
      <c r="BK1609" s="86"/>
      <c r="BM1609" s="86"/>
      <c r="BO1609" s="86"/>
      <c r="BQ1609" s="86"/>
      <c r="BS1609" s="86"/>
      <c r="BU1609" s="86"/>
      <c r="BW1609" s="86"/>
      <c r="BY1609" s="86"/>
      <c r="CA1609" s="86"/>
      <c r="CC1609" s="86"/>
      <c r="CE1609" s="86"/>
      <c r="CG1609" s="86"/>
      <c r="CI1609" s="86"/>
      <c r="CK1609" s="86"/>
      <c r="CM1609" s="86"/>
      <c r="CO1609" s="86"/>
      <c r="CQ1609" s="86"/>
      <c r="CS1609" s="86"/>
      <c r="CU1609" s="86"/>
      <c r="CW1609" s="86"/>
      <c r="CY1609" s="86"/>
      <c r="DA1609" s="86"/>
      <c r="DC1609" s="86"/>
      <c r="DE1609" s="86"/>
      <c r="DG1609" s="86"/>
      <c r="DI1609" s="86"/>
      <c r="DK1609" s="86"/>
      <c r="DM1609" s="86"/>
      <c r="DO1609" s="86"/>
      <c r="DQ1609" s="86"/>
      <c r="DS1609" s="86"/>
      <c r="DU1609" s="86"/>
      <c r="DV1609" s="86"/>
      <c r="DW1609" s="86"/>
      <c r="DX1609" s="86"/>
      <c r="DZ1609" s="87"/>
      <c r="EB1609" s="86"/>
      <c r="EC1609" s="87"/>
      <c r="ED1609" s="88"/>
      <c r="EE1609" s="86"/>
      <c r="EF1609" s="87"/>
      <c r="EG1609" s="86"/>
      <c r="EH1609" s="86"/>
      <c r="EI1609" s="86"/>
      <c r="EJ1609" s="86"/>
      <c r="EK1609" s="89"/>
    </row>
    <row r="1610" spans="47:141" x14ac:dyDescent="0.2">
      <c r="AU1610" s="86"/>
      <c r="AW1610" s="86"/>
      <c r="AY1610" s="86"/>
      <c r="BA1610" s="86"/>
      <c r="BC1610" s="86"/>
      <c r="BE1610" s="86"/>
      <c r="BG1610" s="86"/>
      <c r="BI1610" s="86"/>
      <c r="BK1610" s="86"/>
      <c r="BM1610" s="86"/>
      <c r="BO1610" s="86"/>
      <c r="BQ1610" s="86"/>
      <c r="BS1610" s="86"/>
      <c r="BU1610" s="86"/>
      <c r="BW1610" s="86"/>
      <c r="BY1610" s="86"/>
      <c r="CA1610" s="86"/>
      <c r="CC1610" s="86"/>
      <c r="CE1610" s="86"/>
      <c r="CG1610" s="86"/>
      <c r="CI1610" s="86"/>
      <c r="CK1610" s="86"/>
      <c r="CM1610" s="86"/>
      <c r="CO1610" s="86"/>
      <c r="CQ1610" s="86"/>
      <c r="CS1610" s="86"/>
      <c r="CU1610" s="86"/>
      <c r="CW1610" s="86"/>
      <c r="CY1610" s="86"/>
      <c r="DA1610" s="86"/>
      <c r="DC1610" s="86"/>
      <c r="DE1610" s="86"/>
      <c r="DG1610" s="86"/>
      <c r="DI1610" s="86"/>
      <c r="DK1610" s="86"/>
      <c r="DM1610" s="86"/>
      <c r="DO1610" s="86"/>
      <c r="DQ1610" s="86"/>
      <c r="DS1610" s="86"/>
      <c r="DU1610" s="86"/>
      <c r="DV1610" s="86"/>
      <c r="DW1610" s="86"/>
      <c r="DX1610" s="86"/>
      <c r="DZ1610" s="87"/>
      <c r="EB1610" s="86"/>
      <c r="EC1610" s="87"/>
      <c r="ED1610" s="88"/>
      <c r="EE1610" s="86"/>
      <c r="EF1610" s="87"/>
      <c r="EG1610" s="86"/>
      <c r="EH1610" s="86"/>
      <c r="EI1610" s="86"/>
      <c r="EJ1610" s="86"/>
      <c r="EK1610" s="89"/>
    </row>
    <row r="1611" spans="47:141" x14ac:dyDescent="0.2">
      <c r="AU1611" s="86"/>
      <c r="AW1611" s="86"/>
      <c r="AY1611" s="86"/>
      <c r="BA1611" s="86"/>
      <c r="BC1611" s="86"/>
      <c r="BE1611" s="86"/>
      <c r="BG1611" s="86"/>
      <c r="BI1611" s="86"/>
      <c r="BK1611" s="86"/>
      <c r="BM1611" s="86"/>
      <c r="BO1611" s="86"/>
      <c r="BQ1611" s="86"/>
      <c r="BS1611" s="86"/>
      <c r="BU1611" s="86"/>
      <c r="BW1611" s="86"/>
      <c r="BY1611" s="86"/>
      <c r="CA1611" s="86"/>
      <c r="CC1611" s="86"/>
      <c r="CE1611" s="86"/>
      <c r="CG1611" s="86"/>
      <c r="CI1611" s="86"/>
      <c r="CK1611" s="86"/>
      <c r="CM1611" s="86"/>
      <c r="CO1611" s="86"/>
      <c r="CQ1611" s="86"/>
      <c r="CS1611" s="86"/>
      <c r="CU1611" s="86"/>
      <c r="CW1611" s="86"/>
      <c r="CY1611" s="86"/>
      <c r="DA1611" s="86"/>
      <c r="DC1611" s="86"/>
      <c r="DE1611" s="86"/>
      <c r="DG1611" s="86"/>
      <c r="DI1611" s="86"/>
      <c r="DK1611" s="86"/>
      <c r="DM1611" s="86"/>
      <c r="DO1611" s="86"/>
      <c r="DQ1611" s="86"/>
      <c r="DS1611" s="86"/>
      <c r="DU1611" s="86"/>
      <c r="DV1611" s="86"/>
      <c r="DW1611" s="86"/>
      <c r="DX1611" s="86"/>
      <c r="DZ1611" s="87"/>
      <c r="EB1611" s="86"/>
      <c r="EC1611" s="87"/>
      <c r="ED1611" s="88"/>
      <c r="EE1611" s="86"/>
      <c r="EF1611" s="87"/>
      <c r="EG1611" s="86"/>
      <c r="EH1611" s="86"/>
      <c r="EI1611" s="86"/>
      <c r="EJ1611" s="86"/>
      <c r="EK1611" s="89"/>
    </row>
    <row r="1612" spans="47:141" x14ac:dyDescent="0.2">
      <c r="AU1612" s="86"/>
      <c r="AW1612" s="86"/>
      <c r="AY1612" s="86"/>
      <c r="BA1612" s="86"/>
      <c r="BC1612" s="86"/>
      <c r="BE1612" s="86"/>
      <c r="BG1612" s="86"/>
      <c r="BI1612" s="86"/>
      <c r="BK1612" s="86"/>
      <c r="BM1612" s="86"/>
      <c r="BO1612" s="86"/>
      <c r="BQ1612" s="86"/>
      <c r="BS1612" s="86"/>
      <c r="BU1612" s="86"/>
      <c r="BW1612" s="86"/>
      <c r="BY1612" s="86"/>
      <c r="CA1612" s="86"/>
      <c r="CC1612" s="86"/>
      <c r="CE1612" s="86"/>
      <c r="CG1612" s="86"/>
      <c r="CI1612" s="86"/>
      <c r="CK1612" s="86"/>
      <c r="CM1612" s="86"/>
      <c r="CO1612" s="86"/>
      <c r="CQ1612" s="86"/>
      <c r="CS1612" s="86"/>
      <c r="CU1612" s="86"/>
      <c r="CW1612" s="86"/>
      <c r="CY1612" s="86"/>
      <c r="DA1612" s="86"/>
      <c r="DC1612" s="86"/>
      <c r="DE1612" s="86"/>
      <c r="DG1612" s="86"/>
      <c r="DI1612" s="86"/>
      <c r="DK1612" s="86"/>
      <c r="DM1612" s="86"/>
      <c r="DO1612" s="86"/>
      <c r="DQ1612" s="86"/>
      <c r="DS1612" s="86"/>
      <c r="DU1612" s="86"/>
      <c r="DV1612" s="86"/>
      <c r="DW1612" s="86"/>
      <c r="DX1612" s="86"/>
      <c r="DZ1612" s="87"/>
      <c r="EB1612" s="86"/>
      <c r="EC1612" s="87"/>
      <c r="ED1612" s="88"/>
      <c r="EE1612" s="86"/>
      <c r="EF1612" s="87"/>
      <c r="EG1612" s="86"/>
      <c r="EH1612" s="86"/>
      <c r="EI1612" s="86"/>
      <c r="EJ1612" s="86"/>
      <c r="EK1612" s="89"/>
    </row>
    <row r="1613" spans="47:141" x14ac:dyDescent="0.2">
      <c r="AU1613" s="86"/>
      <c r="AW1613" s="86"/>
      <c r="AY1613" s="86"/>
      <c r="BA1613" s="86"/>
      <c r="BC1613" s="86"/>
      <c r="BE1613" s="86"/>
      <c r="BG1613" s="86"/>
      <c r="BI1613" s="86"/>
      <c r="BK1613" s="86"/>
      <c r="BM1613" s="86"/>
      <c r="BO1613" s="86"/>
      <c r="BQ1613" s="86"/>
      <c r="BS1613" s="86"/>
      <c r="BU1613" s="86"/>
      <c r="BW1613" s="86"/>
      <c r="BY1613" s="86"/>
      <c r="CA1613" s="86"/>
      <c r="CC1613" s="86"/>
      <c r="CE1613" s="86"/>
      <c r="CG1613" s="86"/>
      <c r="CI1613" s="86"/>
      <c r="CK1613" s="86"/>
      <c r="CM1613" s="86"/>
      <c r="CO1613" s="86"/>
      <c r="CQ1613" s="86"/>
      <c r="CS1613" s="86"/>
      <c r="CU1613" s="86"/>
      <c r="CW1613" s="86"/>
      <c r="CY1613" s="86"/>
      <c r="DA1613" s="86"/>
      <c r="DC1613" s="86"/>
      <c r="DE1613" s="86"/>
      <c r="DG1613" s="86"/>
      <c r="DI1613" s="86"/>
      <c r="DK1613" s="86"/>
      <c r="DM1613" s="86"/>
      <c r="DO1613" s="86"/>
      <c r="DQ1613" s="86"/>
      <c r="DS1613" s="86"/>
      <c r="DU1613" s="86"/>
      <c r="DV1613" s="86"/>
      <c r="DW1613" s="86"/>
      <c r="DX1613" s="86"/>
      <c r="DZ1613" s="87"/>
      <c r="EB1613" s="86"/>
      <c r="EC1613" s="87"/>
      <c r="ED1613" s="88"/>
      <c r="EE1613" s="86"/>
      <c r="EF1613" s="87"/>
      <c r="EG1613" s="86"/>
      <c r="EH1613" s="86"/>
      <c r="EI1613" s="86"/>
      <c r="EJ1613" s="86"/>
      <c r="EK1613" s="89"/>
    </row>
    <row r="1614" spans="47:141" x14ac:dyDescent="0.2">
      <c r="AU1614" s="86"/>
      <c r="AW1614" s="86"/>
      <c r="AY1614" s="86"/>
      <c r="BA1614" s="86"/>
      <c r="BC1614" s="86"/>
      <c r="BE1614" s="86"/>
      <c r="BG1614" s="86"/>
      <c r="BI1614" s="86"/>
      <c r="BK1614" s="86"/>
      <c r="BM1614" s="86"/>
      <c r="BO1614" s="86"/>
      <c r="BQ1614" s="86"/>
      <c r="BS1614" s="86"/>
      <c r="BU1614" s="86"/>
      <c r="BW1614" s="86"/>
      <c r="BY1614" s="86"/>
      <c r="CA1614" s="86"/>
      <c r="CC1614" s="86"/>
      <c r="CE1614" s="86"/>
      <c r="CG1614" s="86"/>
      <c r="CI1614" s="86"/>
      <c r="CK1614" s="86"/>
      <c r="CM1614" s="86"/>
      <c r="CO1614" s="86"/>
      <c r="CQ1614" s="86"/>
      <c r="CS1614" s="86"/>
      <c r="CU1614" s="86"/>
      <c r="CW1614" s="86"/>
      <c r="CY1614" s="86"/>
      <c r="DA1614" s="86"/>
      <c r="DC1614" s="86"/>
      <c r="DE1614" s="86"/>
      <c r="DG1614" s="86"/>
      <c r="DI1614" s="86"/>
      <c r="DK1614" s="86"/>
      <c r="DM1614" s="86"/>
      <c r="DO1614" s="86"/>
      <c r="DQ1614" s="86"/>
      <c r="DS1614" s="86"/>
      <c r="DU1614" s="86"/>
      <c r="DV1614" s="86"/>
      <c r="DW1614" s="86"/>
      <c r="DX1614" s="86"/>
      <c r="DZ1614" s="87"/>
      <c r="EB1614" s="86"/>
      <c r="EC1614" s="87"/>
      <c r="ED1614" s="88"/>
      <c r="EE1614" s="86"/>
      <c r="EF1614" s="87"/>
      <c r="EG1614" s="86"/>
      <c r="EH1614" s="86"/>
      <c r="EI1614" s="86"/>
      <c r="EJ1614" s="86"/>
      <c r="EK1614" s="89"/>
    </row>
    <row r="1615" spans="47:141" x14ac:dyDescent="0.2">
      <c r="AU1615" s="86"/>
      <c r="AW1615" s="86"/>
      <c r="AY1615" s="86"/>
      <c r="BA1615" s="86"/>
      <c r="BC1615" s="86"/>
      <c r="BE1615" s="86"/>
      <c r="BG1615" s="86"/>
      <c r="BI1615" s="86"/>
      <c r="BK1615" s="86"/>
      <c r="BM1615" s="86"/>
      <c r="BO1615" s="86"/>
      <c r="BQ1615" s="86"/>
      <c r="BS1615" s="86"/>
      <c r="BU1615" s="86"/>
      <c r="BW1615" s="86"/>
      <c r="BY1615" s="86"/>
      <c r="CA1615" s="86"/>
      <c r="CC1615" s="86"/>
      <c r="CE1615" s="86"/>
      <c r="CG1615" s="86"/>
      <c r="CI1615" s="86"/>
      <c r="CK1615" s="86"/>
      <c r="CM1615" s="86"/>
      <c r="CO1615" s="86"/>
      <c r="CQ1615" s="86"/>
      <c r="CS1615" s="86"/>
      <c r="CU1615" s="86"/>
      <c r="CW1615" s="86"/>
      <c r="CY1615" s="86"/>
      <c r="DA1615" s="86"/>
      <c r="DC1615" s="86"/>
      <c r="DE1615" s="86"/>
      <c r="DG1615" s="86"/>
      <c r="DI1615" s="86"/>
      <c r="DK1615" s="86"/>
      <c r="DM1615" s="86"/>
      <c r="DO1615" s="86"/>
      <c r="DQ1615" s="86"/>
      <c r="DS1615" s="86"/>
      <c r="DU1615" s="86"/>
      <c r="DV1615" s="86"/>
      <c r="DW1615" s="86"/>
      <c r="DX1615" s="86"/>
      <c r="DZ1615" s="87"/>
      <c r="EB1615" s="86"/>
      <c r="EC1615" s="87"/>
      <c r="ED1615" s="88"/>
      <c r="EE1615" s="86"/>
      <c r="EF1615" s="87"/>
      <c r="EG1615" s="86"/>
      <c r="EH1615" s="86"/>
      <c r="EI1615" s="86"/>
      <c r="EJ1615" s="86"/>
      <c r="EK1615" s="89"/>
    </row>
    <row r="1616" spans="47:141" x14ac:dyDescent="0.2">
      <c r="AU1616" s="86"/>
      <c r="AW1616" s="86"/>
      <c r="AY1616" s="86"/>
      <c r="BA1616" s="86"/>
      <c r="BC1616" s="86"/>
      <c r="BE1616" s="86"/>
      <c r="BG1616" s="86"/>
      <c r="BI1616" s="86"/>
      <c r="BK1616" s="86"/>
      <c r="BM1616" s="86"/>
      <c r="BO1616" s="86"/>
      <c r="BQ1616" s="86"/>
      <c r="BS1616" s="86"/>
      <c r="BU1616" s="86"/>
      <c r="BW1616" s="86"/>
      <c r="BY1616" s="86"/>
      <c r="CA1616" s="86"/>
      <c r="CC1616" s="86"/>
      <c r="CE1616" s="86"/>
      <c r="CG1616" s="86"/>
      <c r="CI1616" s="86"/>
      <c r="CK1616" s="86"/>
      <c r="CM1616" s="86"/>
      <c r="CO1616" s="86"/>
      <c r="CQ1616" s="86"/>
      <c r="CS1616" s="86"/>
      <c r="CU1616" s="86"/>
      <c r="CW1616" s="86"/>
      <c r="CY1616" s="86"/>
      <c r="DA1616" s="86"/>
      <c r="DC1616" s="86"/>
      <c r="DE1616" s="86"/>
      <c r="DG1616" s="86"/>
      <c r="DI1616" s="86"/>
      <c r="DK1616" s="86"/>
      <c r="DM1616" s="86"/>
      <c r="DO1616" s="86"/>
      <c r="DQ1616" s="86"/>
      <c r="DS1616" s="86"/>
      <c r="DU1616" s="86"/>
      <c r="DV1616" s="86"/>
      <c r="DW1616" s="86"/>
      <c r="DX1616" s="86"/>
      <c r="DZ1616" s="87"/>
      <c r="EB1616" s="86"/>
      <c r="EC1616" s="87"/>
      <c r="ED1616" s="88"/>
      <c r="EE1616" s="86"/>
      <c r="EF1616" s="87"/>
      <c r="EG1616" s="86"/>
      <c r="EH1616" s="86"/>
      <c r="EI1616" s="86"/>
      <c r="EJ1616" s="86"/>
      <c r="EK1616" s="89"/>
    </row>
    <row r="1617" spans="47:141" x14ac:dyDescent="0.2">
      <c r="AU1617" s="86"/>
      <c r="AW1617" s="86"/>
      <c r="AY1617" s="86"/>
      <c r="BA1617" s="86"/>
      <c r="BC1617" s="86"/>
      <c r="BE1617" s="86"/>
      <c r="BG1617" s="86"/>
      <c r="BI1617" s="86"/>
      <c r="BK1617" s="86"/>
      <c r="BM1617" s="86"/>
      <c r="BO1617" s="86"/>
      <c r="BQ1617" s="86"/>
      <c r="BS1617" s="86"/>
      <c r="BU1617" s="86"/>
      <c r="BW1617" s="86"/>
      <c r="BY1617" s="86"/>
      <c r="CA1617" s="86"/>
      <c r="CC1617" s="86"/>
      <c r="CE1617" s="86"/>
      <c r="CG1617" s="86"/>
      <c r="CI1617" s="86"/>
      <c r="CK1617" s="86"/>
      <c r="CM1617" s="86"/>
      <c r="CO1617" s="86"/>
      <c r="CQ1617" s="86"/>
      <c r="CS1617" s="86"/>
      <c r="CU1617" s="86"/>
      <c r="CW1617" s="86"/>
      <c r="CY1617" s="86"/>
      <c r="DA1617" s="86"/>
      <c r="DC1617" s="86"/>
      <c r="DE1617" s="86"/>
      <c r="DG1617" s="86"/>
      <c r="DI1617" s="86"/>
      <c r="DK1617" s="86"/>
      <c r="DM1617" s="86"/>
      <c r="DO1617" s="86"/>
      <c r="DQ1617" s="86"/>
      <c r="DS1617" s="86"/>
      <c r="DU1617" s="86"/>
      <c r="DV1617" s="86"/>
      <c r="DW1617" s="86"/>
      <c r="DX1617" s="86"/>
      <c r="DZ1617" s="87"/>
      <c r="EB1617" s="86"/>
      <c r="EC1617" s="87"/>
      <c r="ED1617" s="88"/>
      <c r="EE1617" s="86"/>
      <c r="EF1617" s="87"/>
      <c r="EG1617" s="86"/>
      <c r="EH1617" s="86"/>
      <c r="EI1617" s="86"/>
      <c r="EJ1617" s="86"/>
      <c r="EK1617" s="89"/>
    </row>
    <row r="1618" spans="47:141" x14ac:dyDescent="0.2">
      <c r="AU1618" s="86"/>
      <c r="AW1618" s="86"/>
      <c r="AY1618" s="86"/>
      <c r="BA1618" s="86"/>
      <c r="BC1618" s="86"/>
      <c r="BE1618" s="86"/>
      <c r="BG1618" s="86"/>
      <c r="BI1618" s="86"/>
      <c r="BK1618" s="86"/>
      <c r="BM1618" s="86"/>
      <c r="BO1618" s="86"/>
      <c r="BQ1618" s="86"/>
      <c r="BS1618" s="86"/>
      <c r="BU1618" s="86"/>
      <c r="BW1618" s="86"/>
      <c r="BY1618" s="86"/>
      <c r="CA1618" s="86"/>
      <c r="CC1618" s="86"/>
      <c r="CE1618" s="86"/>
      <c r="CG1618" s="86"/>
      <c r="CI1618" s="86"/>
      <c r="CK1618" s="86"/>
      <c r="CM1618" s="86"/>
      <c r="CO1618" s="86"/>
      <c r="CQ1618" s="86"/>
      <c r="CS1618" s="86"/>
      <c r="CU1618" s="86"/>
      <c r="CW1618" s="86"/>
      <c r="CY1618" s="86"/>
      <c r="DA1618" s="86"/>
      <c r="DC1618" s="86"/>
      <c r="DE1618" s="86"/>
      <c r="DG1618" s="86"/>
      <c r="DI1618" s="86"/>
      <c r="DK1618" s="86"/>
      <c r="DM1618" s="86"/>
      <c r="DO1618" s="86"/>
      <c r="DQ1618" s="86"/>
      <c r="DS1618" s="86"/>
      <c r="DU1618" s="86"/>
      <c r="DV1618" s="86"/>
      <c r="DW1618" s="86"/>
      <c r="DX1618" s="86"/>
      <c r="DZ1618" s="87"/>
      <c r="EB1618" s="86"/>
      <c r="EC1618" s="87"/>
      <c r="ED1618" s="88"/>
      <c r="EE1618" s="86"/>
      <c r="EF1618" s="87"/>
      <c r="EG1618" s="86"/>
      <c r="EH1618" s="86"/>
      <c r="EI1618" s="86"/>
      <c r="EJ1618" s="86"/>
      <c r="EK1618" s="89"/>
    </row>
    <row r="1619" spans="47:141" x14ac:dyDescent="0.2">
      <c r="AU1619" s="86"/>
      <c r="AW1619" s="86"/>
      <c r="AY1619" s="86"/>
      <c r="BA1619" s="86"/>
      <c r="BC1619" s="86"/>
      <c r="BE1619" s="86"/>
      <c r="BG1619" s="86"/>
      <c r="BI1619" s="86"/>
      <c r="BK1619" s="86"/>
      <c r="BM1619" s="86"/>
      <c r="BO1619" s="86"/>
      <c r="BQ1619" s="86"/>
      <c r="BS1619" s="86"/>
      <c r="BU1619" s="86"/>
      <c r="BW1619" s="86"/>
      <c r="BY1619" s="86"/>
      <c r="CA1619" s="86"/>
      <c r="CC1619" s="86"/>
      <c r="CE1619" s="86"/>
      <c r="CG1619" s="86"/>
      <c r="CI1619" s="86"/>
      <c r="CK1619" s="86"/>
      <c r="CM1619" s="86"/>
      <c r="CO1619" s="86"/>
      <c r="CQ1619" s="86"/>
      <c r="CS1619" s="86"/>
      <c r="CU1619" s="86"/>
      <c r="CW1619" s="86"/>
      <c r="CY1619" s="86"/>
      <c r="DA1619" s="86"/>
      <c r="DC1619" s="86"/>
      <c r="DE1619" s="86"/>
      <c r="DG1619" s="86"/>
      <c r="DI1619" s="86"/>
      <c r="DK1619" s="86"/>
      <c r="DM1619" s="86"/>
      <c r="DO1619" s="86"/>
      <c r="DQ1619" s="86"/>
      <c r="DS1619" s="86"/>
      <c r="DU1619" s="86"/>
      <c r="DV1619" s="86"/>
      <c r="DW1619" s="86"/>
      <c r="DX1619" s="86"/>
      <c r="DZ1619" s="87"/>
      <c r="EB1619" s="86"/>
      <c r="EC1619" s="87"/>
      <c r="ED1619" s="88"/>
      <c r="EE1619" s="86"/>
      <c r="EF1619" s="87"/>
      <c r="EG1619" s="86"/>
      <c r="EH1619" s="86"/>
      <c r="EI1619" s="86"/>
      <c r="EJ1619" s="86"/>
      <c r="EK1619" s="89"/>
    </row>
    <row r="1620" spans="47:141" x14ac:dyDescent="0.2">
      <c r="AU1620" s="86"/>
      <c r="AW1620" s="86"/>
      <c r="AY1620" s="86"/>
      <c r="BA1620" s="86"/>
      <c r="BC1620" s="86"/>
      <c r="BE1620" s="86"/>
      <c r="BG1620" s="86"/>
      <c r="BI1620" s="86"/>
      <c r="BK1620" s="86"/>
      <c r="BM1620" s="86"/>
      <c r="BO1620" s="86"/>
      <c r="BQ1620" s="86"/>
      <c r="BS1620" s="86"/>
      <c r="BU1620" s="86"/>
      <c r="BW1620" s="86"/>
      <c r="BY1620" s="86"/>
      <c r="CA1620" s="86"/>
      <c r="CC1620" s="86"/>
      <c r="CE1620" s="86"/>
      <c r="CG1620" s="86"/>
      <c r="CI1620" s="86"/>
      <c r="CK1620" s="86"/>
      <c r="CM1620" s="86"/>
      <c r="CO1620" s="86"/>
      <c r="CQ1620" s="86"/>
      <c r="CS1620" s="86"/>
      <c r="CU1620" s="86"/>
      <c r="CW1620" s="86"/>
      <c r="CY1620" s="86"/>
      <c r="DA1620" s="86"/>
      <c r="DC1620" s="86"/>
      <c r="DE1620" s="86"/>
      <c r="DG1620" s="86"/>
      <c r="DI1620" s="86"/>
      <c r="DK1620" s="86"/>
      <c r="DM1620" s="86"/>
      <c r="DO1620" s="86"/>
      <c r="DQ1620" s="86"/>
      <c r="DS1620" s="86"/>
      <c r="DU1620" s="86"/>
      <c r="DV1620" s="86"/>
      <c r="DW1620" s="86"/>
      <c r="DX1620" s="86"/>
      <c r="DZ1620" s="87"/>
      <c r="EB1620" s="86"/>
      <c r="EC1620" s="87"/>
      <c r="ED1620" s="88"/>
      <c r="EE1620" s="86"/>
      <c r="EF1620" s="87"/>
      <c r="EG1620" s="86"/>
      <c r="EH1620" s="86"/>
      <c r="EI1620" s="86"/>
      <c r="EJ1620" s="86"/>
      <c r="EK1620" s="89"/>
    </row>
    <row r="1621" spans="47:141" x14ac:dyDescent="0.2">
      <c r="AU1621" s="86"/>
      <c r="AW1621" s="86"/>
      <c r="AY1621" s="86"/>
      <c r="BA1621" s="86"/>
      <c r="BC1621" s="86"/>
      <c r="BE1621" s="86"/>
      <c r="BG1621" s="86"/>
      <c r="BI1621" s="86"/>
      <c r="BK1621" s="86"/>
      <c r="BM1621" s="86"/>
      <c r="BO1621" s="86"/>
      <c r="BQ1621" s="86"/>
      <c r="BS1621" s="86"/>
      <c r="BU1621" s="86"/>
      <c r="BW1621" s="86"/>
      <c r="BY1621" s="86"/>
      <c r="CA1621" s="86"/>
      <c r="CC1621" s="86"/>
      <c r="CE1621" s="86"/>
      <c r="CG1621" s="86"/>
      <c r="CI1621" s="86"/>
      <c r="CK1621" s="86"/>
      <c r="CM1621" s="86"/>
      <c r="CO1621" s="86"/>
      <c r="CQ1621" s="86"/>
      <c r="CS1621" s="86"/>
      <c r="CU1621" s="86"/>
      <c r="CW1621" s="86"/>
      <c r="CY1621" s="86"/>
      <c r="DA1621" s="86"/>
      <c r="DC1621" s="86"/>
      <c r="DE1621" s="86"/>
      <c r="DG1621" s="86"/>
      <c r="DI1621" s="86"/>
      <c r="DK1621" s="86"/>
      <c r="DM1621" s="86"/>
      <c r="DO1621" s="86"/>
      <c r="DQ1621" s="86"/>
      <c r="DS1621" s="86"/>
      <c r="DU1621" s="86"/>
      <c r="DV1621" s="86"/>
      <c r="DW1621" s="86"/>
      <c r="DX1621" s="86"/>
      <c r="DZ1621" s="87"/>
      <c r="EB1621" s="86"/>
      <c r="EC1621" s="87"/>
      <c r="ED1621" s="88"/>
      <c r="EE1621" s="86"/>
      <c r="EF1621" s="87"/>
      <c r="EG1621" s="86"/>
      <c r="EH1621" s="86"/>
      <c r="EI1621" s="86"/>
      <c r="EJ1621" s="86"/>
      <c r="EK1621" s="89"/>
    </row>
    <row r="1622" spans="47:141" x14ac:dyDescent="0.2">
      <c r="AU1622" s="86"/>
      <c r="AW1622" s="86"/>
      <c r="AY1622" s="86"/>
      <c r="BA1622" s="86"/>
      <c r="BC1622" s="86"/>
      <c r="BE1622" s="86"/>
      <c r="BG1622" s="86"/>
      <c r="BI1622" s="86"/>
      <c r="BK1622" s="86"/>
      <c r="BM1622" s="86"/>
      <c r="BO1622" s="86"/>
      <c r="BQ1622" s="86"/>
      <c r="BS1622" s="86"/>
      <c r="BU1622" s="86"/>
      <c r="BW1622" s="86"/>
      <c r="BY1622" s="86"/>
      <c r="CA1622" s="86"/>
      <c r="CC1622" s="86"/>
      <c r="CE1622" s="86"/>
      <c r="CG1622" s="86"/>
      <c r="CI1622" s="86"/>
      <c r="CK1622" s="86"/>
      <c r="CM1622" s="86"/>
      <c r="CO1622" s="86"/>
      <c r="CQ1622" s="86"/>
      <c r="CS1622" s="86"/>
      <c r="CU1622" s="86"/>
      <c r="CW1622" s="86"/>
      <c r="CY1622" s="86"/>
      <c r="DA1622" s="86"/>
      <c r="DC1622" s="86"/>
      <c r="DE1622" s="86"/>
      <c r="DG1622" s="86"/>
      <c r="DI1622" s="86"/>
      <c r="DK1622" s="86"/>
      <c r="DM1622" s="86"/>
      <c r="DO1622" s="86"/>
      <c r="DQ1622" s="86"/>
      <c r="DS1622" s="86"/>
      <c r="DU1622" s="86"/>
      <c r="DV1622" s="86"/>
      <c r="DW1622" s="86"/>
      <c r="DX1622" s="86"/>
      <c r="DZ1622" s="87"/>
      <c r="EB1622" s="86"/>
      <c r="EC1622" s="87"/>
      <c r="ED1622" s="88"/>
      <c r="EE1622" s="86"/>
      <c r="EF1622" s="87"/>
      <c r="EG1622" s="86"/>
      <c r="EH1622" s="86"/>
      <c r="EI1622" s="86"/>
      <c r="EJ1622" s="86"/>
      <c r="EK1622" s="89"/>
    </row>
    <row r="1623" spans="47:141" x14ac:dyDescent="0.2">
      <c r="AU1623" s="86"/>
      <c r="AW1623" s="86"/>
      <c r="AY1623" s="86"/>
      <c r="BA1623" s="86"/>
      <c r="BC1623" s="86"/>
      <c r="BE1623" s="86"/>
      <c r="BG1623" s="86"/>
      <c r="BI1623" s="86"/>
      <c r="BK1623" s="86"/>
      <c r="BM1623" s="86"/>
      <c r="BO1623" s="86"/>
      <c r="BQ1623" s="86"/>
      <c r="BS1623" s="86"/>
      <c r="BU1623" s="86"/>
      <c r="BW1623" s="86"/>
      <c r="BY1623" s="86"/>
      <c r="CA1623" s="86"/>
      <c r="CC1623" s="86"/>
      <c r="CE1623" s="86"/>
      <c r="CG1623" s="86"/>
      <c r="CI1623" s="86"/>
      <c r="CK1623" s="86"/>
      <c r="CM1623" s="86"/>
      <c r="CO1623" s="86"/>
      <c r="CQ1623" s="86"/>
      <c r="CS1623" s="86"/>
      <c r="CU1623" s="86"/>
      <c r="CW1623" s="86"/>
      <c r="CY1623" s="86"/>
      <c r="DA1623" s="86"/>
      <c r="DC1623" s="86"/>
      <c r="DE1623" s="86"/>
      <c r="DG1623" s="86"/>
      <c r="DI1623" s="86"/>
      <c r="DK1623" s="86"/>
      <c r="DM1623" s="86"/>
      <c r="DO1623" s="86"/>
      <c r="DQ1623" s="86"/>
      <c r="DS1623" s="86"/>
      <c r="DU1623" s="86"/>
      <c r="DV1623" s="86"/>
      <c r="DW1623" s="86"/>
      <c r="DX1623" s="86"/>
      <c r="DZ1623" s="87"/>
      <c r="EB1623" s="86"/>
      <c r="EC1623" s="87"/>
      <c r="ED1623" s="88"/>
      <c r="EE1623" s="86"/>
      <c r="EF1623" s="87"/>
      <c r="EG1623" s="86"/>
      <c r="EH1623" s="86"/>
      <c r="EI1623" s="86"/>
      <c r="EJ1623" s="86"/>
      <c r="EK1623" s="89"/>
    </row>
    <row r="1624" spans="47:141" x14ac:dyDescent="0.2">
      <c r="AU1624" s="86"/>
      <c r="AW1624" s="86"/>
      <c r="AY1624" s="86"/>
      <c r="BA1624" s="86"/>
      <c r="BC1624" s="86"/>
      <c r="BE1624" s="86"/>
      <c r="BG1624" s="86"/>
      <c r="BI1624" s="86"/>
      <c r="BK1624" s="86"/>
      <c r="BM1624" s="86"/>
      <c r="BO1624" s="86"/>
      <c r="BQ1624" s="86"/>
      <c r="BS1624" s="86"/>
      <c r="BU1624" s="86"/>
      <c r="BW1624" s="86"/>
      <c r="BY1624" s="86"/>
      <c r="CA1624" s="86"/>
      <c r="CC1624" s="86"/>
      <c r="CE1624" s="86"/>
      <c r="CG1624" s="86"/>
      <c r="CI1624" s="86"/>
      <c r="CK1624" s="86"/>
      <c r="CM1624" s="86"/>
      <c r="CO1624" s="86"/>
      <c r="CQ1624" s="86"/>
      <c r="CS1624" s="86"/>
      <c r="CU1624" s="86"/>
      <c r="CW1624" s="86"/>
      <c r="CY1624" s="86"/>
      <c r="DA1624" s="86"/>
      <c r="DC1624" s="86"/>
      <c r="DE1624" s="86"/>
      <c r="DG1624" s="86"/>
      <c r="DI1624" s="86"/>
      <c r="DK1624" s="86"/>
      <c r="DM1624" s="86"/>
      <c r="DO1624" s="86"/>
      <c r="DQ1624" s="86"/>
      <c r="DS1624" s="86"/>
      <c r="DU1624" s="86"/>
      <c r="DV1624" s="86"/>
      <c r="DW1624" s="86"/>
      <c r="DX1624" s="86"/>
      <c r="DZ1624" s="87"/>
      <c r="EB1624" s="86"/>
      <c r="EC1624" s="87"/>
      <c r="ED1624" s="88"/>
      <c r="EE1624" s="86"/>
      <c r="EF1624" s="87"/>
      <c r="EG1624" s="86"/>
      <c r="EH1624" s="86"/>
      <c r="EI1624" s="86"/>
      <c r="EJ1624" s="86"/>
      <c r="EK1624" s="89"/>
    </row>
    <row r="1625" spans="47:141" x14ac:dyDescent="0.2">
      <c r="AU1625" s="86"/>
      <c r="AW1625" s="86"/>
      <c r="AY1625" s="86"/>
      <c r="BA1625" s="86"/>
      <c r="BC1625" s="86"/>
      <c r="BE1625" s="86"/>
      <c r="BG1625" s="86"/>
      <c r="BI1625" s="86"/>
      <c r="BK1625" s="86"/>
      <c r="BM1625" s="86"/>
      <c r="BO1625" s="86"/>
      <c r="BQ1625" s="86"/>
      <c r="BS1625" s="86"/>
      <c r="BU1625" s="86"/>
      <c r="BW1625" s="86"/>
      <c r="BY1625" s="86"/>
      <c r="CA1625" s="86"/>
      <c r="CC1625" s="86"/>
      <c r="CE1625" s="86"/>
      <c r="CG1625" s="86"/>
      <c r="CI1625" s="86"/>
      <c r="CK1625" s="86"/>
      <c r="CM1625" s="86"/>
      <c r="CO1625" s="86"/>
      <c r="CQ1625" s="86"/>
      <c r="CS1625" s="86"/>
      <c r="CU1625" s="86"/>
      <c r="CW1625" s="86"/>
      <c r="CY1625" s="86"/>
      <c r="DA1625" s="86"/>
      <c r="DC1625" s="86"/>
      <c r="DE1625" s="86"/>
      <c r="DG1625" s="86"/>
      <c r="DI1625" s="86"/>
      <c r="DK1625" s="86"/>
      <c r="DM1625" s="86"/>
      <c r="DO1625" s="86"/>
      <c r="DQ1625" s="86"/>
      <c r="DS1625" s="86"/>
      <c r="DU1625" s="86"/>
      <c r="DV1625" s="86"/>
      <c r="DW1625" s="86"/>
      <c r="DX1625" s="86"/>
      <c r="DZ1625" s="87"/>
      <c r="EB1625" s="86"/>
      <c r="EC1625" s="87"/>
      <c r="ED1625" s="88"/>
      <c r="EE1625" s="86"/>
      <c r="EF1625" s="87"/>
      <c r="EG1625" s="86"/>
      <c r="EH1625" s="86"/>
      <c r="EI1625" s="86"/>
      <c r="EJ1625" s="86"/>
      <c r="EK1625" s="89"/>
    </row>
    <row r="1626" spans="47:141" x14ac:dyDescent="0.2">
      <c r="AU1626" s="86"/>
      <c r="AW1626" s="86"/>
      <c r="AY1626" s="86"/>
      <c r="BA1626" s="86"/>
      <c r="BC1626" s="86"/>
      <c r="BE1626" s="86"/>
      <c r="BG1626" s="86"/>
      <c r="BI1626" s="86"/>
      <c r="BK1626" s="86"/>
      <c r="BM1626" s="86"/>
      <c r="BO1626" s="86"/>
      <c r="BQ1626" s="86"/>
      <c r="BS1626" s="86"/>
      <c r="BU1626" s="86"/>
      <c r="BW1626" s="86"/>
      <c r="BY1626" s="86"/>
      <c r="CA1626" s="86"/>
      <c r="CC1626" s="86"/>
      <c r="CE1626" s="86"/>
      <c r="CG1626" s="86"/>
      <c r="CI1626" s="86"/>
      <c r="CK1626" s="86"/>
      <c r="CM1626" s="86"/>
      <c r="CO1626" s="86"/>
      <c r="CQ1626" s="86"/>
      <c r="CS1626" s="86"/>
      <c r="CU1626" s="86"/>
      <c r="CW1626" s="86"/>
      <c r="CY1626" s="86"/>
      <c r="DA1626" s="86"/>
      <c r="DC1626" s="86"/>
      <c r="DE1626" s="86"/>
      <c r="DG1626" s="86"/>
      <c r="DI1626" s="86"/>
      <c r="DK1626" s="86"/>
      <c r="DM1626" s="86"/>
      <c r="DO1626" s="86"/>
      <c r="DQ1626" s="86"/>
      <c r="DS1626" s="86"/>
      <c r="DU1626" s="86"/>
      <c r="DV1626" s="86"/>
      <c r="DW1626" s="86"/>
      <c r="DX1626" s="86"/>
      <c r="DZ1626" s="87"/>
      <c r="EB1626" s="86"/>
      <c r="EC1626" s="87"/>
      <c r="ED1626" s="88"/>
      <c r="EE1626" s="86"/>
      <c r="EF1626" s="87"/>
      <c r="EG1626" s="86"/>
      <c r="EH1626" s="86"/>
      <c r="EI1626" s="86"/>
      <c r="EJ1626" s="86"/>
      <c r="EK1626" s="89"/>
    </row>
    <row r="1627" spans="47:141" x14ac:dyDescent="0.2">
      <c r="AU1627" s="86"/>
      <c r="AW1627" s="86"/>
      <c r="AY1627" s="86"/>
      <c r="BA1627" s="86"/>
      <c r="BC1627" s="86"/>
      <c r="BE1627" s="86"/>
      <c r="BG1627" s="86"/>
      <c r="BI1627" s="86"/>
      <c r="BK1627" s="86"/>
      <c r="BM1627" s="86"/>
      <c r="BO1627" s="86"/>
      <c r="BQ1627" s="86"/>
      <c r="BS1627" s="86"/>
      <c r="BU1627" s="86"/>
      <c r="BW1627" s="86"/>
      <c r="BY1627" s="86"/>
      <c r="CA1627" s="86"/>
      <c r="CC1627" s="86"/>
      <c r="CE1627" s="86"/>
      <c r="CG1627" s="86"/>
      <c r="CI1627" s="86"/>
      <c r="CK1627" s="86"/>
      <c r="CM1627" s="86"/>
      <c r="CO1627" s="86"/>
      <c r="CQ1627" s="86"/>
      <c r="CS1627" s="86"/>
      <c r="CU1627" s="86"/>
      <c r="CW1627" s="86"/>
      <c r="CY1627" s="86"/>
      <c r="DA1627" s="86"/>
      <c r="DC1627" s="86"/>
      <c r="DE1627" s="86"/>
      <c r="DG1627" s="86"/>
      <c r="DI1627" s="86"/>
      <c r="DK1627" s="86"/>
      <c r="DM1627" s="86"/>
      <c r="DO1627" s="86"/>
      <c r="DQ1627" s="86"/>
      <c r="DS1627" s="86"/>
      <c r="DU1627" s="86"/>
      <c r="DV1627" s="86"/>
      <c r="DW1627" s="86"/>
      <c r="DX1627" s="86"/>
      <c r="DZ1627" s="87"/>
      <c r="EB1627" s="86"/>
      <c r="EC1627" s="87"/>
      <c r="ED1627" s="88"/>
      <c r="EE1627" s="86"/>
      <c r="EF1627" s="87"/>
      <c r="EG1627" s="86"/>
      <c r="EH1627" s="86"/>
      <c r="EI1627" s="86"/>
      <c r="EJ1627" s="86"/>
      <c r="EK1627" s="89"/>
    </row>
    <row r="1628" spans="47:141" x14ac:dyDescent="0.2">
      <c r="AU1628" s="86"/>
      <c r="AW1628" s="86"/>
      <c r="AY1628" s="86"/>
      <c r="BA1628" s="86"/>
      <c r="BC1628" s="86"/>
      <c r="BE1628" s="86"/>
      <c r="BG1628" s="86"/>
      <c r="BI1628" s="86"/>
      <c r="BK1628" s="86"/>
      <c r="BM1628" s="86"/>
      <c r="BO1628" s="86"/>
      <c r="BQ1628" s="86"/>
      <c r="BS1628" s="86"/>
      <c r="BU1628" s="86"/>
      <c r="BW1628" s="86"/>
      <c r="BY1628" s="86"/>
      <c r="CA1628" s="86"/>
      <c r="CC1628" s="86"/>
      <c r="CE1628" s="86"/>
      <c r="CG1628" s="86"/>
      <c r="CI1628" s="86"/>
      <c r="CK1628" s="86"/>
      <c r="CM1628" s="86"/>
      <c r="CO1628" s="86"/>
      <c r="CQ1628" s="86"/>
      <c r="CS1628" s="86"/>
      <c r="CU1628" s="86"/>
      <c r="CW1628" s="86"/>
      <c r="CY1628" s="86"/>
      <c r="DA1628" s="86"/>
      <c r="DC1628" s="86"/>
      <c r="DE1628" s="86"/>
      <c r="DG1628" s="86"/>
      <c r="DI1628" s="86"/>
      <c r="DK1628" s="86"/>
      <c r="DM1628" s="86"/>
      <c r="DO1628" s="86"/>
      <c r="DQ1628" s="86"/>
      <c r="DS1628" s="86"/>
      <c r="DU1628" s="86"/>
      <c r="DV1628" s="86"/>
      <c r="DW1628" s="86"/>
      <c r="DX1628" s="86"/>
      <c r="DZ1628" s="87"/>
      <c r="EB1628" s="86"/>
      <c r="EC1628" s="87"/>
      <c r="ED1628" s="88"/>
      <c r="EE1628" s="86"/>
      <c r="EF1628" s="87"/>
      <c r="EG1628" s="86"/>
      <c r="EH1628" s="86"/>
      <c r="EI1628" s="86"/>
      <c r="EJ1628" s="86"/>
      <c r="EK1628" s="89"/>
    </row>
    <row r="1629" spans="47:141" x14ac:dyDescent="0.2">
      <c r="AU1629" s="86"/>
      <c r="AW1629" s="86"/>
      <c r="AY1629" s="86"/>
      <c r="BA1629" s="86"/>
      <c r="BC1629" s="86"/>
      <c r="BE1629" s="86"/>
      <c r="BG1629" s="86"/>
      <c r="BI1629" s="86"/>
      <c r="BK1629" s="86"/>
      <c r="BM1629" s="86"/>
      <c r="BO1629" s="86"/>
      <c r="BQ1629" s="86"/>
      <c r="BS1629" s="86"/>
      <c r="BU1629" s="86"/>
      <c r="BW1629" s="86"/>
      <c r="BY1629" s="86"/>
      <c r="CA1629" s="86"/>
      <c r="CC1629" s="86"/>
      <c r="CE1629" s="86"/>
      <c r="CG1629" s="86"/>
      <c r="CI1629" s="86"/>
      <c r="CK1629" s="86"/>
      <c r="CM1629" s="86"/>
      <c r="CO1629" s="86"/>
      <c r="CQ1629" s="86"/>
      <c r="CS1629" s="86"/>
      <c r="CU1629" s="86"/>
      <c r="CW1629" s="86"/>
      <c r="CY1629" s="86"/>
      <c r="DA1629" s="86"/>
      <c r="DC1629" s="86"/>
      <c r="DE1629" s="86"/>
      <c r="DG1629" s="86"/>
      <c r="DI1629" s="86"/>
      <c r="DK1629" s="86"/>
      <c r="DM1629" s="86"/>
      <c r="DO1629" s="86"/>
      <c r="DQ1629" s="86"/>
      <c r="DS1629" s="86"/>
      <c r="DU1629" s="86"/>
      <c r="DV1629" s="86"/>
      <c r="DW1629" s="86"/>
      <c r="DX1629" s="86"/>
      <c r="DZ1629" s="87"/>
      <c r="EB1629" s="86"/>
      <c r="EC1629" s="87"/>
      <c r="ED1629" s="88"/>
      <c r="EE1629" s="86"/>
      <c r="EF1629" s="87"/>
      <c r="EG1629" s="86"/>
      <c r="EH1629" s="86"/>
      <c r="EI1629" s="86"/>
      <c r="EJ1629" s="86"/>
      <c r="EK1629" s="89"/>
    </row>
    <row r="1630" spans="47:141" x14ac:dyDescent="0.2">
      <c r="AU1630" s="86"/>
      <c r="AW1630" s="86"/>
      <c r="AY1630" s="86"/>
      <c r="BA1630" s="86"/>
      <c r="BC1630" s="86"/>
      <c r="BE1630" s="86"/>
      <c r="BG1630" s="86"/>
      <c r="BI1630" s="86"/>
      <c r="BK1630" s="86"/>
      <c r="BM1630" s="86"/>
      <c r="BO1630" s="86"/>
      <c r="BQ1630" s="86"/>
      <c r="BS1630" s="86"/>
      <c r="BU1630" s="86"/>
      <c r="BW1630" s="86"/>
      <c r="BY1630" s="86"/>
      <c r="CA1630" s="86"/>
      <c r="CC1630" s="86"/>
      <c r="CE1630" s="86"/>
      <c r="CG1630" s="86"/>
      <c r="CI1630" s="86"/>
      <c r="CK1630" s="86"/>
      <c r="CM1630" s="86"/>
      <c r="CO1630" s="86"/>
      <c r="CQ1630" s="86"/>
      <c r="CS1630" s="86"/>
      <c r="CU1630" s="86"/>
      <c r="CW1630" s="86"/>
      <c r="CY1630" s="86"/>
      <c r="DA1630" s="86"/>
      <c r="DC1630" s="86"/>
      <c r="DE1630" s="86"/>
      <c r="DG1630" s="86"/>
      <c r="DI1630" s="86"/>
      <c r="DK1630" s="86"/>
      <c r="DM1630" s="86"/>
      <c r="DO1630" s="86"/>
      <c r="DQ1630" s="86"/>
      <c r="DS1630" s="86"/>
      <c r="DU1630" s="86"/>
      <c r="DV1630" s="86"/>
      <c r="DW1630" s="86"/>
      <c r="DX1630" s="86"/>
      <c r="DZ1630" s="87"/>
      <c r="EB1630" s="86"/>
      <c r="EC1630" s="87"/>
      <c r="ED1630" s="88"/>
      <c r="EE1630" s="86"/>
      <c r="EF1630" s="87"/>
      <c r="EG1630" s="86"/>
      <c r="EH1630" s="86"/>
      <c r="EI1630" s="86"/>
      <c r="EJ1630" s="86"/>
      <c r="EK1630" s="89"/>
    </row>
    <row r="1631" spans="47:141" x14ac:dyDescent="0.2">
      <c r="AU1631" s="86"/>
      <c r="AW1631" s="86"/>
      <c r="AY1631" s="86"/>
      <c r="BA1631" s="86"/>
      <c r="BC1631" s="86"/>
      <c r="BE1631" s="86"/>
      <c r="BG1631" s="86"/>
      <c r="BI1631" s="86"/>
      <c r="BK1631" s="86"/>
      <c r="BM1631" s="86"/>
      <c r="BO1631" s="86"/>
      <c r="BQ1631" s="86"/>
      <c r="BS1631" s="86"/>
      <c r="BU1631" s="86"/>
      <c r="BW1631" s="86"/>
      <c r="BY1631" s="86"/>
      <c r="CA1631" s="86"/>
      <c r="CC1631" s="86"/>
      <c r="CE1631" s="86"/>
      <c r="CG1631" s="86"/>
      <c r="CI1631" s="86"/>
      <c r="CK1631" s="86"/>
      <c r="CM1631" s="86"/>
      <c r="CO1631" s="86"/>
      <c r="CQ1631" s="86"/>
      <c r="CS1631" s="86"/>
      <c r="CU1631" s="86"/>
      <c r="CW1631" s="86"/>
      <c r="CY1631" s="86"/>
      <c r="DA1631" s="86"/>
      <c r="DC1631" s="86"/>
      <c r="DE1631" s="86"/>
      <c r="DG1631" s="86"/>
      <c r="DI1631" s="86"/>
      <c r="DK1631" s="86"/>
      <c r="DM1631" s="86"/>
      <c r="DO1631" s="86"/>
      <c r="DQ1631" s="86"/>
      <c r="DS1631" s="86"/>
      <c r="DU1631" s="86"/>
      <c r="DV1631" s="86"/>
      <c r="DW1631" s="86"/>
      <c r="DX1631" s="86"/>
      <c r="DZ1631" s="87"/>
      <c r="EB1631" s="86"/>
      <c r="EC1631" s="87"/>
      <c r="ED1631" s="88"/>
      <c r="EE1631" s="86"/>
      <c r="EF1631" s="87"/>
      <c r="EG1631" s="86"/>
      <c r="EH1631" s="86"/>
      <c r="EI1631" s="86"/>
      <c r="EJ1631" s="86"/>
      <c r="EK1631" s="89"/>
    </row>
    <row r="1632" spans="47:141" x14ac:dyDescent="0.2">
      <c r="AU1632" s="86"/>
      <c r="AW1632" s="86"/>
      <c r="AY1632" s="86"/>
      <c r="BA1632" s="86"/>
      <c r="BC1632" s="86"/>
      <c r="BE1632" s="86"/>
      <c r="BG1632" s="86"/>
      <c r="BI1632" s="86"/>
      <c r="BK1632" s="86"/>
      <c r="BM1632" s="86"/>
      <c r="BO1632" s="86"/>
      <c r="BQ1632" s="86"/>
      <c r="BS1632" s="86"/>
      <c r="BU1632" s="86"/>
      <c r="BW1632" s="86"/>
      <c r="BY1632" s="86"/>
      <c r="CA1632" s="86"/>
      <c r="CC1632" s="86"/>
      <c r="CE1632" s="86"/>
      <c r="CG1632" s="86"/>
      <c r="CI1632" s="86"/>
      <c r="CK1632" s="86"/>
      <c r="CM1632" s="86"/>
      <c r="CO1632" s="86"/>
      <c r="CQ1632" s="86"/>
      <c r="CS1632" s="86"/>
      <c r="CU1632" s="86"/>
      <c r="CW1632" s="86"/>
      <c r="CY1632" s="86"/>
      <c r="DA1632" s="86"/>
      <c r="DC1632" s="86"/>
      <c r="DE1632" s="86"/>
      <c r="DG1632" s="86"/>
      <c r="DI1632" s="86"/>
      <c r="DK1632" s="86"/>
      <c r="DM1632" s="86"/>
      <c r="DO1632" s="86"/>
      <c r="DQ1632" s="86"/>
      <c r="DS1632" s="86"/>
      <c r="DU1632" s="86"/>
      <c r="DV1632" s="86"/>
      <c r="DW1632" s="86"/>
      <c r="DX1632" s="86"/>
      <c r="DZ1632" s="87"/>
      <c r="EB1632" s="86"/>
      <c r="EC1632" s="87"/>
      <c r="ED1632" s="88"/>
      <c r="EE1632" s="86"/>
      <c r="EF1632" s="87"/>
      <c r="EG1632" s="86"/>
      <c r="EH1632" s="86"/>
      <c r="EI1632" s="86"/>
      <c r="EJ1632" s="86"/>
      <c r="EK1632" s="89"/>
    </row>
    <row r="1633" spans="47:141" x14ac:dyDescent="0.2">
      <c r="AU1633" s="86"/>
      <c r="AW1633" s="86"/>
      <c r="AY1633" s="86"/>
      <c r="BA1633" s="86"/>
      <c r="BC1633" s="86"/>
      <c r="BE1633" s="86"/>
      <c r="BG1633" s="86"/>
      <c r="BI1633" s="86"/>
      <c r="BK1633" s="86"/>
      <c r="BM1633" s="86"/>
      <c r="BO1633" s="86"/>
      <c r="BQ1633" s="86"/>
      <c r="BS1633" s="86"/>
      <c r="BU1633" s="86"/>
      <c r="BW1633" s="86"/>
      <c r="BY1633" s="86"/>
      <c r="CA1633" s="86"/>
      <c r="CC1633" s="86"/>
      <c r="CE1633" s="86"/>
      <c r="CG1633" s="86"/>
      <c r="CI1633" s="86"/>
      <c r="CK1633" s="86"/>
      <c r="CM1633" s="86"/>
      <c r="CO1633" s="86"/>
      <c r="CQ1633" s="86"/>
      <c r="CS1633" s="86"/>
      <c r="CU1633" s="86"/>
      <c r="CW1633" s="86"/>
      <c r="CY1633" s="86"/>
      <c r="DA1633" s="86"/>
      <c r="DC1633" s="86"/>
      <c r="DE1633" s="86"/>
      <c r="DG1633" s="86"/>
      <c r="DI1633" s="86"/>
      <c r="DK1633" s="86"/>
      <c r="DM1633" s="86"/>
      <c r="DO1633" s="86"/>
      <c r="DQ1633" s="86"/>
      <c r="DS1633" s="86"/>
      <c r="DU1633" s="86"/>
      <c r="DV1633" s="86"/>
      <c r="DW1633" s="86"/>
      <c r="DX1633" s="86"/>
      <c r="DZ1633" s="87"/>
      <c r="EB1633" s="86"/>
      <c r="EC1633" s="87"/>
      <c r="ED1633" s="88"/>
      <c r="EE1633" s="86"/>
      <c r="EF1633" s="87"/>
      <c r="EG1633" s="86"/>
      <c r="EH1633" s="86"/>
      <c r="EI1633" s="86"/>
      <c r="EJ1633" s="86"/>
      <c r="EK1633" s="89"/>
    </row>
    <row r="1634" spans="47:141" x14ac:dyDescent="0.2">
      <c r="AU1634" s="86"/>
      <c r="AW1634" s="86"/>
      <c r="AY1634" s="86"/>
      <c r="BA1634" s="86"/>
      <c r="BC1634" s="86"/>
      <c r="BE1634" s="86"/>
      <c r="BG1634" s="86"/>
      <c r="BI1634" s="86"/>
      <c r="BK1634" s="86"/>
      <c r="BM1634" s="86"/>
      <c r="BO1634" s="86"/>
      <c r="BQ1634" s="86"/>
      <c r="BS1634" s="86"/>
      <c r="BU1634" s="86"/>
      <c r="BW1634" s="86"/>
      <c r="BY1634" s="86"/>
      <c r="CA1634" s="86"/>
      <c r="CC1634" s="86"/>
      <c r="CE1634" s="86"/>
      <c r="CG1634" s="86"/>
      <c r="CI1634" s="86"/>
      <c r="CK1634" s="86"/>
      <c r="CM1634" s="86"/>
      <c r="CO1634" s="86"/>
      <c r="CQ1634" s="86"/>
      <c r="CS1634" s="86"/>
      <c r="CU1634" s="86"/>
      <c r="CW1634" s="86"/>
      <c r="CY1634" s="86"/>
      <c r="DA1634" s="86"/>
      <c r="DC1634" s="86"/>
      <c r="DE1634" s="86"/>
      <c r="DG1634" s="86"/>
      <c r="DI1634" s="86"/>
      <c r="DK1634" s="86"/>
      <c r="DM1634" s="86"/>
      <c r="DO1634" s="86"/>
      <c r="DQ1634" s="86"/>
      <c r="DS1634" s="86"/>
      <c r="DU1634" s="86"/>
      <c r="DV1634" s="86"/>
      <c r="DW1634" s="86"/>
      <c r="DX1634" s="86"/>
      <c r="DZ1634" s="87"/>
      <c r="EB1634" s="86"/>
      <c r="EC1634" s="87"/>
      <c r="ED1634" s="88"/>
      <c r="EE1634" s="86"/>
      <c r="EF1634" s="87"/>
      <c r="EG1634" s="86"/>
      <c r="EH1634" s="86"/>
      <c r="EI1634" s="86"/>
      <c r="EJ1634" s="86"/>
      <c r="EK1634" s="89"/>
    </row>
    <row r="1635" spans="47:141" x14ac:dyDescent="0.2">
      <c r="AU1635" s="86"/>
      <c r="AW1635" s="86"/>
      <c r="AY1635" s="86"/>
      <c r="BA1635" s="86"/>
      <c r="BC1635" s="86"/>
      <c r="BE1635" s="86"/>
      <c r="BG1635" s="86"/>
      <c r="BI1635" s="86"/>
      <c r="BK1635" s="86"/>
      <c r="BM1635" s="86"/>
      <c r="BO1635" s="86"/>
      <c r="BQ1635" s="86"/>
      <c r="BS1635" s="86"/>
      <c r="BU1635" s="86"/>
      <c r="BW1635" s="86"/>
      <c r="BY1635" s="86"/>
      <c r="CA1635" s="86"/>
      <c r="CC1635" s="86"/>
      <c r="CE1635" s="86"/>
      <c r="CG1635" s="86"/>
      <c r="CI1635" s="86"/>
      <c r="CK1635" s="86"/>
      <c r="CM1635" s="86"/>
      <c r="CO1635" s="86"/>
      <c r="CQ1635" s="86"/>
      <c r="CS1635" s="86"/>
      <c r="CU1635" s="86"/>
      <c r="CW1635" s="86"/>
      <c r="CY1635" s="86"/>
      <c r="DA1635" s="86"/>
      <c r="DC1635" s="86"/>
      <c r="DE1635" s="86"/>
      <c r="DG1635" s="86"/>
      <c r="DI1635" s="86"/>
      <c r="DK1635" s="86"/>
      <c r="DM1635" s="86"/>
      <c r="DO1635" s="86"/>
      <c r="DQ1635" s="86"/>
      <c r="DS1635" s="86"/>
      <c r="DU1635" s="86"/>
      <c r="DV1635" s="86"/>
      <c r="DW1635" s="86"/>
      <c r="DX1635" s="86"/>
      <c r="DZ1635" s="87"/>
      <c r="EB1635" s="86"/>
      <c r="EC1635" s="87"/>
      <c r="ED1635" s="88"/>
      <c r="EE1635" s="86"/>
      <c r="EF1635" s="87"/>
      <c r="EG1635" s="86"/>
      <c r="EH1635" s="86"/>
      <c r="EI1635" s="86"/>
      <c r="EJ1635" s="86"/>
      <c r="EK1635" s="89"/>
    </row>
    <row r="1636" spans="47:141" x14ac:dyDescent="0.2">
      <c r="AU1636" s="86"/>
      <c r="AW1636" s="86"/>
      <c r="AY1636" s="86"/>
      <c r="BA1636" s="86"/>
      <c r="BC1636" s="86"/>
      <c r="BE1636" s="86"/>
      <c r="BG1636" s="86"/>
      <c r="BI1636" s="86"/>
      <c r="BK1636" s="86"/>
      <c r="BM1636" s="86"/>
      <c r="BO1636" s="86"/>
      <c r="BQ1636" s="86"/>
      <c r="BS1636" s="86"/>
      <c r="BU1636" s="86"/>
      <c r="BW1636" s="86"/>
      <c r="BY1636" s="86"/>
      <c r="CA1636" s="86"/>
      <c r="CC1636" s="86"/>
      <c r="CE1636" s="86"/>
      <c r="CG1636" s="86"/>
      <c r="CI1636" s="86"/>
      <c r="CK1636" s="86"/>
      <c r="CM1636" s="86"/>
      <c r="CO1636" s="86"/>
      <c r="CQ1636" s="86"/>
      <c r="CS1636" s="86"/>
      <c r="CU1636" s="86"/>
      <c r="CW1636" s="86"/>
      <c r="CY1636" s="86"/>
      <c r="DA1636" s="86"/>
      <c r="DC1636" s="86"/>
      <c r="DE1636" s="86"/>
      <c r="DG1636" s="86"/>
      <c r="DI1636" s="86"/>
      <c r="DK1636" s="86"/>
      <c r="DM1636" s="86"/>
      <c r="DO1636" s="86"/>
      <c r="DQ1636" s="86"/>
      <c r="DS1636" s="86"/>
      <c r="DU1636" s="86"/>
      <c r="DV1636" s="86"/>
      <c r="DW1636" s="86"/>
      <c r="DX1636" s="86"/>
      <c r="DZ1636" s="87"/>
      <c r="EB1636" s="86"/>
      <c r="EC1636" s="87"/>
      <c r="ED1636" s="88"/>
      <c r="EE1636" s="86"/>
      <c r="EF1636" s="87"/>
      <c r="EG1636" s="86"/>
      <c r="EH1636" s="86"/>
      <c r="EI1636" s="86"/>
      <c r="EJ1636" s="86"/>
      <c r="EK1636" s="89"/>
    </row>
    <row r="1637" spans="47:141" x14ac:dyDescent="0.2">
      <c r="AU1637" s="86"/>
      <c r="AW1637" s="86"/>
      <c r="AY1637" s="86"/>
      <c r="BA1637" s="86"/>
      <c r="BC1637" s="86"/>
      <c r="BE1637" s="86"/>
      <c r="BG1637" s="86"/>
      <c r="BI1637" s="86"/>
      <c r="BK1637" s="86"/>
      <c r="BM1637" s="86"/>
      <c r="BO1637" s="86"/>
      <c r="BQ1637" s="86"/>
      <c r="BS1637" s="86"/>
      <c r="BU1637" s="86"/>
      <c r="BW1637" s="86"/>
      <c r="BY1637" s="86"/>
      <c r="CA1637" s="86"/>
      <c r="CC1637" s="86"/>
      <c r="CE1637" s="86"/>
      <c r="CG1637" s="86"/>
      <c r="CI1637" s="86"/>
      <c r="CK1637" s="86"/>
      <c r="CM1637" s="86"/>
      <c r="CO1637" s="86"/>
      <c r="CQ1637" s="86"/>
      <c r="CS1637" s="86"/>
      <c r="CU1637" s="86"/>
      <c r="CW1637" s="86"/>
      <c r="CY1637" s="86"/>
      <c r="DA1637" s="86"/>
      <c r="DC1637" s="86"/>
      <c r="DE1637" s="86"/>
      <c r="DG1637" s="86"/>
      <c r="DI1637" s="86"/>
      <c r="DK1637" s="86"/>
      <c r="DM1637" s="86"/>
      <c r="DO1637" s="86"/>
      <c r="DQ1637" s="86"/>
      <c r="DS1637" s="86"/>
      <c r="DU1637" s="86"/>
      <c r="DV1637" s="86"/>
      <c r="DW1637" s="86"/>
      <c r="DX1637" s="86"/>
      <c r="DZ1637" s="87"/>
      <c r="EB1637" s="86"/>
      <c r="EC1637" s="87"/>
      <c r="ED1637" s="88"/>
      <c r="EE1637" s="86"/>
      <c r="EF1637" s="87"/>
      <c r="EG1637" s="86"/>
      <c r="EH1637" s="86"/>
      <c r="EI1637" s="86"/>
      <c r="EJ1637" s="86"/>
      <c r="EK1637" s="89"/>
    </row>
    <row r="1638" spans="47:141" x14ac:dyDescent="0.2">
      <c r="AU1638" s="86"/>
      <c r="AW1638" s="86"/>
      <c r="AY1638" s="86"/>
      <c r="BA1638" s="86"/>
      <c r="BC1638" s="86"/>
      <c r="BE1638" s="86"/>
      <c r="BG1638" s="86"/>
      <c r="BI1638" s="86"/>
      <c r="BK1638" s="86"/>
      <c r="BM1638" s="86"/>
      <c r="BO1638" s="86"/>
      <c r="BQ1638" s="86"/>
      <c r="BS1638" s="86"/>
      <c r="BU1638" s="86"/>
      <c r="BW1638" s="86"/>
      <c r="BY1638" s="86"/>
      <c r="CA1638" s="86"/>
      <c r="CC1638" s="86"/>
      <c r="CE1638" s="86"/>
      <c r="CG1638" s="86"/>
      <c r="CI1638" s="86"/>
      <c r="CK1638" s="86"/>
      <c r="CM1638" s="86"/>
      <c r="CO1638" s="86"/>
      <c r="CQ1638" s="86"/>
      <c r="CS1638" s="86"/>
      <c r="CU1638" s="86"/>
      <c r="CW1638" s="86"/>
      <c r="CY1638" s="86"/>
      <c r="DA1638" s="86"/>
      <c r="DC1638" s="86"/>
      <c r="DE1638" s="86"/>
      <c r="DG1638" s="86"/>
      <c r="DI1638" s="86"/>
      <c r="DK1638" s="86"/>
      <c r="DM1638" s="86"/>
      <c r="DO1638" s="86"/>
      <c r="DQ1638" s="86"/>
      <c r="DS1638" s="86"/>
      <c r="DU1638" s="86"/>
      <c r="DV1638" s="86"/>
      <c r="DW1638" s="86"/>
      <c r="DX1638" s="86"/>
      <c r="DZ1638" s="87"/>
      <c r="EB1638" s="86"/>
      <c r="EC1638" s="87"/>
      <c r="ED1638" s="88"/>
      <c r="EE1638" s="86"/>
      <c r="EF1638" s="87"/>
      <c r="EG1638" s="86"/>
      <c r="EH1638" s="86"/>
      <c r="EI1638" s="86"/>
      <c r="EJ1638" s="86"/>
      <c r="EK1638" s="89"/>
    </row>
    <row r="1639" spans="47:141" x14ac:dyDescent="0.2">
      <c r="AU1639" s="86"/>
      <c r="AW1639" s="86"/>
      <c r="AY1639" s="86"/>
      <c r="BA1639" s="86"/>
      <c r="BC1639" s="86"/>
      <c r="BE1639" s="86"/>
      <c r="BG1639" s="86"/>
      <c r="BI1639" s="86"/>
      <c r="BK1639" s="86"/>
      <c r="BM1639" s="86"/>
      <c r="BO1639" s="86"/>
      <c r="BQ1639" s="86"/>
      <c r="BS1639" s="86"/>
      <c r="BU1639" s="86"/>
      <c r="BW1639" s="86"/>
      <c r="BY1639" s="86"/>
      <c r="CA1639" s="86"/>
      <c r="CC1639" s="86"/>
      <c r="CE1639" s="86"/>
      <c r="CG1639" s="86"/>
      <c r="CI1639" s="86"/>
      <c r="CK1639" s="86"/>
      <c r="CM1639" s="86"/>
      <c r="CO1639" s="86"/>
      <c r="CQ1639" s="86"/>
      <c r="CS1639" s="86"/>
      <c r="CU1639" s="86"/>
      <c r="CW1639" s="86"/>
      <c r="CY1639" s="86"/>
      <c r="DA1639" s="86"/>
      <c r="DC1639" s="86"/>
      <c r="DE1639" s="86"/>
      <c r="DG1639" s="86"/>
      <c r="DI1639" s="86"/>
      <c r="DK1639" s="86"/>
      <c r="DM1639" s="86"/>
      <c r="DO1639" s="86"/>
      <c r="DQ1639" s="86"/>
      <c r="DS1639" s="86"/>
      <c r="DU1639" s="86"/>
      <c r="DV1639" s="86"/>
      <c r="DW1639" s="86"/>
      <c r="DX1639" s="86"/>
      <c r="DZ1639" s="87"/>
      <c r="EB1639" s="86"/>
      <c r="EC1639" s="87"/>
      <c r="ED1639" s="88"/>
      <c r="EE1639" s="86"/>
      <c r="EF1639" s="87"/>
      <c r="EG1639" s="86"/>
      <c r="EH1639" s="86"/>
      <c r="EI1639" s="86"/>
      <c r="EJ1639" s="86"/>
      <c r="EK1639" s="89"/>
    </row>
    <row r="1640" spans="47:141" x14ac:dyDescent="0.2">
      <c r="AU1640" s="86"/>
      <c r="AW1640" s="86"/>
      <c r="AY1640" s="86"/>
      <c r="BA1640" s="86"/>
      <c r="BC1640" s="86"/>
      <c r="BE1640" s="86"/>
      <c r="BG1640" s="86"/>
      <c r="BI1640" s="86"/>
      <c r="BK1640" s="86"/>
      <c r="BM1640" s="86"/>
      <c r="BO1640" s="86"/>
      <c r="BQ1640" s="86"/>
      <c r="BS1640" s="86"/>
      <c r="BU1640" s="86"/>
      <c r="BW1640" s="86"/>
      <c r="BY1640" s="86"/>
      <c r="CA1640" s="86"/>
      <c r="CC1640" s="86"/>
      <c r="CE1640" s="86"/>
      <c r="CG1640" s="86"/>
      <c r="CI1640" s="86"/>
      <c r="CK1640" s="86"/>
      <c r="CM1640" s="86"/>
      <c r="CO1640" s="86"/>
      <c r="CQ1640" s="86"/>
      <c r="CS1640" s="86"/>
      <c r="CU1640" s="86"/>
      <c r="CW1640" s="86"/>
      <c r="CY1640" s="86"/>
      <c r="DA1640" s="86"/>
      <c r="DC1640" s="86"/>
      <c r="DE1640" s="86"/>
      <c r="DG1640" s="86"/>
      <c r="DI1640" s="86"/>
      <c r="DK1640" s="86"/>
      <c r="DM1640" s="86"/>
      <c r="DO1640" s="86"/>
      <c r="DQ1640" s="86"/>
      <c r="DS1640" s="86"/>
      <c r="DU1640" s="86"/>
      <c r="DV1640" s="86"/>
      <c r="DW1640" s="86"/>
      <c r="DX1640" s="86"/>
      <c r="DZ1640" s="87"/>
      <c r="EB1640" s="86"/>
      <c r="EC1640" s="87"/>
      <c r="ED1640" s="88"/>
      <c r="EE1640" s="86"/>
      <c r="EF1640" s="87"/>
      <c r="EG1640" s="86"/>
      <c r="EH1640" s="86"/>
      <c r="EI1640" s="86"/>
      <c r="EJ1640" s="86"/>
      <c r="EK1640" s="89"/>
    </row>
    <row r="1641" spans="47:141" x14ac:dyDescent="0.2">
      <c r="AU1641" s="86"/>
      <c r="AW1641" s="86"/>
      <c r="AY1641" s="86"/>
      <c r="BA1641" s="86"/>
      <c r="BC1641" s="86"/>
      <c r="BE1641" s="86"/>
      <c r="BG1641" s="86"/>
      <c r="BI1641" s="86"/>
      <c r="BK1641" s="86"/>
      <c r="BM1641" s="86"/>
      <c r="BO1641" s="86"/>
      <c r="BQ1641" s="86"/>
      <c r="BS1641" s="86"/>
      <c r="BU1641" s="86"/>
      <c r="BW1641" s="86"/>
      <c r="BY1641" s="86"/>
      <c r="CA1641" s="86"/>
      <c r="CC1641" s="86"/>
      <c r="CE1641" s="86"/>
      <c r="CG1641" s="86"/>
      <c r="CI1641" s="86"/>
      <c r="CK1641" s="86"/>
      <c r="CM1641" s="86"/>
      <c r="CO1641" s="86"/>
      <c r="CQ1641" s="86"/>
      <c r="CS1641" s="86"/>
      <c r="CU1641" s="86"/>
      <c r="CW1641" s="86"/>
      <c r="CY1641" s="86"/>
      <c r="DA1641" s="86"/>
      <c r="DC1641" s="86"/>
      <c r="DE1641" s="86"/>
      <c r="DG1641" s="86"/>
      <c r="DI1641" s="86"/>
      <c r="DK1641" s="86"/>
      <c r="DM1641" s="86"/>
      <c r="DO1641" s="86"/>
      <c r="DQ1641" s="86"/>
      <c r="DS1641" s="86"/>
      <c r="DU1641" s="86"/>
      <c r="DV1641" s="86"/>
      <c r="DW1641" s="86"/>
      <c r="DX1641" s="86"/>
      <c r="DZ1641" s="87"/>
      <c r="EB1641" s="86"/>
      <c r="EC1641" s="87"/>
      <c r="ED1641" s="88"/>
      <c r="EE1641" s="86"/>
      <c r="EF1641" s="87"/>
      <c r="EG1641" s="86"/>
      <c r="EH1641" s="86"/>
      <c r="EI1641" s="86"/>
      <c r="EJ1641" s="86"/>
      <c r="EK1641" s="89"/>
    </row>
    <row r="1642" spans="47:141" x14ac:dyDescent="0.2">
      <c r="AU1642" s="86"/>
      <c r="AW1642" s="86"/>
      <c r="AY1642" s="86"/>
      <c r="BA1642" s="86"/>
      <c r="BC1642" s="86"/>
      <c r="BE1642" s="86"/>
      <c r="BG1642" s="86"/>
      <c r="BI1642" s="86"/>
      <c r="BK1642" s="86"/>
      <c r="BM1642" s="86"/>
      <c r="BO1642" s="86"/>
      <c r="BQ1642" s="86"/>
      <c r="BS1642" s="86"/>
      <c r="BU1642" s="86"/>
      <c r="BW1642" s="86"/>
      <c r="BY1642" s="86"/>
      <c r="CA1642" s="86"/>
      <c r="CC1642" s="86"/>
      <c r="CE1642" s="86"/>
      <c r="CG1642" s="86"/>
      <c r="CI1642" s="86"/>
      <c r="CK1642" s="86"/>
      <c r="CM1642" s="86"/>
      <c r="CO1642" s="86"/>
      <c r="CQ1642" s="86"/>
      <c r="CS1642" s="86"/>
      <c r="CU1642" s="86"/>
      <c r="CW1642" s="86"/>
      <c r="CY1642" s="86"/>
      <c r="DA1642" s="86"/>
      <c r="DC1642" s="86"/>
      <c r="DE1642" s="86"/>
      <c r="DG1642" s="86"/>
      <c r="DI1642" s="86"/>
      <c r="DK1642" s="86"/>
      <c r="DM1642" s="86"/>
      <c r="DO1642" s="86"/>
      <c r="DQ1642" s="86"/>
      <c r="DS1642" s="86"/>
      <c r="DU1642" s="86"/>
      <c r="DV1642" s="86"/>
      <c r="DW1642" s="86"/>
      <c r="DX1642" s="86"/>
      <c r="DZ1642" s="87"/>
      <c r="EB1642" s="86"/>
      <c r="EC1642" s="87"/>
      <c r="ED1642" s="88"/>
      <c r="EE1642" s="86"/>
      <c r="EF1642" s="87"/>
      <c r="EG1642" s="86"/>
      <c r="EH1642" s="86"/>
      <c r="EI1642" s="86"/>
      <c r="EJ1642" s="86"/>
      <c r="EK1642" s="89"/>
    </row>
    <row r="1643" spans="47:141" x14ac:dyDescent="0.2">
      <c r="AU1643" s="86"/>
      <c r="AW1643" s="86"/>
      <c r="AY1643" s="86"/>
      <c r="BA1643" s="86"/>
      <c r="BC1643" s="86"/>
      <c r="BE1643" s="86"/>
      <c r="BG1643" s="86"/>
      <c r="BI1643" s="86"/>
      <c r="BK1643" s="86"/>
      <c r="BM1643" s="86"/>
      <c r="BO1643" s="86"/>
      <c r="BQ1643" s="86"/>
      <c r="BS1643" s="86"/>
      <c r="BU1643" s="86"/>
      <c r="BW1643" s="86"/>
      <c r="BY1643" s="86"/>
      <c r="CA1643" s="86"/>
      <c r="CC1643" s="86"/>
      <c r="CE1643" s="86"/>
      <c r="CG1643" s="86"/>
      <c r="CI1643" s="86"/>
      <c r="CK1643" s="86"/>
      <c r="CM1643" s="86"/>
      <c r="CO1643" s="86"/>
      <c r="CQ1643" s="86"/>
      <c r="CS1643" s="86"/>
      <c r="CU1643" s="86"/>
      <c r="CW1643" s="86"/>
      <c r="CY1643" s="86"/>
      <c r="DA1643" s="86"/>
      <c r="DC1643" s="86"/>
      <c r="DE1643" s="86"/>
      <c r="DG1643" s="86"/>
      <c r="DI1643" s="86"/>
      <c r="DK1643" s="86"/>
      <c r="DM1643" s="86"/>
      <c r="DO1643" s="86"/>
      <c r="DQ1643" s="86"/>
      <c r="DS1643" s="86"/>
      <c r="DU1643" s="86"/>
      <c r="DV1643" s="86"/>
      <c r="DW1643" s="86"/>
      <c r="DX1643" s="86"/>
      <c r="DZ1643" s="87"/>
      <c r="EB1643" s="86"/>
      <c r="EC1643" s="87"/>
      <c r="ED1643" s="88"/>
      <c r="EE1643" s="86"/>
      <c r="EF1643" s="87"/>
      <c r="EG1643" s="86"/>
      <c r="EH1643" s="86"/>
      <c r="EI1643" s="86"/>
      <c r="EJ1643" s="86"/>
      <c r="EK1643" s="89"/>
    </row>
    <row r="1644" spans="47:141" x14ac:dyDescent="0.2">
      <c r="AU1644" s="86"/>
      <c r="AW1644" s="86"/>
      <c r="AY1644" s="86"/>
      <c r="BA1644" s="86"/>
      <c r="BC1644" s="86"/>
      <c r="BE1644" s="86"/>
      <c r="BG1644" s="86"/>
      <c r="BI1644" s="86"/>
      <c r="BK1644" s="86"/>
      <c r="BM1644" s="86"/>
      <c r="BO1644" s="86"/>
      <c r="BQ1644" s="86"/>
      <c r="BS1644" s="86"/>
      <c r="BU1644" s="86"/>
      <c r="BW1644" s="86"/>
      <c r="BY1644" s="86"/>
      <c r="CA1644" s="86"/>
      <c r="CC1644" s="86"/>
      <c r="CE1644" s="86"/>
      <c r="CG1644" s="86"/>
      <c r="CI1644" s="86"/>
      <c r="CK1644" s="86"/>
      <c r="CM1644" s="86"/>
      <c r="CO1644" s="86"/>
      <c r="CQ1644" s="86"/>
      <c r="CS1644" s="86"/>
      <c r="CU1644" s="86"/>
      <c r="CW1644" s="86"/>
      <c r="CY1644" s="86"/>
      <c r="DA1644" s="86"/>
      <c r="DC1644" s="86"/>
      <c r="DE1644" s="86"/>
      <c r="DG1644" s="86"/>
      <c r="DI1644" s="86"/>
      <c r="DK1644" s="86"/>
      <c r="DM1644" s="86"/>
      <c r="DO1644" s="86"/>
      <c r="DQ1644" s="86"/>
      <c r="DS1644" s="86"/>
      <c r="DU1644" s="86"/>
      <c r="DV1644" s="86"/>
      <c r="DW1644" s="86"/>
      <c r="DX1644" s="86"/>
      <c r="DZ1644" s="87"/>
      <c r="EB1644" s="86"/>
      <c r="EC1644" s="87"/>
      <c r="ED1644" s="88"/>
      <c r="EE1644" s="86"/>
      <c r="EF1644" s="87"/>
      <c r="EG1644" s="86"/>
      <c r="EH1644" s="86"/>
      <c r="EI1644" s="86"/>
      <c r="EJ1644" s="86"/>
      <c r="EK1644" s="89"/>
    </row>
    <row r="1645" spans="47:141" x14ac:dyDescent="0.2">
      <c r="AU1645" s="86"/>
      <c r="AW1645" s="86"/>
      <c r="AY1645" s="86"/>
      <c r="BA1645" s="86"/>
      <c r="BC1645" s="86"/>
      <c r="BE1645" s="86"/>
      <c r="BG1645" s="86"/>
      <c r="BI1645" s="86"/>
      <c r="BK1645" s="86"/>
      <c r="BM1645" s="86"/>
      <c r="BO1645" s="86"/>
      <c r="BQ1645" s="86"/>
      <c r="BS1645" s="86"/>
      <c r="BU1645" s="86"/>
      <c r="BW1645" s="86"/>
      <c r="BY1645" s="86"/>
      <c r="CA1645" s="86"/>
      <c r="CC1645" s="86"/>
      <c r="CE1645" s="86"/>
      <c r="CG1645" s="86"/>
      <c r="CI1645" s="86"/>
      <c r="CK1645" s="86"/>
      <c r="CM1645" s="86"/>
      <c r="CO1645" s="86"/>
      <c r="CQ1645" s="86"/>
      <c r="CS1645" s="86"/>
      <c r="CU1645" s="86"/>
      <c r="CW1645" s="86"/>
      <c r="CY1645" s="86"/>
      <c r="DA1645" s="86"/>
      <c r="DC1645" s="86"/>
      <c r="DE1645" s="86"/>
      <c r="DG1645" s="86"/>
      <c r="DI1645" s="86"/>
      <c r="DK1645" s="86"/>
      <c r="DM1645" s="86"/>
      <c r="DO1645" s="86"/>
      <c r="DQ1645" s="86"/>
      <c r="DS1645" s="86"/>
      <c r="DU1645" s="86"/>
      <c r="DV1645" s="86"/>
      <c r="DW1645" s="86"/>
      <c r="DX1645" s="86"/>
      <c r="DZ1645" s="87"/>
      <c r="EB1645" s="86"/>
      <c r="EC1645" s="87"/>
      <c r="ED1645" s="88"/>
      <c r="EE1645" s="86"/>
      <c r="EF1645" s="87"/>
      <c r="EG1645" s="86"/>
      <c r="EH1645" s="86"/>
      <c r="EI1645" s="86"/>
      <c r="EJ1645" s="86"/>
      <c r="EK1645" s="89"/>
    </row>
    <row r="1646" spans="47:141" x14ac:dyDescent="0.2">
      <c r="AU1646" s="86"/>
      <c r="AW1646" s="86"/>
      <c r="AY1646" s="86"/>
      <c r="BA1646" s="86"/>
      <c r="BC1646" s="86"/>
      <c r="BE1646" s="86"/>
      <c r="BG1646" s="86"/>
      <c r="BI1646" s="86"/>
      <c r="BK1646" s="86"/>
      <c r="BM1646" s="86"/>
      <c r="BO1646" s="86"/>
      <c r="BQ1646" s="86"/>
      <c r="BS1646" s="86"/>
      <c r="BU1646" s="86"/>
      <c r="BW1646" s="86"/>
      <c r="BY1646" s="86"/>
      <c r="CA1646" s="86"/>
      <c r="CC1646" s="86"/>
      <c r="CE1646" s="86"/>
      <c r="CG1646" s="86"/>
      <c r="CI1646" s="86"/>
      <c r="CK1646" s="86"/>
      <c r="CM1646" s="86"/>
      <c r="CO1646" s="86"/>
      <c r="CQ1646" s="86"/>
      <c r="CS1646" s="86"/>
      <c r="CU1646" s="86"/>
      <c r="CW1646" s="86"/>
      <c r="CY1646" s="86"/>
      <c r="DA1646" s="86"/>
      <c r="DC1646" s="86"/>
      <c r="DE1646" s="86"/>
      <c r="DG1646" s="86"/>
      <c r="DI1646" s="86"/>
      <c r="DK1646" s="86"/>
      <c r="DM1646" s="86"/>
      <c r="DO1646" s="86"/>
      <c r="DQ1646" s="86"/>
      <c r="DS1646" s="86"/>
      <c r="DU1646" s="86"/>
      <c r="DV1646" s="86"/>
      <c r="DW1646" s="86"/>
      <c r="DX1646" s="86"/>
      <c r="DZ1646" s="87"/>
      <c r="EB1646" s="86"/>
      <c r="EC1646" s="87"/>
      <c r="ED1646" s="88"/>
      <c r="EE1646" s="86"/>
      <c r="EF1646" s="87"/>
      <c r="EG1646" s="86"/>
      <c r="EH1646" s="86"/>
      <c r="EI1646" s="86"/>
      <c r="EJ1646" s="86"/>
      <c r="EK1646" s="89"/>
    </row>
    <row r="1647" spans="47:141" x14ac:dyDescent="0.2">
      <c r="AU1647" s="86"/>
      <c r="AW1647" s="86"/>
      <c r="AY1647" s="86"/>
      <c r="BA1647" s="86"/>
      <c r="BC1647" s="86"/>
      <c r="BE1647" s="86"/>
      <c r="BG1647" s="86"/>
      <c r="BI1647" s="86"/>
      <c r="BK1647" s="86"/>
      <c r="BM1647" s="86"/>
      <c r="BO1647" s="86"/>
      <c r="BQ1647" s="86"/>
      <c r="BS1647" s="86"/>
      <c r="BU1647" s="86"/>
      <c r="BW1647" s="86"/>
      <c r="BY1647" s="86"/>
      <c r="CA1647" s="86"/>
      <c r="CC1647" s="86"/>
      <c r="CE1647" s="86"/>
      <c r="CG1647" s="86"/>
      <c r="CI1647" s="86"/>
      <c r="CK1647" s="86"/>
      <c r="CM1647" s="86"/>
      <c r="CO1647" s="86"/>
      <c r="CQ1647" s="86"/>
      <c r="CS1647" s="86"/>
      <c r="CU1647" s="86"/>
      <c r="CW1647" s="86"/>
      <c r="CY1647" s="86"/>
      <c r="DA1647" s="86"/>
      <c r="DC1647" s="86"/>
      <c r="DE1647" s="86"/>
      <c r="DG1647" s="86"/>
      <c r="DI1647" s="86"/>
      <c r="DK1647" s="86"/>
      <c r="DM1647" s="86"/>
      <c r="DO1647" s="86"/>
      <c r="DQ1647" s="86"/>
      <c r="DS1647" s="86"/>
      <c r="DU1647" s="86"/>
      <c r="DV1647" s="86"/>
      <c r="DW1647" s="86"/>
      <c r="DX1647" s="86"/>
      <c r="DZ1647" s="87"/>
      <c r="EB1647" s="86"/>
      <c r="EC1647" s="87"/>
      <c r="ED1647" s="88"/>
      <c r="EE1647" s="86"/>
      <c r="EF1647" s="87"/>
      <c r="EG1647" s="86"/>
      <c r="EH1647" s="86"/>
      <c r="EI1647" s="86"/>
      <c r="EJ1647" s="86"/>
      <c r="EK1647" s="89"/>
    </row>
    <row r="1648" spans="47:141" x14ac:dyDescent="0.2">
      <c r="AU1648" s="86"/>
      <c r="AW1648" s="86"/>
      <c r="AY1648" s="86"/>
      <c r="BA1648" s="86"/>
      <c r="BC1648" s="86"/>
      <c r="BE1648" s="86"/>
      <c r="BG1648" s="86"/>
      <c r="BI1648" s="86"/>
      <c r="BK1648" s="86"/>
      <c r="BM1648" s="86"/>
      <c r="BO1648" s="86"/>
      <c r="BQ1648" s="86"/>
      <c r="BS1648" s="86"/>
      <c r="BU1648" s="86"/>
      <c r="BW1648" s="86"/>
      <c r="BY1648" s="86"/>
      <c r="CA1648" s="86"/>
      <c r="CC1648" s="86"/>
      <c r="CE1648" s="86"/>
      <c r="CG1648" s="86"/>
      <c r="CI1648" s="86"/>
      <c r="CK1648" s="86"/>
      <c r="CM1648" s="86"/>
      <c r="CO1648" s="86"/>
      <c r="CQ1648" s="86"/>
      <c r="CS1648" s="86"/>
      <c r="CU1648" s="86"/>
      <c r="CW1648" s="86"/>
      <c r="CY1648" s="86"/>
      <c r="DA1648" s="86"/>
      <c r="DC1648" s="86"/>
      <c r="DE1648" s="86"/>
      <c r="DG1648" s="86"/>
      <c r="DI1648" s="86"/>
      <c r="DK1648" s="86"/>
      <c r="DM1648" s="86"/>
      <c r="DO1648" s="86"/>
      <c r="DQ1648" s="86"/>
      <c r="DS1648" s="86"/>
      <c r="DU1648" s="86"/>
      <c r="DV1648" s="86"/>
      <c r="DW1648" s="86"/>
      <c r="DX1648" s="86"/>
      <c r="DZ1648" s="87"/>
      <c r="EB1648" s="86"/>
      <c r="EC1648" s="87"/>
      <c r="ED1648" s="88"/>
      <c r="EE1648" s="86"/>
      <c r="EF1648" s="87"/>
      <c r="EG1648" s="86"/>
      <c r="EH1648" s="86"/>
      <c r="EI1648" s="86"/>
      <c r="EJ1648" s="86"/>
      <c r="EK1648" s="89"/>
    </row>
    <row r="1649" spans="47:141" x14ac:dyDescent="0.2">
      <c r="AU1649" s="86"/>
      <c r="AW1649" s="86"/>
      <c r="AY1649" s="86"/>
      <c r="BA1649" s="86"/>
      <c r="BC1649" s="86"/>
      <c r="BE1649" s="86"/>
      <c r="BG1649" s="86"/>
      <c r="BI1649" s="86"/>
      <c r="BK1649" s="86"/>
      <c r="BM1649" s="86"/>
      <c r="BO1649" s="86"/>
      <c r="BQ1649" s="86"/>
      <c r="BS1649" s="86"/>
      <c r="BU1649" s="86"/>
      <c r="BW1649" s="86"/>
      <c r="BY1649" s="86"/>
      <c r="CA1649" s="86"/>
      <c r="CC1649" s="86"/>
      <c r="CE1649" s="86"/>
      <c r="CG1649" s="86"/>
      <c r="CI1649" s="86"/>
      <c r="CK1649" s="86"/>
      <c r="CM1649" s="86"/>
      <c r="CO1649" s="86"/>
      <c r="CQ1649" s="86"/>
      <c r="CS1649" s="86"/>
      <c r="CU1649" s="86"/>
      <c r="CW1649" s="86"/>
      <c r="CY1649" s="86"/>
      <c r="DA1649" s="86"/>
      <c r="DC1649" s="86"/>
      <c r="DE1649" s="86"/>
      <c r="DG1649" s="86"/>
      <c r="DI1649" s="86"/>
      <c r="DK1649" s="86"/>
      <c r="DM1649" s="86"/>
      <c r="DO1649" s="86"/>
      <c r="DQ1649" s="86"/>
      <c r="DS1649" s="86"/>
      <c r="DU1649" s="86"/>
      <c r="DV1649" s="86"/>
      <c r="DW1649" s="86"/>
      <c r="DX1649" s="86"/>
      <c r="DZ1649" s="87"/>
      <c r="EB1649" s="86"/>
      <c r="EC1649" s="87"/>
      <c r="ED1649" s="88"/>
      <c r="EE1649" s="86"/>
      <c r="EF1649" s="87"/>
      <c r="EG1649" s="86"/>
      <c r="EH1649" s="86"/>
      <c r="EI1649" s="86"/>
      <c r="EJ1649" s="86"/>
      <c r="EK1649" s="89"/>
    </row>
    <row r="1650" spans="47:141" x14ac:dyDescent="0.2">
      <c r="AU1650" s="86"/>
      <c r="AW1650" s="86"/>
      <c r="AY1650" s="86"/>
      <c r="BA1650" s="86"/>
      <c r="BC1650" s="86"/>
      <c r="BE1650" s="86"/>
      <c r="BG1650" s="86"/>
      <c r="BI1650" s="86"/>
      <c r="BK1650" s="86"/>
      <c r="BM1650" s="86"/>
      <c r="BO1650" s="86"/>
      <c r="BQ1650" s="86"/>
      <c r="BS1650" s="86"/>
      <c r="BU1650" s="86"/>
      <c r="BW1650" s="86"/>
      <c r="BY1650" s="86"/>
      <c r="CA1650" s="86"/>
      <c r="CC1650" s="86"/>
      <c r="CE1650" s="86"/>
      <c r="CG1650" s="86"/>
      <c r="CI1650" s="86"/>
      <c r="CK1650" s="86"/>
      <c r="CM1650" s="86"/>
      <c r="CO1650" s="86"/>
      <c r="CQ1650" s="86"/>
      <c r="CS1650" s="86"/>
      <c r="CU1650" s="86"/>
      <c r="CW1650" s="86"/>
      <c r="CY1650" s="86"/>
      <c r="DA1650" s="86"/>
      <c r="DC1650" s="86"/>
      <c r="DE1650" s="86"/>
      <c r="DG1650" s="86"/>
      <c r="DI1650" s="86"/>
      <c r="DK1650" s="86"/>
      <c r="DM1650" s="86"/>
      <c r="DO1650" s="86"/>
      <c r="DQ1650" s="86"/>
      <c r="DS1650" s="86"/>
      <c r="DU1650" s="86"/>
      <c r="DV1650" s="86"/>
      <c r="DW1650" s="86"/>
      <c r="DX1650" s="86"/>
      <c r="DZ1650" s="87"/>
      <c r="EB1650" s="86"/>
      <c r="EC1650" s="87"/>
      <c r="ED1650" s="88"/>
      <c r="EE1650" s="86"/>
      <c r="EF1650" s="87"/>
      <c r="EG1650" s="86"/>
      <c r="EH1650" s="86"/>
      <c r="EI1650" s="86"/>
      <c r="EJ1650" s="86"/>
      <c r="EK1650" s="89"/>
    </row>
    <row r="1651" spans="47:141" x14ac:dyDescent="0.2">
      <c r="AU1651" s="86"/>
      <c r="AW1651" s="86"/>
      <c r="AY1651" s="86"/>
      <c r="BA1651" s="86"/>
      <c r="BC1651" s="86"/>
      <c r="BE1651" s="86"/>
      <c r="BG1651" s="86"/>
      <c r="BI1651" s="86"/>
      <c r="BK1651" s="86"/>
      <c r="BM1651" s="86"/>
      <c r="BO1651" s="86"/>
      <c r="BQ1651" s="86"/>
      <c r="BS1651" s="86"/>
      <c r="BU1651" s="86"/>
      <c r="BW1651" s="86"/>
      <c r="BY1651" s="86"/>
      <c r="CA1651" s="86"/>
      <c r="CC1651" s="86"/>
      <c r="CE1651" s="86"/>
      <c r="CG1651" s="86"/>
      <c r="CI1651" s="86"/>
      <c r="CK1651" s="86"/>
      <c r="CM1651" s="86"/>
      <c r="CO1651" s="86"/>
      <c r="CQ1651" s="86"/>
      <c r="CS1651" s="86"/>
      <c r="CU1651" s="86"/>
      <c r="CW1651" s="86"/>
      <c r="CY1651" s="86"/>
      <c r="DA1651" s="86"/>
      <c r="DC1651" s="86"/>
      <c r="DE1651" s="86"/>
      <c r="DG1651" s="86"/>
      <c r="DI1651" s="86"/>
      <c r="DK1651" s="86"/>
      <c r="DM1651" s="86"/>
      <c r="DO1651" s="86"/>
      <c r="DQ1651" s="86"/>
      <c r="DS1651" s="86"/>
      <c r="DU1651" s="86"/>
      <c r="DV1651" s="86"/>
      <c r="DW1651" s="86"/>
      <c r="DX1651" s="86"/>
      <c r="DZ1651" s="87"/>
      <c r="EB1651" s="86"/>
      <c r="EC1651" s="87"/>
      <c r="ED1651" s="88"/>
      <c r="EE1651" s="86"/>
      <c r="EF1651" s="87"/>
      <c r="EG1651" s="86"/>
      <c r="EH1651" s="86"/>
      <c r="EI1651" s="86"/>
      <c r="EJ1651" s="86"/>
      <c r="EK1651" s="89"/>
    </row>
    <row r="1652" spans="47:141" x14ac:dyDescent="0.2">
      <c r="AU1652" s="86"/>
      <c r="AW1652" s="86"/>
      <c r="AY1652" s="86"/>
      <c r="BA1652" s="86"/>
      <c r="BC1652" s="86"/>
      <c r="BE1652" s="86"/>
      <c r="BG1652" s="86"/>
      <c r="BI1652" s="86"/>
      <c r="BK1652" s="86"/>
      <c r="BM1652" s="86"/>
      <c r="BO1652" s="86"/>
      <c r="BQ1652" s="86"/>
      <c r="BS1652" s="86"/>
      <c r="BU1652" s="86"/>
      <c r="BW1652" s="86"/>
      <c r="BY1652" s="86"/>
      <c r="CA1652" s="86"/>
      <c r="CC1652" s="86"/>
      <c r="CE1652" s="86"/>
      <c r="CG1652" s="86"/>
      <c r="CI1652" s="86"/>
      <c r="CK1652" s="86"/>
      <c r="CM1652" s="86"/>
      <c r="CO1652" s="86"/>
      <c r="CQ1652" s="86"/>
      <c r="CS1652" s="86"/>
      <c r="CU1652" s="86"/>
      <c r="CW1652" s="86"/>
      <c r="CY1652" s="86"/>
      <c r="DA1652" s="86"/>
      <c r="DC1652" s="86"/>
      <c r="DE1652" s="86"/>
      <c r="DG1652" s="86"/>
      <c r="DI1652" s="86"/>
      <c r="DK1652" s="86"/>
      <c r="DM1652" s="86"/>
      <c r="DO1652" s="86"/>
      <c r="DQ1652" s="86"/>
      <c r="DS1652" s="86"/>
      <c r="DU1652" s="86"/>
      <c r="DV1652" s="86"/>
      <c r="DW1652" s="86"/>
      <c r="DX1652" s="86"/>
      <c r="DZ1652" s="87"/>
      <c r="EB1652" s="86"/>
      <c r="EC1652" s="87"/>
      <c r="ED1652" s="88"/>
      <c r="EE1652" s="86"/>
      <c r="EF1652" s="87"/>
      <c r="EG1652" s="86"/>
      <c r="EH1652" s="86"/>
      <c r="EI1652" s="86"/>
      <c r="EJ1652" s="86"/>
      <c r="EK1652" s="89"/>
    </row>
    <row r="1653" spans="47:141" x14ac:dyDescent="0.2">
      <c r="AU1653" s="86"/>
      <c r="AW1653" s="86"/>
      <c r="AY1653" s="86"/>
      <c r="BA1653" s="86"/>
      <c r="BC1653" s="86"/>
      <c r="BE1653" s="86"/>
      <c r="BG1653" s="86"/>
      <c r="BI1653" s="86"/>
      <c r="BK1653" s="86"/>
      <c r="BM1653" s="86"/>
      <c r="BO1653" s="86"/>
      <c r="BQ1653" s="86"/>
      <c r="BS1653" s="86"/>
      <c r="BU1653" s="86"/>
      <c r="BW1653" s="86"/>
      <c r="BY1653" s="86"/>
      <c r="CA1653" s="86"/>
      <c r="CC1653" s="86"/>
      <c r="CE1653" s="86"/>
      <c r="CG1653" s="86"/>
      <c r="CI1653" s="86"/>
      <c r="CK1653" s="86"/>
      <c r="CM1653" s="86"/>
      <c r="CO1653" s="86"/>
      <c r="CQ1653" s="86"/>
      <c r="CS1653" s="86"/>
      <c r="CU1653" s="86"/>
      <c r="CW1653" s="86"/>
      <c r="CY1653" s="86"/>
      <c r="DA1653" s="86"/>
      <c r="DC1653" s="86"/>
      <c r="DE1653" s="86"/>
      <c r="DG1653" s="86"/>
      <c r="DI1653" s="86"/>
      <c r="DK1653" s="86"/>
      <c r="DM1653" s="86"/>
      <c r="DO1653" s="86"/>
      <c r="DQ1653" s="86"/>
      <c r="DS1653" s="86"/>
      <c r="DU1653" s="86"/>
      <c r="DV1653" s="86"/>
      <c r="DW1653" s="86"/>
      <c r="DX1653" s="86"/>
      <c r="DZ1653" s="87"/>
      <c r="EB1653" s="86"/>
      <c r="EC1653" s="87"/>
      <c r="ED1653" s="88"/>
      <c r="EE1653" s="86"/>
      <c r="EF1653" s="87"/>
      <c r="EG1653" s="86"/>
      <c r="EH1653" s="86"/>
      <c r="EI1653" s="86"/>
      <c r="EJ1653" s="86"/>
      <c r="EK1653" s="89"/>
    </row>
    <row r="1654" spans="47:141" x14ac:dyDescent="0.2">
      <c r="AU1654" s="86"/>
      <c r="AW1654" s="86"/>
      <c r="AY1654" s="86"/>
      <c r="BA1654" s="86"/>
      <c r="BC1654" s="86"/>
      <c r="BE1654" s="86"/>
      <c r="BG1654" s="86"/>
      <c r="BI1654" s="86"/>
      <c r="BK1654" s="86"/>
      <c r="BM1654" s="86"/>
      <c r="BO1654" s="86"/>
      <c r="BQ1654" s="86"/>
      <c r="BS1654" s="86"/>
      <c r="BU1654" s="86"/>
      <c r="BW1654" s="86"/>
      <c r="BY1654" s="86"/>
      <c r="CA1654" s="86"/>
      <c r="CC1654" s="86"/>
      <c r="CE1654" s="86"/>
      <c r="CG1654" s="86"/>
      <c r="CI1654" s="86"/>
      <c r="CK1654" s="86"/>
      <c r="CM1654" s="86"/>
      <c r="CO1654" s="86"/>
      <c r="CQ1654" s="86"/>
      <c r="CS1654" s="86"/>
      <c r="CU1654" s="86"/>
      <c r="CW1654" s="86"/>
      <c r="CY1654" s="86"/>
      <c r="DA1654" s="86"/>
      <c r="DC1654" s="86"/>
      <c r="DE1654" s="86"/>
      <c r="DG1654" s="86"/>
      <c r="DI1654" s="86"/>
      <c r="DK1654" s="86"/>
      <c r="DM1654" s="86"/>
      <c r="DO1654" s="86"/>
      <c r="DQ1654" s="86"/>
      <c r="DS1654" s="86"/>
      <c r="DU1654" s="86"/>
      <c r="DV1654" s="86"/>
      <c r="DW1654" s="86"/>
      <c r="DX1654" s="86"/>
      <c r="DZ1654" s="87"/>
      <c r="EB1654" s="86"/>
      <c r="EC1654" s="87"/>
      <c r="ED1654" s="88"/>
      <c r="EE1654" s="86"/>
      <c r="EF1654" s="87"/>
      <c r="EG1654" s="86"/>
      <c r="EH1654" s="86"/>
      <c r="EI1654" s="86"/>
      <c r="EJ1654" s="86"/>
      <c r="EK1654" s="89"/>
    </row>
    <row r="1655" spans="47:141" x14ac:dyDescent="0.2">
      <c r="AU1655" s="86"/>
      <c r="AW1655" s="86"/>
      <c r="AY1655" s="86"/>
      <c r="BA1655" s="86"/>
      <c r="BC1655" s="86"/>
      <c r="BE1655" s="86"/>
      <c r="BG1655" s="86"/>
      <c r="BI1655" s="86"/>
      <c r="BK1655" s="86"/>
      <c r="BM1655" s="86"/>
      <c r="BO1655" s="86"/>
      <c r="BQ1655" s="86"/>
      <c r="BS1655" s="86"/>
      <c r="BU1655" s="86"/>
      <c r="BW1655" s="86"/>
      <c r="BY1655" s="86"/>
      <c r="CA1655" s="86"/>
      <c r="CC1655" s="86"/>
      <c r="CE1655" s="86"/>
      <c r="CG1655" s="86"/>
      <c r="CI1655" s="86"/>
      <c r="CK1655" s="86"/>
      <c r="CM1655" s="86"/>
      <c r="CO1655" s="86"/>
      <c r="CQ1655" s="86"/>
      <c r="CS1655" s="86"/>
      <c r="CU1655" s="86"/>
      <c r="CW1655" s="86"/>
      <c r="CY1655" s="86"/>
      <c r="DA1655" s="86"/>
      <c r="DC1655" s="86"/>
      <c r="DE1655" s="86"/>
      <c r="DG1655" s="86"/>
      <c r="DI1655" s="86"/>
      <c r="DK1655" s="86"/>
      <c r="DM1655" s="86"/>
      <c r="DO1655" s="86"/>
      <c r="DQ1655" s="86"/>
      <c r="DS1655" s="86"/>
      <c r="DU1655" s="86"/>
      <c r="DV1655" s="86"/>
      <c r="DW1655" s="86"/>
      <c r="DX1655" s="86"/>
      <c r="DZ1655" s="87"/>
      <c r="EB1655" s="86"/>
      <c r="EC1655" s="87"/>
      <c r="ED1655" s="88"/>
      <c r="EE1655" s="86"/>
      <c r="EF1655" s="87"/>
      <c r="EG1655" s="86"/>
      <c r="EH1655" s="86"/>
      <c r="EI1655" s="86"/>
      <c r="EJ1655" s="86"/>
      <c r="EK1655" s="89"/>
    </row>
    <row r="1656" spans="47:141" x14ac:dyDescent="0.2">
      <c r="AU1656" s="86"/>
      <c r="AW1656" s="86"/>
      <c r="AY1656" s="86"/>
      <c r="BA1656" s="86"/>
      <c r="BC1656" s="86"/>
      <c r="BE1656" s="86"/>
      <c r="BG1656" s="86"/>
      <c r="BI1656" s="86"/>
      <c r="BK1656" s="86"/>
      <c r="BM1656" s="86"/>
      <c r="BO1656" s="86"/>
      <c r="BQ1656" s="86"/>
      <c r="BS1656" s="86"/>
      <c r="BU1656" s="86"/>
      <c r="BW1656" s="86"/>
      <c r="BY1656" s="86"/>
      <c r="CA1656" s="86"/>
      <c r="CC1656" s="86"/>
      <c r="CE1656" s="86"/>
      <c r="CG1656" s="86"/>
      <c r="CI1656" s="86"/>
      <c r="CK1656" s="86"/>
      <c r="CM1656" s="86"/>
      <c r="CO1656" s="86"/>
      <c r="CQ1656" s="86"/>
      <c r="CS1656" s="86"/>
      <c r="CU1656" s="86"/>
      <c r="CW1656" s="86"/>
      <c r="CY1656" s="86"/>
      <c r="DA1656" s="86"/>
      <c r="DC1656" s="86"/>
      <c r="DE1656" s="86"/>
      <c r="DG1656" s="86"/>
      <c r="DI1656" s="86"/>
      <c r="DK1656" s="86"/>
      <c r="DM1656" s="86"/>
      <c r="DO1656" s="86"/>
      <c r="DQ1656" s="86"/>
      <c r="DS1656" s="86"/>
      <c r="DU1656" s="86"/>
      <c r="DV1656" s="86"/>
      <c r="DW1656" s="86"/>
      <c r="DX1656" s="86"/>
      <c r="DZ1656" s="87"/>
      <c r="EB1656" s="86"/>
      <c r="EC1656" s="87"/>
      <c r="ED1656" s="88"/>
      <c r="EE1656" s="86"/>
      <c r="EF1656" s="87"/>
      <c r="EG1656" s="86"/>
      <c r="EH1656" s="86"/>
      <c r="EI1656" s="86"/>
      <c r="EJ1656" s="86"/>
      <c r="EK1656" s="89"/>
    </row>
    <row r="1657" spans="47:141" x14ac:dyDescent="0.2">
      <c r="AU1657" s="86"/>
      <c r="AW1657" s="86"/>
      <c r="AY1657" s="86"/>
      <c r="BA1657" s="86"/>
      <c r="BC1657" s="86"/>
      <c r="BE1657" s="86"/>
      <c r="BG1657" s="86"/>
      <c r="BI1657" s="86"/>
      <c r="BK1657" s="86"/>
      <c r="BM1657" s="86"/>
      <c r="BO1657" s="86"/>
      <c r="BQ1657" s="86"/>
      <c r="BS1657" s="86"/>
      <c r="BU1657" s="86"/>
      <c r="BW1657" s="86"/>
      <c r="BY1657" s="86"/>
      <c r="CA1657" s="86"/>
      <c r="CC1657" s="86"/>
      <c r="CE1657" s="86"/>
      <c r="CG1657" s="86"/>
      <c r="CI1657" s="86"/>
      <c r="CK1657" s="86"/>
      <c r="CM1657" s="86"/>
      <c r="CO1657" s="86"/>
      <c r="CQ1657" s="86"/>
      <c r="CS1657" s="86"/>
      <c r="CU1657" s="86"/>
      <c r="CW1657" s="86"/>
      <c r="CY1657" s="86"/>
      <c r="DA1657" s="86"/>
      <c r="DC1657" s="86"/>
      <c r="DE1657" s="86"/>
      <c r="DG1657" s="86"/>
      <c r="DI1657" s="86"/>
      <c r="DK1657" s="86"/>
      <c r="DM1657" s="86"/>
      <c r="DO1657" s="86"/>
      <c r="DQ1657" s="86"/>
      <c r="DS1657" s="86"/>
      <c r="DU1657" s="86"/>
      <c r="DV1657" s="86"/>
      <c r="DW1657" s="86"/>
      <c r="DX1657" s="86"/>
      <c r="DZ1657" s="87"/>
      <c r="EB1657" s="86"/>
      <c r="EC1657" s="87"/>
      <c r="ED1657" s="88"/>
      <c r="EE1657" s="86"/>
      <c r="EF1657" s="87"/>
      <c r="EG1657" s="86"/>
      <c r="EH1657" s="86"/>
      <c r="EI1657" s="86"/>
      <c r="EJ1657" s="86"/>
      <c r="EK1657" s="89"/>
    </row>
    <row r="1658" spans="47:141" x14ac:dyDescent="0.2">
      <c r="AU1658" s="86"/>
      <c r="AW1658" s="86"/>
      <c r="AY1658" s="86"/>
      <c r="BA1658" s="86"/>
      <c r="BC1658" s="86"/>
      <c r="BE1658" s="86"/>
      <c r="BG1658" s="86"/>
      <c r="BI1658" s="86"/>
      <c r="BK1658" s="86"/>
      <c r="BM1658" s="86"/>
      <c r="BO1658" s="86"/>
      <c r="BQ1658" s="86"/>
      <c r="BS1658" s="86"/>
      <c r="BU1658" s="86"/>
      <c r="BW1658" s="86"/>
      <c r="BY1658" s="86"/>
      <c r="CA1658" s="86"/>
      <c r="CC1658" s="86"/>
      <c r="CE1658" s="86"/>
      <c r="CG1658" s="86"/>
      <c r="CI1658" s="86"/>
      <c r="CK1658" s="86"/>
      <c r="CM1658" s="86"/>
      <c r="CO1658" s="86"/>
      <c r="CQ1658" s="86"/>
      <c r="CS1658" s="86"/>
      <c r="CU1658" s="86"/>
      <c r="CW1658" s="86"/>
      <c r="CY1658" s="86"/>
      <c r="DA1658" s="86"/>
      <c r="DC1658" s="86"/>
      <c r="DE1658" s="86"/>
      <c r="DG1658" s="86"/>
      <c r="DI1658" s="86"/>
      <c r="DK1658" s="86"/>
      <c r="DM1658" s="86"/>
      <c r="DO1658" s="86"/>
      <c r="DQ1658" s="86"/>
      <c r="DS1658" s="86"/>
      <c r="DU1658" s="86"/>
      <c r="DV1658" s="86"/>
      <c r="DW1658" s="86"/>
      <c r="DX1658" s="86"/>
      <c r="DZ1658" s="87"/>
      <c r="EB1658" s="86"/>
      <c r="EC1658" s="87"/>
      <c r="ED1658" s="88"/>
      <c r="EE1658" s="86"/>
      <c r="EF1658" s="87"/>
      <c r="EG1658" s="86"/>
      <c r="EH1658" s="86"/>
      <c r="EI1658" s="86"/>
      <c r="EJ1658" s="86"/>
      <c r="EK1658" s="89"/>
    </row>
    <row r="1659" spans="47:141" x14ac:dyDescent="0.2">
      <c r="AU1659" s="86"/>
      <c r="AW1659" s="86"/>
      <c r="AY1659" s="86"/>
      <c r="BA1659" s="86"/>
      <c r="BC1659" s="86"/>
      <c r="BE1659" s="86"/>
      <c r="BG1659" s="86"/>
      <c r="BI1659" s="86"/>
      <c r="BK1659" s="86"/>
      <c r="BM1659" s="86"/>
      <c r="BO1659" s="86"/>
      <c r="BQ1659" s="86"/>
      <c r="BS1659" s="86"/>
      <c r="BU1659" s="86"/>
      <c r="BW1659" s="86"/>
      <c r="BY1659" s="86"/>
      <c r="CA1659" s="86"/>
      <c r="CC1659" s="86"/>
      <c r="CE1659" s="86"/>
      <c r="CG1659" s="86"/>
      <c r="CI1659" s="86"/>
      <c r="CK1659" s="86"/>
      <c r="CM1659" s="86"/>
      <c r="CO1659" s="86"/>
      <c r="CQ1659" s="86"/>
      <c r="CS1659" s="86"/>
      <c r="CU1659" s="86"/>
      <c r="CW1659" s="86"/>
      <c r="CY1659" s="86"/>
      <c r="DA1659" s="86"/>
      <c r="DC1659" s="86"/>
      <c r="DE1659" s="86"/>
      <c r="DG1659" s="86"/>
      <c r="DI1659" s="86"/>
      <c r="DK1659" s="86"/>
      <c r="DM1659" s="86"/>
      <c r="DO1659" s="86"/>
      <c r="DQ1659" s="86"/>
      <c r="DS1659" s="86"/>
      <c r="DU1659" s="86"/>
      <c r="DV1659" s="86"/>
      <c r="DW1659" s="86"/>
      <c r="DX1659" s="86"/>
      <c r="DZ1659" s="87"/>
      <c r="EB1659" s="86"/>
      <c r="EC1659" s="87"/>
      <c r="ED1659" s="88"/>
      <c r="EE1659" s="86"/>
      <c r="EF1659" s="87"/>
      <c r="EG1659" s="86"/>
      <c r="EH1659" s="86"/>
      <c r="EI1659" s="86"/>
      <c r="EJ1659" s="86"/>
      <c r="EK1659" s="89"/>
    </row>
    <row r="1660" spans="47:141" x14ac:dyDescent="0.2">
      <c r="AU1660" s="86"/>
      <c r="AW1660" s="86"/>
      <c r="AY1660" s="86"/>
      <c r="BA1660" s="86"/>
      <c r="BC1660" s="86"/>
      <c r="BE1660" s="86"/>
      <c r="BG1660" s="86"/>
      <c r="BI1660" s="86"/>
      <c r="BK1660" s="86"/>
      <c r="BM1660" s="86"/>
      <c r="BO1660" s="86"/>
      <c r="BQ1660" s="86"/>
      <c r="BS1660" s="86"/>
      <c r="BU1660" s="86"/>
      <c r="BW1660" s="86"/>
      <c r="BY1660" s="86"/>
      <c r="CA1660" s="86"/>
      <c r="CC1660" s="86"/>
      <c r="CE1660" s="86"/>
      <c r="CG1660" s="86"/>
      <c r="CI1660" s="86"/>
      <c r="CK1660" s="86"/>
      <c r="CM1660" s="86"/>
      <c r="CO1660" s="86"/>
      <c r="CQ1660" s="86"/>
      <c r="CS1660" s="86"/>
      <c r="CU1660" s="86"/>
      <c r="CW1660" s="86"/>
      <c r="CY1660" s="86"/>
      <c r="DA1660" s="86"/>
      <c r="DC1660" s="86"/>
      <c r="DE1660" s="86"/>
      <c r="DG1660" s="86"/>
      <c r="DI1660" s="86"/>
      <c r="DK1660" s="86"/>
      <c r="DM1660" s="86"/>
      <c r="DO1660" s="86"/>
      <c r="DQ1660" s="86"/>
      <c r="DS1660" s="86"/>
      <c r="DU1660" s="86"/>
      <c r="DV1660" s="86"/>
      <c r="DW1660" s="86"/>
      <c r="DX1660" s="86"/>
      <c r="DZ1660" s="87"/>
      <c r="EB1660" s="86"/>
      <c r="EC1660" s="87"/>
      <c r="ED1660" s="88"/>
      <c r="EE1660" s="86"/>
      <c r="EF1660" s="87"/>
      <c r="EG1660" s="86"/>
      <c r="EH1660" s="86"/>
      <c r="EI1660" s="86"/>
      <c r="EJ1660" s="86"/>
      <c r="EK1660" s="89"/>
    </row>
    <row r="1661" spans="47:141" x14ac:dyDescent="0.2">
      <c r="AU1661" s="86"/>
      <c r="AW1661" s="86"/>
      <c r="AY1661" s="86"/>
      <c r="BA1661" s="86"/>
      <c r="BC1661" s="86"/>
      <c r="BE1661" s="86"/>
      <c r="BG1661" s="86"/>
      <c r="BI1661" s="86"/>
      <c r="BK1661" s="86"/>
      <c r="BM1661" s="86"/>
      <c r="BO1661" s="86"/>
      <c r="BQ1661" s="86"/>
      <c r="BS1661" s="86"/>
      <c r="BU1661" s="86"/>
      <c r="BW1661" s="86"/>
      <c r="BY1661" s="86"/>
      <c r="CA1661" s="86"/>
      <c r="CC1661" s="86"/>
      <c r="CE1661" s="86"/>
      <c r="CG1661" s="86"/>
      <c r="CI1661" s="86"/>
      <c r="CK1661" s="86"/>
      <c r="CM1661" s="86"/>
      <c r="CO1661" s="86"/>
      <c r="CQ1661" s="86"/>
      <c r="CS1661" s="86"/>
      <c r="CU1661" s="86"/>
      <c r="CW1661" s="86"/>
      <c r="CY1661" s="86"/>
      <c r="DA1661" s="86"/>
      <c r="DC1661" s="86"/>
      <c r="DE1661" s="86"/>
      <c r="DG1661" s="86"/>
      <c r="DI1661" s="86"/>
      <c r="DK1661" s="86"/>
      <c r="DM1661" s="86"/>
      <c r="DO1661" s="86"/>
      <c r="DQ1661" s="86"/>
      <c r="DS1661" s="86"/>
      <c r="DU1661" s="86"/>
      <c r="DV1661" s="86"/>
      <c r="DW1661" s="86"/>
      <c r="DX1661" s="86"/>
      <c r="DZ1661" s="87"/>
      <c r="EB1661" s="86"/>
      <c r="EC1661" s="87"/>
      <c r="ED1661" s="88"/>
      <c r="EE1661" s="86"/>
      <c r="EF1661" s="87"/>
      <c r="EG1661" s="86"/>
      <c r="EH1661" s="86"/>
      <c r="EI1661" s="86"/>
      <c r="EJ1661" s="86"/>
      <c r="EK1661" s="89"/>
    </row>
    <row r="1662" spans="47:141" x14ac:dyDescent="0.2">
      <c r="AU1662" s="86"/>
      <c r="AW1662" s="86"/>
      <c r="AY1662" s="86"/>
      <c r="BA1662" s="86"/>
      <c r="BC1662" s="86"/>
      <c r="BE1662" s="86"/>
      <c r="BG1662" s="86"/>
      <c r="BI1662" s="86"/>
      <c r="BK1662" s="86"/>
      <c r="BM1662" s="86"/>
      <c r="BO1662" s="86"/>
      <c r="BQ1662" s="86"/>
      <c r="BS1662" s="86"/>
      <c r="BU1662" s="86"/>
      <c r="BW1662" s="86"/>
      <c r="BY1662" s="86"/>
      <c r="CA1662" s="86"/>
      <c r="CC1662" s="86"/>
      <c r="CE1662" s="86"/>
      <c r="CG1662" s="86"/>
      <c r="CI1662" s="86"/>
      <c r="CK1662" s="86"/>
      <c r="CM1662" s="86"/>
      <c r="CO1662" s="86"/>
      <c r="CQ1662" s="86"/>
      <c r="CS1662" s="86"/>
      <c r="CU1662" s="86"/>
      <c r="CW1662" s="86"/>
      <c r="CY1662" s="86"/>
      <c r="DA1662" s="86"/>
      <c r="DC1662" s="86"/>
      <c r="DE1662" s="86"/>
      <c r="DG1662" s="86"/>
      <c r="DI1662" s="86"/>
      <c r="DK1662" s="86"/>
      <c r="DM1662" s="86"/>
      <c r="DO1662" s="86"/>
      <c r="DQ1662" s="86"/>
      <c r="DS1662" s="86"/>
      <c r="DU1662" s="86"/>
      <c r="DV1662" s="86"/>
      <c r="DW1662" s="86"/>
      <c r="DX1662" s="86"/>
      <c r="DZ1662" s="87"/>
      <c r="EB1662" s="86"/>
      <c r="EC1662" s="87"/>
      <c r="ED1662" s="88"/>
      <c r="EE1662" s="86"/>
      <c r="EF1662" s="87"/>
      <c r="EG1662" s="86"/>
      <c r="EH1662" s="86"/>
      <c r="EI1662" s="86"/>
      <c r="EJ1662" s="86"/>
      <c r="EK1662" s="89"/>
    </row>
    <row r="1663" spans="47:141" x14ac:dyDescent="0.2">
      <c r="AU1663" s="86"/>
      <c r="AW1663" s="86"/>
      <c r="AY1663" s="86"/>
      <c r="BA1663" s="86"/>
      <c r="BC1663" s="86"/>
      <c r="BE1663" s="86"/>
      <c r="BG1663" s="86"/>
      <c r="BI1663" s="86"/>
      <c r="BK1663" s="86"/>
      <c r="BM1663" s="86"/>
      <c r="BO1663" s="86"/>
      <c r="BQ1663" s="86"/>
      <c r="BS1663" s="86"/>
      <c r="BU1663" s="86"/>
      <c r="BW1663" s="86"/>
      <c r="BY1663" s="86"/>
      <c r="CA1663" s="86"/>
      <c r="CC1663" s="86"/>
      <c r="CE1663" s="86"/>
      <c r="CG1663" s="86"/>
      <c r="CI1663" s="86"/>
      <c r="CK1663" s="86"/>
      <c r="CM1663" s="86"/>
      <c r="CO1663" s="86"/>
      <c r="CQ1663" s="86"/>
      <c r="CS1663" s="86"/>
      <c r="CU1663" s="86"/>
      <c r="CW1663" s="86"/>
      <c r="CY1663" s="86"/>
      <c r="DA1663" s="86"/>
      <c r="DC1663" s="86"/>
      <c r="DE1663" s="86"/>
      <c r="DG1663" s="86"/>
      <c r="DI1663" s="86"/>
      <c r="DK1663" s="86"/>
      <c r="DM1663" s="86"/>
      <c r="DO1663" s="86"/>
      <c r="DQ1663" s="86"/>
      <c r="DS1663" s="86"/>
      <c r="DU1663" s="86"/>
      <c r="DV1663" s="86"/>
      <c r="DW1663" s="86"/>
      <c r="DX1663" s="86"/>
      <c r="DZ1663" s="87"/>
      <c r="EB1663" s="86"/>
      <c r="EC1663" s="87"/>
      <c r="ED1663" s="88"/>
      <c r="EE1663" s="86"/>
      <c r="EF1663" s="87"/>
      <c r="EG1663" s="86"/>
      <c r="EH1663" s="86"/>
      <c r="EI1663" s="86"/>
      <c r="EJ1663" s="86"/>
      <c r="EK1663" s="89"/>
    </row>
    <row r="1664" spans="47:141" x14ac:dyDescent="0.2">
      <c r="AU1664" s="86"/>
      <c r="AW1664" s="86"/>
      <c r="AY1664" s="86"/>
      <c r="BA1664" s="86"/>
      <c r="BC1664" s="86"/>
      <c r="BE1664" s="86"/>
      <c r="BG1664" s="86"/>
      <c r="BI1664" s="86"/>
      <c r="BK1664" s="86"/>
      <c r="BM1664" s="86"/>
      <c r="BO1664" s="86"/>
      <c r="BQ1664" s="86"/>
      <c r="BS1664" s="86"/>
      <c r="BU1664" s="86"/>
      <c r="BW1664" s="86"/>
      <c r="BY1664" s="86"/>
      <c r="CA1664" s="86"/>
      <c r="CC1664" s="86"/>
      <c r="CE1664" s="86"/>
      <c r="CG1664" s="86"/>
      <c r="CI1664" s="86"/>
      <c r="CK1664" s="86"/>
      <c r="CM1664" s="86"/>
      <c r="CO1664" s="86"/>
      <c r="CQ1664" s="86"/>
      <c r="CS1664" s="86"/>
      <c r="CU1664" s="86"/>
      <c r="CW1664" s="86"/>
      <c r="CY1664" s="86"/>
      <c r="DA1664" s="86"/>
      <c r="DC1664" s="86"/>
      <c r="DE1664" s="86"/>
      <c r="DG1664" s="86"/>
      <c r="DI1664" s="86"/>
      <c r="DK1664" s="86"/>
      <c r="DM1664" s="86"/>
      <c r="DO1664" s="86"/>
      <c r="DQ1664" s="86"/>
      <c r="DS1664" s="86"/>
      <c r="DU1664" s="86"/>
      <c r="DV1664" s="86"/>
      <c r="DW1664" s="86"/>
      <c r="DX1664" s="86"/>
      <c r="DZ1664" s="87"/>
      <c r="EB1664" s="86"/>
      <c r="EC1664" s="87"/>
      <c r="ED1664" s="88"/>
      <c r="EE1664" s="86"/>
      <c r="EF1664" s="87"/>
      <c r="EG1664" s="86"/>
      <c r="EH1664" s="86"/>
      <c r="EI1664" s="86"/>
      <c r="EJ1664" s="86"/>
      <c r="EK1664" s="89"/>
    </row>
    <row r="1665" spans="47:141" x14ac:dyDescent="0.2">
      <c r="AU1665" s="86"/>
      <c r="AW1665" s="86"/>
      <c r="AY1665" s="86"/>
      <c r="BA1665" s="86"/>
      <c r="BC1665" s="86"/>
      <c r="BE1665" s="86"/>
      <c r="BG1665" s="86"/>
      <c r="BI1665" s="86"/>
      <c r="BK1665" s="86"/>
      <c r="BM1665" s="86"/>
      <c r="BO1665" s="86"/>
      <c r="BQ1665" s="86"/>
      <c r="BS1665" s="86"/>
      <c r="BU1665" s="86"/>
      <c r="BW1665" s="86"/>
      <c r="BY1665" s="86"/>
      <c r="CA1665" s="86"/>
      <c r="CC1665" s="86"/>
      <c r="CE1665" s="86"/>
      <c r="CG1665" s="86"/>
      <c r="CI1665" s="86"/>
      <c r="CK1665" s="86"/>
      <c r="CM1665" s="86"/>
      <c r="CO1665" s="86"/>
      <c r="CQ1665" s="86"/>
      <c r="CS1665" s="86"/>
      <c r="CU1665" s="86"/>
      <c r="CW1665" s="86"/>
      <c r="CY1665" s="86"/>
      <c r="DA1665" s="86"/>
      <c r="DC1665" s="86"/>
      <c r="DE1665" s="86"/>
      <c r="DG1665" s="86"/>
      <c r="DI1665" s="86"/>
      <c r="DK1665" s="86"/>
      <c r="DM1665" s="86"/>
      <c r="DO1665" s="86"/>
      <c r="DQ1665" s="86"/>
      <c r="DS1665" s="86"/>
      <c r="DU1665" s="86"/>
      <c r="DV1665" s="86"/>
      <c r="DW1665" s="86"/>
      <c r="DX1665" s="86"/>
      <c r="DZ1665" s="87"/>
      <c r="EB1665" s="86"/>
      <c r="EC1665" s="87"/>
      <c r="ED1665" s="88"/>
      <c r="EE1665" s="86"/>
      <c r="EF1665" s="87"/>
      <c r="EG1665" s="86"/>
      <c r="EH1665" s="86"/>
      <c r="EI1665" s="86"/>
      <c r="EJ1665" s="86"/>
      <c r="EK1665" s="89"/>
    </row>
    <row r="1666" spans="47:141" x14ac:dyDescent="0.2">
      <c r="AU1666" s="86"/>
      <c r="AW1666" s="86"/>
      <c r="AY1666" s="86"/>
      <c r="BA1666" s="86"/>
      <c r="BC1666" s="86"/>
      <c r="BE1666" s="86"/>
      <c r="BG1666" s="86"/>
      <c r="BI1666" s="86"/>
      <c r="BK1666" s="86"/>
      <c r="BM1666" s="86"/>
      <c r="BO1666" s="86"/>
      <c r="BQ1666" s="86"/>
      <c r="BS1666" s="86"/>
      <c r="BU1666" s="86"/>
      <c r="BW1666" s="86"/>
      <c r="BY1666" s="86"/>
      <c r="CA1666" s="86"/>
      <c r="CC1666" s="86"/>
      <c r="CE1666" s="86"/>
      <c r="CG1666" s="86"/>
      <c r="CI1666" s="86"/>
      <c r="CK1666" s="86"/>
      <c r="CM1666" s="86"/>
      <c r="CO1666" s="86"/>
      <c r="CQ1666" s="86"/>
      <c r="CS1666" s="86"/>
      <c r="CU1666" s="86"/>
      <c r="CW1666" s="86"/>
      <c r="CY1666" s="86"/>
      <c r="DA1666" s="86"/>
      <c r="DC1666" s="86"/>
      <c r="DE1666" s="86"/>
      <c r="DG1666" s="86"/>
      <c r="DI1666" s="86"/>
      <c r="DK1666" s="86"/>
      <c r="DM1666" s="86"/>
      <c r="DO1666" s="86"/>
      <c r="DQ1666" s="86"/>
      <c r="DS1666" s="86"/>
      <c r="DU1666" s="86"/>
      <c r="DV1666" s="86"/>
      <c r="DW1666" s="86"/>
      <c r="DX1666" s="86"/>
      <c r="DZ1666" s="87"/>
      <c r="EB1666" s="86"/>
      <c r="EC1666" s="87"/>
      <c r="ED1666" s="88"/>
      <c r="EE1666" s="86"/>
      <c r="EF1666" s="87"/>
      <c r="EG1666" s="86"/>
      <c r="EH1666" s="86"/>
      <c r="EI1666" s="86"/>
      <c r="EJ1666" s="86"/>
      <c r="EK1666" s="89"/>
    </row>
    <row r="1667" spans="47:141" x14ac:dyDescent="0.2">
      <c r="AU1667" s="86"/>
      <c r="AW1667" s="86"/>
      <c r="AY1667" s="86"/>
      <c r="BA1667" s="86"/>
      <c r="BC1667" s="86"/>
      <c r="BE1667" s="86"/>
      <c r="BG1667" s="86"/>
      <c r="BI1667" s="86"/>
      <c r="BK1667" s="86"/>
      <c r="BM1667" s="86"/>
      <c r="BO1667" s="86"/>
      <c r="BQ1667" s="86"/>
      <c r="BS1667" s="86"/>
      <c r="BU1667" s="86"/>
      <c r="BW1667" s="86"/>
      <c r="BY1667" s="86"/>
      <c r="CA1667" s="86"/>
      <c r="CC1667" s="86"/>
      <c r="CE1667" s="86"/>
      <c r="CG1667" s="86"/>
      <c r="CI1667" s="86"/>
      <c r="CK1667" s="86"/>
      <c r="CM1667" s="86"/>
      <c r="CO1667" s="86"/>
      <c r="CQ1667" s="86"/>
      <c r="CS1667" s="86"/>
      <c r="CU1667" s="86"/>
      <c r="CW1667" s="86"/>
      <c r="CY1667" s="86"/>
      <c r="DA1667" s="86"/>
      <c r="DC1667" s="86"/>
      <c r="DE1667" s="86"/>
      <c r="DG1667" s="86"/>
      <c r="DI1667" s="86"/>
      <c r="DK1667" s="86"/>
      <c r="DM1667" s="86"/>
      <c r="DO1667" s="86"/>
      <c r="DQ1667" s="86"/>
      <c r="DS1667" s="86"/>
      <c r="DU1667" s="86"/>
      <c r="DV1667" s="86"/>
      <c r="DW1667" s="86"/>
      <c r="DX1667" s="86"/>
      <c r="DZ1667" s="87"/>
      <c r="EB1667" s="86"/>
      <c r="EC1667" s="87"/>
      <c r="ED1667" s="88"/>
      <c r="EE1667" s="86"/>
      <c r="EF1667" s="87"/>
      <c r="EG1667" s="86"/>
      <c r="EH1667" s="86"/>
      <c r="EI1667" s="86"/>
      <c r="EJ1667" s="86"/>
      <c r="EK1667" s="89"/>
    </row>
    <row r="1668" spans="47:141" x14ac:dyDescent="0.2">
      <c r="AU1668" s="86"/>
      <c r="AW1668" s="86"/>
      <c r="AY1668" s="86"/>
      <c r="BA1668" s="86"/>
      <c r="BC1668" s="86"/>
      <c r="BE1668" s="86"/>
      <c r="BG1668" s="86"/>
      <c r="BI1668" s="86"/>
      <c r="BK1668" s="86"/>
      <c r="BM1668" s="86"/>
      <c r="BO1668" s="86"/>
      <c r="BQ1668" s="86"/>
      <c r="BS1668" s="86"/>
      <c r="BU1668" s="86"/>
      <c r="BW1668" s="86"/>
      <c r="BY1668" s="86"/>
      <c r="CA1668" s="86"/>
      <c r="CC1668" s="86"/>
      <c r="CE1668" s="86"/>
      <c r="CG1668" s="86"/>
      <c r="CI1668" s="86"/>
      <c r="CK1668" s="86"/>
      <c r="CM1668" s="86"/>
      <c r="CO1668" s="86"/>
      <c r="CQ1668" s="86"/>
      <c r="CS1668" s="86"/>
      <c r="CU1668" s="86"/>
      <c r="CW1668" s="86"/>
      <c r="CY1668" s="86"/>
      <c r="DA1668" s="86"/>
      <c r="DC1668" s="86"/>
      <c r="DE1668" s="86"/>
      <c r="DG1668" s="86"/>
      <c r="DI1668" s="86"/>
      <c r="DK1668" s="86"/>
      <c r="DM1668" s="86"/>
      <c r="DO1668" s="86"/>
      <c r="DQ1668" s="86"/>
      <c r="DS1668" s="86"/>
      <c r="DU1668" s="86"/>
      <c r="DV1668" s="86"/>
      <c r="DW1668" s="86"/>
      <c r="DX1668" s="86"/>
      <c r="DZ1668" s="87"/>
      <c r="EB1668" s="86"/>
      <c r="EC1668" s="87"/>
      <c r="ED1668" s="88"/>
      <c r="EE1668" s="86"/>
      <c r="EF1668" s="87"/>
      <c r="EG1668" s="86"/>
      <c r="EH1668" s="86"/>
      <c r="EI1668" s="86"/>
      <c r="EJ1668" s="86"/>
      <c r="EK1668" s="89"/>
    </row>
    <row r="1669" spans="47:141" x14ac:dyDescent="0.2">
      <c r="AU1669" s="86"/>
      <c r="AW1669" s="86"/>
      <c r="AY1669" s="86"/>
      <c r="BA1669" s="86"/>
      <c r="BC1669" s="86"/>
      <c r="BE1669" s="86"/>
      <c r="BG1669" s="86"/>
      <c r="BI1669" s="86"/>
      <c r="BK1669" s="86"/>
      <c r="BM1669" s="86"/>
      <c r="BO1669" s="86"/>
      <c r="BQ1669" s="86"/>
      <c r="BS1669" s="86"/>
      <c r="BU1669" s="86"/>
      <c r="BW1669" s="86"/>
      <c r="BY1669" s="86"/>
      <c r="CA1669" s="86"/>
      <c r="CC1669" s="86"/>
      <c r="CE1669" s="86"/>
      <c r="CG1669" s="86"/>
      <c r="CI1669" s="86"/>
      <c r="CK1669" s="86"/>
      <c r="CM1669" s="86"/>
      <c r="CO1669" s="86"/>
      <c r="CQ1669" s="86"/>
      <c r="CS1669" s="86"/>
      <c r="CU1669" s="86"/>
      <c r="CW1669" s="86"/>
      <c r="CY1669" s="86"/>
      <c r="DA1669" s="86"/>
      <c r="DC1669" s="86"/>
      <c r="DE1669" s="86"/>
      <c r="DG1669" s="86"/>
      <c r="DI1669" s="86"/>
      <c r="DK1669" s="86"/>
      <c r="DM1669" s="86"/>
      <c r="DO1669" s="86"/>
      <c r="DQ1669" s="86"/>
      <c r="DS1669" s="86"/>
      <c r="DU1669" s="86"/>
      <c r="DV1669" s="86"/>
      <c r="DW1669" s="86"/>
      <c r="DX1669" s="86"/>
      <c r="DZ1669" s="87"/>
      <c r="EB1669" s="86"/>
      <c r="EC1669" s="87"/>
      <c r="ED1669" s="88"/>
      <c r="EE1669" s="86"/>
      <c r="EF1669" s="87"/>
      <c r="EG1669" s="86"/>
      <c r="EH1669" s="86"/>
      <c r="EI1669" s="86"/>
      <c r="EJ1669" s="86"/>
      <c r="EK1669" s="89"/>
    </row>
    <row r="1670" spans="47:141" x14ac:dyDescent="0.2">
      <c r="AU1670" s="86"/>
      <c r="AW1670" s="86"/>
      <c r="AY1670" s="86"/>
      <c r="BA1670" s="86"/>
      <c r="BC1670" s="86"/>
      <c r="BE1670" s="86"/>
      <c r="BG1670" s="86"/>
      <c r="BI1670" s="86"/>
      <c r="BK1670" s="86"/>
      <c r="BM1670" s="86"/>
      <c r="BO1670" s="86"/>
      <c r="BQ1670" s="86"/>
      <c r="BS1670" s="86"/>
      <c r="BU1670" s="86"/>
      <c r="BW1670" s="86"/>
      <c r="BY1670" s="86"/>
      <c r="CA1670" s="86"/>
      <c r="CC1670" s="86"/>
      <c r="CE1670" s="86"/>
      <c r="CG1670" s="86"/>
      <c r="CI1670" s="86"/>
      <c r="CK1670" s="86"/>
      <c r="CM1670" s="86"/>
      <c r="CO1670" s="86"/>
      <c r="CQ1670" s="86"/>
      <c r="CS1670" s="86"/>
      <c r="CU1670" s="86"/>
      <c r="CW1670" s="86"/>
      <c r="CY1670" s="86"/>
      <c r="DA1670" s="86"/>
      <c r="DC1670" s="86"/>
      <c r="DE1670" s="86"/>
      <c r="DG1670" s="86"/>
      <c r="DI1670" s="86"/>
      <c r="DK1670" s="86"/>
      <c r="DM1670" s="86"/>
      <c r="DO1670" s="86"/>
      <c r="DQ1670" s="86"/>
      <c r="DS1670" s="86"/>
      <c r="DU1670" s="86"/>
      <c r="DV1670" s="86"/>
      <c r="DW1670" s="86"/>
      <c r="DX1670" s="86"/>
      <c r="DZ1670" s="87"/>
      <c r="EB1670" s="86"/>
      <c r="EC1670" s="87"/>
      <c r="ED1670" s="88"/>
      <c r="EE1670" s="86"/>
      <c r="EF1670" s="87"/>
      <c r="EG1670" s="86"/>
      <c r="EH1670" s="86"/>
      <c r="EI1670" s="86"/>
      <c r="EJ1670" s="86"/>
      <c r="EK1670" s="89"/>
    </row>
    <row r="1671" spans="47:141" x14ac:dyDescent="0.2">
      <c r="AU1671" s="86"/>
      <c r="AW1671" s="86"/>
      <c r="AY1671" s="86"/>
      <c r="BA1671" s="86"/>
      <c r="BC1671" s="86"/>
      <c r="BE1671" s="86"/>
      <c r="BG1671" s="86"/>
      <c r="BI1671" s="86"/>
      <c r="BK1671" s="86"/>
      <c r="BM1671" s="86"/>
      <c r="BO1671" s="86"/>
      <c r="BQ1671" s="86"/>
      <c r="BS1671" s="86"/>
      <c r="BU1671" s="86"/>
      <c r="BW1671" s="86"/>
      <c r="BY1671" s="86"/>
      <c r="CA1671" s="86"/>
      <c r="CC1671" s="86"/>
      <c r="CE1671" s="86"/>
      <c r="CG1671" s="86"/>
      <c r="CI1671" s="86"/>
      <c r="CK1671" s="86"/>
      <c r="CM1671" s="86"/>
      <c r="CO1671" s="86"/>
      <c r="CQ1671" s="86"/>
      <c r="CS1671" s="86"/>
      <c r="CU1671" s="86"/>
      <c r="CW1671" s="86"/>
      <c r="CY1671" s="86"/>
      <c r="DA1671" s="86"/>
      <c r="DC1671" s="86"/>
      <c r="DE1671" s="86"/>
      <c r="DG1671" s="86"/>
      <c r="DI1671" s="86"/>
      <c r="DK1671" s="86"/>
      <c r="DM1671" s="86"/>
      <c r="DO1671" s="86"/>
      <c r="DQ1671" s="86"/>
      <c r="DS1671" s="86"/>
      <c r="DU1671" s="86"/>
      <c r="DV1671" s="86"/>
      <c r="DW1671" s="86"/>
      <c r="DX1671" s="86"/>
      <c r="DZ1671" s="87"/>
      <c r="EB1671" s="86"/>
      <c r="EC1671" s="87"/>
      <c r="ED1671" s="88"/>
      <c r="EE1671" s="86"/>
      <c r="EF1671" s="87"/>
      <c r="EG1671" s="86"/>
      <c r="EH1671" s="86"/>
      <c r="EI1671" s="86"/>
      <c r="EJ1671" s="86"/>
      <c r="EK1671" s="89"/>
    </row>
    <row r="1672" spans="47:141" x14ac:dyDescent="0.2">
      <c r="AU1672" s="86"/>
      <c r="AW1672" s="86"/>
      <c r="AY1672" s="86"/>
      <c r="BA1672" s="86"/>
      <c r="BC1672" s="86"/>
      <c r="BE1672" s="86"/>
      <c r="BG1672" s="86"/>
      <c r="BI1672" s="86"/>
      <c r="BK1672" s="86"/>
      <c r="BM1672" s="86"/>
      <c r="BO1672" s="86"/>
      <c r="BQ1672" s="86"/>
      <c r="BS1672" s="86"/>
      <c r="BU1672" s="86"/>
      <c r="BW1672" s="86"/>
      <c r="BY1672" s="86"/>
      <c r="CA1672" s="86"/>
      <c r="CC1672" s="86"/>
      <c r="CE1672" s="86"/>
      <c r="CG1672" s="86"/>
      <c r="CI1672" s="86"/>
      <c r="CK1672" s="86"/>
      <c r="CM1672" s="86"/>
      <c r="CO1672" s="86"/>
      <c r="CQ1672" s="86"/>
      <c r="CS1672" s="86"/>
      <c r="CU1672" s="86"/>
      <c r="CW1672" s="86"/>
      <c r="CY1672" s="86"/>
      <c r="DA1672" s="86"/>
      <c r="DC1672" s="86"/>
      <c r="DE1672" s="86"/>
      <c r="DG1672" s="86"/>
      <c r="DI1672" s="86"/>
      <c r="DK1672" s="86"/>
      <c r="DM1672" s="86"/>
      <c r="DO1672" s="86"/>
      <c r="DQ1672" s="86"/>
      <c r="DS1672" s="86"/>
      <c r="DU1672" s="86"/>
      <c r="DV1672" s="86"/>
      <c r="DW1672" s="86"/>
      <c r="DX1672" s="86"/>
      <c r="DZ1672" s="87"/>
      <c r="EB1672" s="86"/>
      <c r="EC1672" s="87"/>
      <c r="ED1672" s="88"/>
      <c r="EE1672" s="86"/>
      <c r="EF1672" s="87"/>
      <c r="EG1672" s="86"/>
      <c r="EH1672" s="86"/>
      <c r="EI1672" s="86"/>
      <c r="EJ1672" s="86"/>
      <c r="EK1672" s="89"/>
    </row>
    <row r="1673" spans="47:141" x14ac:dyDescent="0.2">
      <c r="AU1673" s="86"/>
      <c r="AW1673" s="86"/>
      <c r="AY1673" s="86"/>
      <c r="BA1673" s="86"/>
      <c r="BC1673" s="86"/>
      <c r="BE1673" s="86"/>
      <c r="BG1673" s="86"/>
      <c r="BI1673" s="86"/>
      <c r="BK1673" s="86"/>
      <c r="BM1673" s="86"/>
      <c r="BO1673" s="86"/>
      <c r="BQ1673" s="86"/>
      <c r="BS1673" s="86"/>
      <c r="BU1673" s="86"/>
      <c r="BW1673" s="86"/>
      <c r="BY1673" s="86"/>
      <c r="CA1673" s="86"/>
      <c r="CC1673" s="86"/>
      <c r="CE1673" s="86"/>
      <c r="CG1673" s="86"/>
      <c r="CI1673" s="86"/>
      <c r="CK1673" s="86"/>
      <c r="CM1673" s="86"/>
      <c r="CO1673" s="86"/>
      <c r="CQ1673" s="86"/>
      <c r="CS1673" s="86"/>
      <c r="CU1673" s="86"/>
      <c r="CW1673" s="86"/>
      <c r="CY1673" s="86"/>
      <c r="DA1673" s="86"/>
      <c r="DC1673" s="86"/>
      <c r="DE1673" s="86"/>
      <c r="DG1673" s="86"/>
      <c r="DI1673" s="86"/>
      <c r="DK1673" s="86"/>
      <c r="DM1673" s="86"/>
      <c r="DO1673" s="86"/>
      <c r="DQ1673" s="86"/>
      <c r="DS1673" s="86"/>
      <c r="DU1673" s="86"/>
      <c r="DV1673" s="86"/>
      <c r="DW1673" s="86"/>
      <c r="DX1673" s="86"/>
      <c r="DZ1673" s="87"/>
      <c r="EB1673" s="86"/>
      <c r="EC1673" s="87"/>
      <c r="ED1673" s="88"/>
      <c r="EE1673" s="86"/>
      <c r="EF1673" s="87"/>
      <c r="EG1673" s="86"/>
      <c r="EH1673" s="86"/>
      <c r="EI1673" s="86"/>
      <c r="EJ1673" s="86"/>
      <c r="EK1673" s="89"/>
    </row>
    <row r="1674" spans="47:141" x14ac:dyDescent="0.2">
      <c r="AU1674" s="86"/>
      <c r="AW1674" s="86"/>
      <c r="AY1674" s="86"/>
      <c r="BA1674" s="86"/>
      <c r="BC1674" s="86"/>
      <c r="BE1674" s="86"/>
      <c r="BG1674" s="86"/>
      <c r="BI1674" s="86"/>
      <c r="BK1674" s="86"/>
      <c r="BM1674" s="86"/>
      <c r="BO1674" s="86"/>
      <c r="BQ1674" s="86"/>
      <c r="BS1674" s="86"/>
      <c r="BU1674" s="86"/>
      <c r="BW1674" s="86"/>
      <c r="BY1674" s="86"/>
      <c r="CA1674" s="86"/>
      <c r="CC1674" s="86"/>
      <c r="CE1674" s="86"/>
      <c r="CG1674" s="86"/>
      <c r="CI1674" s="86"/>
      <c r="CK1674" s="86"/>
      <c r="CM1674" s="86"/>
      <c r="CO1674" s="86"/>
      <c r="CQ1674" s="86"/>
      <c r="CS1674" s="86"/>
      <c r="CU1674" s="86"/>
      <c r="CW1674" s="86"/>
      <c r="CY1674" s="86"/>
      <c r="DA1674" s="86"/>
      <c r="DC1674" s="86"/>
      <c r="DE1674" s="86"/>
      <c r="DG1674" s="86"/>
      <c r="DI1674" s="86"/>
      <c r="DK1674" s="86"/>
      <c r="DM1674" s="86"/>
      <c r="DO1674" s="86"/>
      <c r="DQ1674" s="86"/>
      <c r="DS1674" s="86"/>
      <c r="DU1674" s="86"/>
      <c r="DV1674" s="86"/>
      <c r="DW1674" s="86"/>
      <c r="DX1674" s="86"/>
      <c r="DZ1674" s="87"/>
      <c r="EB1674" s="86"/>
      <c r="EC1674" s="87"/>
      <c r="ED1674" s="88"/>
      <c r="EE1674" s="86"/>
      <c r="EF1674" s="87"/>
      <c r="EG1674" s="86"/>
      <c r="EH1674" s="86"/>
      <c r="EI1674" s="86"/>
      <c r="EJ1674" s="86"/>
      <c r="EK1674" s="89"/>
    </row>
    <row r="1675" spans="47:141" x14ac:dyDescent="0.2">
      <c r="AU1675" s="86"/>
      <c r="AW1675" s="86"/>
      <c r="AY1675" s="86"/>
      <c r="BA1675" s="86"/>
      <c r="BC1675" s="86"/>
      <c r="BE1675" s="86"/>
      <c r="BG1675" s="86"/>
      <c r="BI1675" s="86"/>
      <c r="BK1675" s="86"/>
      <c r="BM1675" s="86"/>
      <c r="BO1675" s="86"/>
      <c r="BQ1675" s="86"/>
      <c r="BS1675" s="86"/>
      <c r="BU1675" s="86"/>
      <c r="BW1675" s="86"/>
      <c r="BY1675" s="86"/>
      <c r="CA1675" s="86"/>
      <c r="CC1675" s="86"/>
      <c r="CE1675" s="86"/>
      <c r="CG1675" s="86"/>
      <c r="CI1675" s="86"/>
      <c r="CK1675" s="86"/>
      <c r="CM1675" s="86"/>
      <c r="CO1675" s="86"/>
      <c r="CQ1675" s="86"/>
      <c r="CS1675" s="86"/>
      <c r="CU1675" s="86"/>
      <c r="CW1675" s="86"/>
      <c r="CY1675" s="86"/>
      <c r="DA1675" s="86"/>
      <c r="DC1675" s="86"/>
      <c r="DE1675" s="86"/>
      <c r="DG1675" s="86"/>
      <c r="DI1675" s="86"/>
      <c r="DK1675" s="86"/>
      <c r="DM1675" s="86"/>
      <c r="DO1675" s="86"/>
      <c r="DQ1675" s="86"/>
      <c r="DS1675" s="86"/>
      <c r="DU1675" s="86"/>
      <c r="DV1675" s="86"/>
      <c r="DW1675" s="86"/>
      <c r="DX1675" s="86"/>
      <c r="DZ1675" s="87"/>
      <c r="EB1675" s="86"/>
      <c r="EC1675" s="87"/>
      <c r="ED1675" s="88"/>
      <c r="EE1675" s="86"/>
      <c r="EF1675" s="87"/>
      <c r="EG1675" s="86"/>
      <c r="EH1675" s="86"/>
      <c r="EI1675" s="86"/>
      <c r="EJ1675" s="86"/>
      <c r="EK1675" s="89"/>
    </row>
    <row r="1676" spans="47:141" x14ac:dyDescent="0.2">
      <c r="AU1676" s="86"/>
      <c r="AW1676" s="86"/>
      <c r="AY1676" s="86"/>
      <c r="BA1676" s="86"/>
      <c r="BC1676" s="86"/>
      <c r="BE1676" s="86"/>
      <c r="BG1676" s="86"/>
      <c r="BI1676" s="86"/>
      <c r="BK1676" s="86"/>
      <c r="BM1676" s="86"/>
      <c r="BO1676" s="86"/>
      <c r="BQ1676" s="86"/>
      <c r="BS1676" s="86"/>
      <c r="BU1676" s="86"/>
      <c r="BW1676" s="86"/>
      <c r="BY1676" s="86"/>
      <c r="CA1676" s="86"/>
      <c r="CC1676" s="86"/>
      <c r="CE1676" s="86"/>
      <c r="CG1676" s="86"/>
      <c r="CI1676" s="86"/>
      <c r="CK1676" s="86"/>
      <c r="CM1676" s="86"/>
      <c r="CO1676" s="86"/>
      <c r="CQ1676" s="86"/>
      <c r="CS1676" s="86"/>
      <c r="CU1676" s="86"/>
      <c r="CW1676" s="86"/>
      <c r="CY1676" s="86"/>
      <c r="DA1676" s="86"/>
      <c r="DC1676" s="86"/>
      <c r="DE1676" s="86"/>
      <c r="DG1676" s="86"/>
      <c r="DI1676" s="86"/>
      <c r="DK1676" s="86"/>
      <c r="DM1676" s="86"/>
      <c r="DO1676" s="86"/>
      <c r="DQ1676" s="86"/>
      <c r="DS1676" s="86"/>
      <c r="DU1676" s="86"/>
      <c r="DV1676" s="86"/>
      <c r="DW1676" s="86"/>
      <c r="DX1676" s="86"/>
      <c r="DZ1676" s="87"/>
      <c r="EB1676" s="86"/>
      <c r="EC1676" s="87"/>
      <c r="ED1676" s="88"/>
      <c r="EE1676" s="86"/>
      <c r="EF1676" s="87"/>
      <c r="EG1676" s="86"/>
      <c r="EH1676" s="86"/>
      <c r="EI1676" s="86"/>
      <c r="EJ1676" s="86"/>
      <c r="EK1676" s="89"/>
    </row>
    <row r="1677" spans="47:141" x14ac:dyDescent="0.2">
      <c r="AU1677" s="86"/>
      <c r="AW1677" s="86"/>
      <c r="AY1677" s="86"/>
      <c r="BA1677" s="86"/>
      <c r="BC1677" s="86"/>
      <c r="BE1677" s="86"/>
      <c r="BG1677" s="86"/>
      <c r="BI1677" s="86"/>
      <c r="BK1677" s="86"/>
      <c r="BM1677" s="86"/>
      <c r="BO1677" s="86"/>
      <c r="BQ1677" s="86"/>
      <c r="BS1677" s="86"/>
      <c r="BU1677" s="86"/>
      <c r="BW1677" s="86"/>
      <c r="BY1677" s="86"/>
      <c r="CA1677" s="86"/>
      <c r="CC1677" s="86"/>
      <c r="CE1677" s="86"/>
      <c r="CG1677" s="86"/>
      <c r="CI1677" s="86"/>
      <c r="CK1677" s="86"/>
      <c r="CM1677" s="86"/>
      <c r="CO1677" s="86"/>
      <c r="CQ1677" s="86"/>
      <c r="CS1677" s="86"/>
      <c r="CU1677" s="86"/>
      <c r="CW1677" s="86"/>
      <c r="CY1677" s="86"/>
      <c r="DA1677" s="86"/>
      <c r="DC1677" s="86"/>
      <c r="DE1677" s="86"/>
      <c r="DG1677" s="86"/>
      <c r="DI1677" s="86"/>
      <c r="DK1677" s="86"/>
      <c r="DM1677" s="86"/>
      <c r="DO1677" s="86"/>
      <c r="DQ1677" s="86"/>
      <c r="DS1677" s="86"/>
      <c r="DU1677" s="86"/>
      <c r="DV1677" s="86"/>
      <c r="DW1677" s="86"/>
      <c r="DX1677" s="86"/>
      <c r="DZ1677" s="87"/>
      <c r="EB1677" s="86"/>
      <c r="EC1677" s="87"/>
      <c r="ED1677" s="88"/>
      <c r="EE1677" s="86"/>
      <c r="EF1677" s="87"/>
      <c r="EG1677" s="86"/>
      <c r="EH1677" s="86"/>
      <c r="EI1677" s="86"/>
      <c r="EJ1677" s="86"/>
      <c r="EK1677" s="89"/>
    </row>
    <row r="1678" spans="47:141" x14ac:dyDescent="0.2">
      <c r="AU1678" s="86"/>
      <c r="AW1678" s="86"/>
      <c r="AY1678" s="86"/>
      <c r="BA1678" s="86"/>
      <c r="BC1678" s="86"/>
      <c r="BE1678" s="86"/>
      <c r="BG1678" s="86"/>
      <c r="BI1678" s="86"/>
      <c r="BK1678" s="86"/>
      <c r="BM1678" s="86"/>
      <c r="BO1678" s="86"/>
      <c r="BQ1678" s="86"/>
      <c r="BS1678" s="86"/>
      <c r="BU1678" s="86"/>
      <c r="BW1678" s="86"/>
      <c r="BY1678" s="86"/>
      <c r="CA1678" s="86"/>
      <c r="CC1678" s="86"/>
      <c r="CE1678" s="86"/>
      <c r="CG1678" s="86"/>
      <c r="CI1678" s="86"/>
      <c r="CK1678" s="86"/>
      <c r="CM1678" s="86"/>
      <c r="CO1678" s="86"/>
      <c r="CQ1678" s="86"/>
      <c r="CS1678" s="86"/>
      <c r="CU1678" s="86"/>
      <c r="CW1678" s="86"/>
      <c r="CY1678" s="86"/>
      <c r="DA1678" s="86"/>
      <c r="DC1678" s="86"/>
      <c r="DE1678" s="86"/>
      <c r="DG1678" s="86"/>
      <c r="DI1678" s="86"/>
      <c r="DK1678" s="86"/>
      <c r="DM1678" s="86"/>
      <c r="DO1678" s="86"/>
      <c r="DQ1678" s="86"/>
      <c r="DS1678" s="86"/>
      <c r="DU1678" s="86"/>
      <c r="DV1678" s="86"/>
      <c r="DW1678" s="86"/>
      <c r="DX1678" s="86"/>
      <c r="DZ1678" s="87"/>
      <c r="EB1678" s="86"/>
      <c r="EC1678" s="87"/>
      <c r="ED1678" s="88"/>
      <c r="EE1678" s="86"/>
      <c r="EF1678" s="87"/>
      <c r="EG1678" s="86"/>
      <c r="EH1678" s="86"/>
      <c r="EI1678" s="86"/>
      <c r="EJ1678" s="86"/>
      <c r="EK1678" s="89"/>
    </row>
    <row r="1679" spans="47:141" x14ac:dyDescent="0.2">
      <c r="AU1679" s="86"/>
      <c r="AW1679" s="86"/>
      <c r="AY1679" s="86"/>
      <c r="BA1679" s="86"/>
      <c r="BC1679" s="86"/>
      <c r="BE1679" s="86"/>
      <c r="BG1679" s="86"/>
      <c r="BI1679" s="86"/>
      <c r="BK1679" s="86"/>
      <c r="BM1679" s="86"/>
      <c r="BO1679" s="86"/>
      <c r="BQ1679" s="86"/>
      <c r="BS1679" s="86"/>
      <c r="BU1679" s="86"/>
      <c r="BW1679" s="86"/>
      <c r="BY1679" s="86"/>
      <c r="CA1679" s="86"/>
      <c r="CC1679" s="86"/>
      <c r="CE1679" s="86"/>
      <c r="CG1679" s="86"/>
      <c r="CI1679" s="86"/>
      <c r="CK1679" s="86"/>
      <c r="CM1679" s="86"/>
      <c r="CO1679" s="86"/>
      <c r="CQ1679" s="86"/>
      <c r="CS1679" s="86"/>
      <c r="CU1679" s="86"/>
      <c r="CW1679" s="86"/>
      <c r="CY1679" s="86"/>
      <c r="DA1679" s="86"/>
      <c r="DC1679" s="86"/>
      <c r="DE1679" s="86"/>
      <c r="DG1679" s="86"/>
      <c r="DI1679" s="86"/>
      <c r="DK1679" s="86"/>
      <c r="DM1679" s="86"/>
      <c r="DO1679" s="86"/>
      <c r="DQ1679" s="86"/>
      <c r="DS1679" s="86"/>
      <c r="DU1679" s="86"/>
      <c r="DV1679" s="86"/>
      <c r="DW1679" s="86"/>
      <c r="DX1679" s="86"/>
      <c r="DZ1679" s="87"/>
      <c r="EB1679" s="86"/>
      <c r="EC1679" s="87"/>
      <c r="ED1679" s="88"/>
      <c r="EE1679" s="86"/>
      <c r="EF1679" s="87"/>
      <c r="EG1679" s="86"/>
      <c r="EH1679" s="86"/>
      <c r="EI1679" s="86"/>
      <c r="EJ1679" s="86"/>
      <c r="EK1679" s="89"/>
    </row>
    <row r="1680" spans="47:141" x14ac:dyDescent="0.2">
      <c r="AU1680" s="86"/>
      <c r="AW1680" s="86"/>
      <c r="AY1680" s="86"/>
      <c r="BA1680" s="86"/>
      <c r="BC1680" s="86"/>
      <c r="BE1680" s="86"/>
      <c r="BG1680" s="86"/>
      <c r="BI1680" s="86"/>
      <c r="BK1680" s="86"/>
      <c r="BM1680" s="86"/>
      <c r="BO1680" s="86"/>
      <c r="BQ1680" s="86"/>
      <c r="BS1680" s="86"/>
      <c r="BU1680" s="86"/>
      <c r="BW1680" s="86"/>
      <c r="BY1680" s="86"/>
      <c r="CA1680" s="86"/>
      <c r="CC1680" s="86"/>
      <c r="CE1680" s="86"/>
      <c r="CG1680" s="86"/>
      <c r="CI1680" s="86"/>
      <c r="CK1680" s="86"/>
      <c r="CM1680" s="86"/>
      <c r="CO1680" s="86"/>
      <c r="CQ1680" s="86"/>
      <c r="CS1680" s="86"/>
      <c r="CU1680" s="86"/>
      <c r="CW1680" s="86"/>
      <c r="CY1680" s="86"/>
      <c r="DA1680" s="86"/>
      <c r="DC1680" s="86"/>
      <c r="DE1680" s="86"/>
      <c r="DG1680" s="86"/>
      <c r="DI1680" s="86"/>
      <c r="DK1680" s="86"/>
      <c r="DM1680" s="86"/>
      <c r="DO1680" s="86"/>
      <c r="DQ1680" s="86"/>
      <c r="DS1680" s="86"/>
      <c r="DU1680" s="86"/>
      <c r="DV1680" s="86"/>
      <c r="DW1680" s="86"/>
      <c r="DX1680" s="86"/>
      <c r="DZ1680" s="87"/>
      <c r="EB1680" s="86"/>
      <c r="EC1680" s="87"/>
      <c r="ED1680" s="88"/>
      <c r="EE1680" s="86"/>
      <c r="EF1680" s="87"/>
      <c r="EG1680" s="86"/>
      <c r="EH1680" s="86"/>
      <c r="EI1680" s="86"/>
      <c r="EJ1680" s="86"/>
      <c r="EK1680" s="89"/>
    </row>
    <row r="1681" spans="47:141" x14ac:dyDescent="0.2">
      <c r="AU1681" s="86"/>
      <c r="AW1681" s="86"/>
      <c r="AY1681" s="86"/>
      <c r="BA1681" s="86"/>
      <c r="BC1681" s="86"/>
      <c r="BE1681" s="86"/>
      <c r="BG1681" s="86"/>
      <c r="BI1681" s="86"/>
      <c r="BK1681" s="86"/>
      <c r="BM1681" s="86"/>
      <c r="BO1681" s="86"/>
      <c r="BQ1681" s="86"/>
      <c r="BS1681" s="86"/>
      <c r="BU1681" s="86"/>
      <c r="BW1681" s="86"/>
      <c r="BY1681" s="86"/>
      <c r="CA1681" s="86"/>
      <c r="CC1681" s="86"/>
      <c r="CE1681" s="86"/>
      <c r="CG1681" s="86"/>
      <c r="CI1681" s="86"/>
      <c r="CK1681" s="86"/>
      <c r="CM1681" s="86"/>
      <c r="CO1681" s="86"/>
      <c r="CQ1681" s="86"/>
      <c r="CS1681" s="86"/>
      <c r="CU1681" s="86"/>
      <c r="CW1681" s="86"/>
      <c r="CY1681" s="86"/>
      <c r="DA1681" s="86"/>
      <c r="DC1681" s="86"/>
      <c r="DE1681" s="86"/>
      <c r="DG1681" s="86"/>
      <c r="DI1681" s="86"/>
      <c r="DK1681" s="86"/>
      <c r="DM1681" s="86"/>
      <c r="DO1681" s="86"/>
      <c r="DQ1681" s="86"/>
      <c r="DS1681" s="86"/>
      <c r="DU1681" s="86"/>
      <c r="DV1681" s="86"/>
      <c r="DW1681" s="86"/>
      <c r="DX1681" s="86"/>
      <c r="DZ1681" s="87"/>
      <c r="EB1681" s="86"/>
      <c r="EC1681" s="87"/>
      <c r="ED1681" s="88"/>
      <c r="EE1681" s="86"/>
      <c r="EF1681" s="87"/>
      <c r="EG1681" s="86"/>
      <c r="EH1681" s="86"/>
      <c r="EI1681" s="86"/>
      <c r="EJ1681" s="86"/>
      <c r="EK1681" s="89"/>
    </row>
    <row r="1682" spans="47:141" x14ac:dyDescent="0.2">
      <c r="AU1682" s="86"/>
      <c r="AW1682" s="86"/>
      <c r="AY1682" s="86"/>
      <c r="BA1682" s="86"/>
      <c r="BC1682" s="86"/>
      <c r="BE1682" s="86"/>
      <c r="BG1682" s="86"/>
      <c r="BI1682" s="86"/>
      <c r="BK1682" s="86"/>
      <c r="BM1682" s="86"/>
      <c r="BO1682" s="86"/>
      <c r="BQ1682" s="86"/>
      <c r="BS1682" s="86"/>
      <c r="BU1682" s="86"/>
      <c r="BW1682" s="86"/>
      <c r="BY1682" s="86"/>
      <c r="CA1682" s="86"/>
      <c r="CC1682" s="86"/>
      <c r="CE1682" s="86"/>
      <c r="CG1682" s="86"/>
      <c r="CI1682" s="86"/>
      <c r="CK1682" s="86"/>
      <c r="CM1682" s="86"/>
      <c r="CO1682" s="86"/>
      <c r="CQ1682" s="86"/>
      <c r="CS1682" s="86"/>
      <c r="CU1682" s="86"/>
      <c r="CW1682" s="86"/>
      <c r="CY1682" s="86"/>
      <c r="DA1682" s="86"/>
      <c r="DC1682" s="86"/>
      <c r="DE1682" s="86"/>
      <c r="DG1682" s="86"/>
      <c r="DI1682" s="86"/>
      <c r="DK1682" s="86"/>
      <c r="DM1682" s="86"/>
      <c r="DO1682" s="86"/>
      <c r="DQ1682" s="86"/>
      <c r="DS1682" s="86"/>
      <c r="DU1682" s="86"/>
      <c r="DV1682" s="86"/>
      <c r="DW1682" s="86"/>
      <c r="DX1682" s="86"/>
      <c r="DZ1682" s="87"/>
      <c r="EB1682" s="86"/>
      <c r="EC1682" s="87"/>
      <c r="ED1682" s="88"/>
      <c r="EE1682" s="86"/>
      <c r="EF1682" s="87"/>
      <c r="EG1682" s="86"/>
      <c r="EH1682" s="86"/>
      <c r="EI1682" s="86"/>
      <c r="EJ1682" s="86"/>
      <c r="EK1682" s="89"/>
    </row>
    <row r="1683" spans="47:141" x14ac:dyDescent="0.2">
      <c r="AU1683" s="86"/>
      <c r="AW1683" s="86"/>
      <c r="AY1683" s="86"/>
      <c r="BA1683" s="86"/>
      <c r="BC1683" s="86"/>
      <c r="BE1683" s="86"/>
      <c r="BG1683" s="86"/>
      <c r="BI1683" s="86"/>
      <c r="BK1683" s="86"/>
      <c r="BM1683" s="86"/>
      <c r="BO1683" s="86"/>
      <c r="BQ1683" s="86"/>
      <c r="BS1683" s="86"/>
      <c r="BU1683" s="86"/>
      <c r="BW1683" s="86"/>
      <c r="BY1683" s="86"/>
      <c r="CA1683" s="86"/>
      <c r="CC1683" s="86"/>
      <c r="CE1683" s="86"/>
      <c r="CG1683" s="86"/>
      <c r="CI1683" s="86"/>
      <c r="CK1683" s="86"/>
      <c r="CM1683" s="86"/>
      <c r="CO1683" s="86"/>
      <c r="CQ1683" s="86"/>
      <c r="CS1683" s="86"/>
      <c r="CU1683" s="86"/>
      <c r="CW1683" s="86"/>
      <c r="CY1683" s="86"/>
      <c r="DA1683" s="86"/>
      <c r="DC1683" s="86"/>
      <c r="DE1683" s="86"/>
      <c r="DG1683" s="86"/>
      <c r="DI1683" s="86"/>
      <c r="DK1683" s="86"/>
      <c r="DM1683" s="86"/>
      <c r="DO1683" s="86"/>
      <c r="DQ1683" s="86"/>
      <c r="DS1683" s="86"/>
      <c r="DU1683" s="86"/>
      <c r="DV1683" s="86"/>
      <c r="DW1683" s="86"/>
      <c r="DX1683" s="86"/>
      <c r="DZ1683" s="87"/>
      <c r="EB1683" s="86"/>
      <c r="EC1683" s="87"/>
      <c r="ED1683" s="88"/>
      <c r="EE1683" s="86"/>
      <c r="EF1683" s="87"/>
      <c r="EG1683" s="86"/>
      <c r="EH1683" s="86"/>
      <c r="EI1683" s="86"/>
      <c r="EJ1683" s="86"/>
      <c r="EK1683" s="89"/>
    </row>
    <row r="1684" spans="47:141" x14ac:dyDescent="0.2">
      <c r="AU1684" s="86"/>
      <c r="AW1684" s="86"/>
      <c r="AY1684" s="86"/>
      <c r="BA1684" s="86"/>
      <c r="BC1684" s="86"/>
      <c r="BE1684" s="86"/>
      <c r="BG1684" s="86"/>
      <c r="BI1684" s="86"/>
      <c r="BK1684" s="86"/>
      <c r="BM1684" s="86"/>
      <c r="BO1684" s="86"/>
      <c r="BQ1684" s="86"/>
      <c r="BS1684" s="86"/>
      <c r="BU1684" s="86"/>
      <c r="BW1684" s="86"/>
      <c r="BY1684" s="86"/>
      <c r="CA1684" s="86"/>
      <c r="CC1684" s="86"/>
      <c r="CE1684" s="86"/>
      <c r="CG1684" s="86"/>
      <c r="CI1684" s="86"/>
      <c r="CK1684" s="86"/>
      <c r="CM1684" s="86"/>
      <c r="CO1684" s="86"/>
      <c r="CQ1684" s="86"/>
      <c r="CS1684" s="86"/>
      <c r="CU1684" s="86"/>
      <c r="CW1684" s="86"/>
      <c r="CY1684" s="86"/>
      <c r="DA1684" s="86"/>
      <c r="DC1684" s="86"/>
      <c r="DE1684" s="86"/>
      <c r="DG1684" s="86"/>
      <c r="DI1684" s="86"/>
      <c r="DK1684" s="86"/>
      <c r="DM1684" s="86"/>
      <c r="DO1684" s="86"/>
      <c r="DQ1684" s="86"/>
      <c r="DS1684" s="86"/>
      <c r="DU1684" s="86"/>
      <c r="DV1684" s="86"/>
      <c r="DW1684" s="86"/>
      <c r="DX1684" s="86"/>
      <c r="DZ1684" s="87"/>
      <c r="EB1684" s="86"/>
      <c r="EC1684" s="87"/>
      <c r="ED1684" s="88"/>
      <c r="EE1684" s="86"/>
      <c r="EF1684" s="87"/>
      <c r="EG1684" s="86"/>
      <c r="EH1684" s="86"/>
      <c r="EI1684" s="86"/>
      <c r="EJ1684" s="86"/>
      <c r="EK1684" s="89"/>
    </row>
    <row r="1685" spans="47:141" x14ac:dyDescent="0.2">
      <c r="AU1685" s="86"/>
      <c r="AW1685" s="86"/>
      <c r="AY1685" s="86"/>
      <c r="BA1685" s="86"/>
      <c r="BC1685" s="86"/>
      <c r="BE1685" s="86"/>
      <c r="BG1685" s="86"/>
      <c r="BI1685" s="86"/>
      <c r="BK1685" s="86"/>
      <c r="BM1685" s="86"/>
      <c r="BO1685" s="86"/>
      <c r="BQ1685" s="86"/>
      <c r="BS1685" s="86"/>
      <c r="BU1685" s="86"/>
      <c r="BW1685" s="86"/>
      <c r="BY1685" s="86"/>
      <c r="CA1685" s="86"/>
      <c r="CC1685" s="86"/>
      <c r="CE1685" s="86"/>
      <c r="CG1685" s="86"/>
      <c r="CI1685" s="86"/>
      <c r="CK1685" s="86"/>
      <c r="CM1685" s="86"/>
      <c r="CO1685" s="86"/>
      <c r="CQ1685" s="86"/>
      <c r="CS1685" s="86"/>
      <c r="CU1685" s="86"/>
      <c r="CW1685" s="86"/>
      <c r="CY1685" s="86"/>
      <c r="DA1685" s="86"/>
      <c r="DC1685" s="86"/>
      <c r="DE1685" s="86"/>
      <c r="DG1685" s="86"/>
      <c r="DI1685" s="86"/>
      <c r="DK1685" s="86"/>
      <c r="DM1685" s="86"/>
      <c r="DO1685" s="86"/>
      <c r="DQ1685" s="86"/>
      <c r="DS1685" s="86"/>
      <c r="DU1685" s="86"/>
      <c r="DV1685" s="86"/>
      <c r="DW1685" s="86"/>
      <c r="DX1685" s="86"/>
      <c r="DZ1685" s="87"/>
      <c r="EB1685" s="86"/>
      <c r="EC1685" s="87"/>
      <c r="ED1685" s="88"/>
      <c r="EE1685" s="86"/>
      <c r="EF1685" s="87"/>
      <c r="EG1685" s="86"/>
      <c r="EH1685" s="86"/>
      <c r="EI1685" s="86"/>
      <c r="EJ1685" s="86"/>
      <c r="EK1685" s="89"/>
    </row>
    <row r="1686" spans="47:141" x14ac:dyDescent="0.2">
      <c r="AU1686" s="86"/>
      <c r="AW1686" s="86"/>
      <c r="AY1686" s="86"/>
      <c r="BA1686" s="86"/>
      <c r="BC1686" s="86"/>
      <c r="BE1686" s="86"/>
      <c r="BG1686" s="86"/>
      <c r="BI1686" s="86"/>
      <c r="BK1686" s="86"/>
      <c r="BM1686" s="86"/>
      <c r="BO1686" s="86"/>
      <c r="BQ1686" s="86"/>
      <c r="BS1686" s="86"/>
      <c r="BU1686" s="86"/>
      <c r="BW1686" s="86"/>
      <c r="BY1686" s="86"/>
      <c r="CA1686" s="86"/>
      <c r="CC1686" s="86"/>
      <c r="CE1686" s="86"/>
      <c r="CG1686" s="86"/>
      <c r="CI1686" s="86"/>
      <c r="CK1686" s="86"/>
      <c r="CM1686" s="86"/>
      <c r="CO1686" s="86"/>
      <c r="CQ1686" s="86"/>
      <c r="CS1686" s="86"/>
      <c r="CU1686" s="86"/>
      <c r="CW1686" s="86"/>
      <c r="CY1686" s="86"/>
      <c r="DA1686" s="86"/>
      <c r="DC1686" s="86"/>
      <c r="DE1686" s="86"/>
      <c r="DG1686" s="86"/>
      <c r="DI1686" s="86"/>
      <c r="DK1686" s="86"/>
      <c r="DM1686" s="86"/>
      <c r="DO1686" s="86"/>
      <c r="DQ1686" s="86"/>
      <c r="DS1686" s="86"/>
      <c r="DU1686" s="86"/>
      <c r="DV1686" s="86"/>
      <c r="DW1686" s="86"/>
      <c r="DX1686" s="86"/>
      <c r="DZ1686" s="87"/>
      <c r="EB1686" s="86"/>
      <c r="EC1686" s="87"/>
      <c r="ED1686" s="88"/>
      <c r="EE1686" s="86"/>
      <c r="EF1686" s="87"/>
      <c r="EG1686" s="86"/>
      <c r="EH1686" s="86"/>
      <c r="EI1686" s="86"/>
      <c r="EJ1686" s="86"/>
      <c r="EK1686" s="89"/>
    </row>
    <row r="1687" spans="47:141" x14ac:dyDescent="0.2">
      <c r="AU1687" s="86"/>
      <c r="AW1687" s="86"/>
      <c r="AY1687" s="86"/>
      <c r="BA1687" s="86"/>
      <c r="BC1687" s="86"/>
      <c r="BE1687" s="86"/>
      <c r="BG1687" s="86"/>
      <c r="BI1687" s="86"/>
      <c r="BK1687" s="86"/>
      <c r="BM1687" s="86"/>
      <c r="BO1687" s="86"/>
      <c r="BQ1687" s="86"/>
      <c r="BS1687" s="86"/>
      <c r="BU1687" s="86"/>
      <c r="BW1687" s="86"/>
      <c r="BY1687" s="86"/>
      <c r="CA1687" s="86"/>
      <c r="CC1687" s="86"/>
      <c r="CE1687" s="86"/>
      <c r="CG1687" s="86"/>
      <c r="CI1687" s="86"/>
      <c r="CK1687" s="86"/>
      <c r="CM1687" s="86"/>
      <c r="CO1687" s="86"/>
      <c r="CQ1687" s="86"/>
      <c r="CS1687" s="86"/>
      <c r="CU1687" s="86"/>
      <c r="CW1687" s="86"/>
      <c r="CY1687" s="86"/>
      <c r="DA1687" s="86"/>
      <c r="DC1687" s="86"/>
      <c r="DE1687" s="86"/>
      <c r="DG1687" s="86"/>
      <c r="DI1687" s="86"/>
      <c r="DK1687" s="86"/>
      <c r="DM1687" s="86"/>
      <c r="DO1687" s="86"/>
      <c r="DQ1687" s="86"/>
      <c r="DS1687" s="86"/>
      <c r="DU1687" s="86"/>
      <c r="DV1687" s="86"/>
      <c r="DW1687" s="86"/>
      <c r="DX1687" s="86"/>
      <c r="DZ1687" s="87"/>
      <c r="EB1687" s="86"/>
      <c r="EC1687" s="87"/>
      <c r="ED1687" s="88"/>
      <c r="EE1687" s="86"/>
      <c r="EF1687" s="87"/>
      <c r="EG1687" s="86"/>
      <c r="EH1687" s="86"/>
      <c r="EI1687" s="86"/>
      <c r="EJ1687" s="86"/>
      <c r="EK1687" s="89"/>
    </row>
    <row r="1688" spans="47:141" x14ac:dyDescent="0.2">
      <c r="AU1688" s="86"/>
      <c r="AW1688" s="86"/>
      <c r="AY1688" s="86"/>
      <c r="BA1688" s="86"/>
      <c r="BC1688" s="86"/>
      <c r="BE1688" s="86"/>
      <c r="BG1688" s="86"/>
      <c r="BI1688" s="86"/>
      <c r="BK1688" s="86"/>
      <c r="BM1688" s="86"/>
      <c r="BO1688" s="86"/>
      <c r="BQ1688" s="86"/>
      <c r="BS1688" s="86"/>
      <c r="BU1688" s="86"/>
      <c r="BW1688" s="86"/>
      <c r="BY1688" s="86"/>
      <c r="CA1688" s="86"/>
      <c r="CC1688" s="86"/>
      <c r="CE1688" s="86"/>
      <c r="CG1688" s="86"/>
      <c r="CI1688" s="86"/>
      <c r="CK1688" s="86"/>
      <c r="CM1688" s="86"/>
      <c r="CO1688" s="86"/>
      <c r="CQ1688" s="86"/>
      <c r="CS1688" s="86"/>
      <c r="CU1688" s="86"/>
      <c r="CW1688" s="86"/>
      <c r="CY1688" s="86"/>
      <c r="DA1688" s="86"/>
      <c r="DC1688" s="86"/>
      <c r="DE1688" s="86"/>
      <c r="DG1688" s="86"/>
      <c r="DI1688" s="86"/>
      <c r="DK1688" s="86"/>
      <c r="DM1688" s="86"/>
      <c r="DO1688" s="86"/>
      <c r="DQ1688" s="86"/>
      <c r="DS1688" s="86"/>
      <c r="DU1688" s="86"/>
      <c r="DV1688" s="86"/>
      <c r="DW1688" s="86"/>
      <c r="DX1688" s="86"/>
      <c r="DZ1688" s="87"/>
      <c r="EB1688" s="86"/>
      <c r="EC1688" s="87"/>
      <c r="ED1688" s="88"/>
      <c r="EE1688" s="86"/>
      <c r="EF1688" s="87"/>
      <c r="EG1688" s="86"/>
      <c r="EH1688" s="86"/>
      <c r="EI1688" s="86"/>
      <c r="EJ1688" s="86"/>
      <c r="EK1688" s="89"/>
    </row>
    <row r="1689" spans="47:141" x14ac:dyDescent="0.2">
      <c r="AU1689" s="86"/>
      <c r="AW1689" s="86"/>
      <c r="AY1689" s="86"/>
      <c r="BA1689" s="86"/>
      <c r="BC1689" s="86"/>
      <c r="BE1689" s="86"/>
      <c r="BG1689" s="86"/>
      <c r="BI1689" s="86"/>
      <c r="BK1689" s="86"/>
      <c r="BM1689" s="86"/>
      <c r="BO1689" s="86"/>
      <c r="BQ1689" s="86"/>
      <c r="BS1689" s="86"/>
      <c r="BU1689" s="86"/>
      <c r="BW1689" s="86"/>
      <c r="BY1689" s="86"/>
      <c r="CA1689" s="86"/>
      <c r="CC1689" s="86"/>
      <c r="CE1689" s="86"/>
      <c r="CG1689" s="86"/>
      <c r="CI1689" s="86"/>
      <c r="CK1689" s="86"/>
      <c r="CM1689" s="86"/>
      <c r="CO1689" s="86"/>
      <c r="CQ1689" s="86"/>
      <c r="CS1689" s="86"/>
      <c r="CU1689" s="86"/>
      <c r="CW1689" s="86"/>
      <c r="CY1689" s="86"/>
      <c r="DA1689" s="86"/>
      <c r="DC1689" s="86"/>
      <c r="DE1689" s="86"/>
      <c r="DG1689" s="86"/>
      <c r="DI1689" s="86"/>
      <c r="DK1689" s="86"/>
      <c r="DM1689" s="86"/>
      <c r="DO1689" s="86"/>
      <c r="DQ1689" s="86"/>
      <c r="DS1689" s="86"/>
      <c r="DU1689" s="86"/>
      <c r="DV1689" s="86"/>
      <c r="DW1689" s="86"/>
      <c r="DX1689" s="86"/>
      <c r="DZ1689" s="87"/>
      <c r="EB1689" s="86"/>
      <c r="EC1689" s="87"/>
      <c r="ED1689" s="88"/>
      <c r="EE1689" s="86"/>
      <c r="EF1689" s="87"/>
      <c r="EG1689" s="86"/>
      <c r="EH1689" s="86"/>
      <c r="EI1689" s="86"/>
      <c r="EJ1689" s="86"/>
      <c r="EK1689" s="89"/>
    </row>
    <row r="1690" spans="47:141" x14ac:dyDescent="0.2">
      <c r="AU1690" s="86"/>
      <c r="AW1690" s="86"/>
      <c r="AY1690" s="86"/>
      <c r="BA1690" s="86"/>
      <c r="BC1690" s="86"/>
      <c r="BE1690" s="86"/>
      <c r="BG1690" s="86"/>
      <c r="BI1690" s="86"/>
      <c r="BK1690" s="86"/>
      <c r="BM1690" s="86"/>
      <c r="BO1690" s="86"/>
      <c r="BQ1690" s="86"/>
      <c r="BS1690" s="86"/>
      <c r="BU1690" s="86"/>
      <c r="BW1690" s="86"/>
      <c r="BY1690" s="86"/>
      <c r="CA1690" s="86"/>
      <c r="CC1690" s="86"/>
      <c r="CE1690" s="86"/>
      <c r="CG1690" s="86"/>
      <c r="CI1690" s="86"/>
      <c r="CK1690" s="86"/>
      <c r="CM1690" s="86"/>
      <c r="CO1690" s="86"/>
      <c r="CQ1690" s="86"/>
      <c r="CS1690" s="86"/>
      <c r="CU1690" s="86"/>
      <c r="CW1690" s="86"/>
      <c r="CY1690" s="86"/>
      <c r="DA1690" s="86"/>
      <c r="DC1690" s="86"/>
      <c r="DE1690" s="86"/>
      <c r="DG1690" s="86"/>
      <c r="DI1690" s="86"/>
      <c r="DK1690" s="86"/>
      <c r="DM1690" s="86"/>
      <c r="DO1690" s="86"/>
      <c r="DQ1690" s="86"/>
      <c r="DS1690" s="86"/>
      <c r="DU1690" s="86"/>
      <c r="DV1690" s="86"/>
      <c r="DW1690" s="86"/>
      <c r="DX1690" s="86"/>
      <c r="DZ1690" s="87"/>
      <c r="EB1690" s="86"/>
      <c r="EC1690" s="87"/>
      <c r="ED1690" s="88"/>
      <c r="EE1690" s="86"/>
      <c r="EF1690" s="87"/>
      <c r="EG1690" s="86"/>
      <c r="EH1690" s="86"/>
      <c r="EI1690" s="86"/>
      <c r="EJ1690" s="86"/>
      <c r="EK1690" s="89"/>
    </row>
    <row r="1691" spans="47:141" x14ac:dyDescent="0.2">
      <c r="AU1691" s="86"/>
      <c r="AW1691" s="86"/>
      <c r="AY1691" s="86"/>
      <c r="BA1691" s="86"/>
      <c r="BC1691" s="86"/>
      <c r="BE1691" s="86"/>
      <c r="BG1691" s="86"/>
      <c r="BI1691" s="86"/>
      <c r="BK1691" s="86"/>
      <c r="BM1691" s="86"/>
      <c r="BO1691" s="86"/>
      <c r="BQ1691" s="86"/>
      <c r="BS1691" s="86"/>
      <c r="BU1691" s="86"/>
      <c r="BW1691" s="86"/>
      <c r="BY1691" s="86"/>
      <c r="CA1691" s="86"/>
      <c r="CC1691" s="86"/>
      <c r="CE1691" s="86"/>
      <c r="CG1691" s="86"/>
      <c r="CI1691" s="86"/>
      <c r="CK1691" s="86"/>
      <c r="CM1691" s="86"/>
      <c r="CO1691" s="86"/>
      <c r="CQ1691" s="86"/>
      <c r="CS1691" s="86"/>
      <c r="CU1691" s="86"/>
      <c r="CW1691" s="86"/>
      <c r="CY1691" s="86"/>
      <c r="DA1691" s="86"/>
      <c r="DC1691" s="86"/>
      <c r="DE1691" s="86"/>
      <c r="DG1691" s="86"/>
      <c r="DI1691" s="86"/>
      <c r="DK1691" s="86"/>
      <c r="DM1691" s="86"/>
      <c r="DO1691" s="86"/>
      <c r="DQ1691" s="86"/>
      <c r="DS1691" s="86"/>
      <c r="DU1691" s="86"/>
      <c r="DV1691" s="86"/>
      <c r="DW1691" s="86"/>
      <c r="DX1691" s="86"/>
      <c r="DZ1691" s="87"/>
      <c r="EB1691" s="86"/>
      <c r="EC1691" s="87"/>
      <c r="ED1691" s="88"/>
      <c r="EE1691" s="86"/>
      <c r="EF1691" s="87"/>
      <c r="EG1691" s="86"/>
      <c r="EH1691" s="86"/>
      <c r="EI1691" s="86"/>
      <c r="EJ1691" s="86"/>
      <c r="EK1691" s="89"/>
    </row>
    <row r="1692" spans="47:141" x14ac:dyDescent="0.2">
      <c r="AU1692" s="86"/>
      <c r="AW1692" s="86"/>
      <c r="AY1692" s="86"/>
      <c r="BA1692" s="86"/>
      <c r="BC1692" s="86"/>
      <c r="BE1692" s="86"/>
      <c r="BG1692" s="86"/>
      <c r="BI1692" s="86"/>
      <c r="BK1692" s="86"/>
      <c r="BM1692" s="86"/>
      <c r="BO1692" s="86"/>
      <c r="BQ1692" s="86"/>
      <c r="BS1692" s="86"/>
      <c r="BU1692" s="86"/>
      <c r="BW1692" s="86"/>
      <c r="BY1692" s="86"/>
      <c r="CA1692" s="86"/>
      <c r="CC1692" s="86"/>
      <c r="CE1692" s="86"/>
      <c r="CG1692" s="86"/>
      <c r="CI1692" s="86"/>
      <c r="CK1692" s="86"/>
      <c r="CM1692" s="86"/>
      <c r="CO1692" s="86"/>
      <c r="CQ1692" s="86"/>
      <c r="CS1692" s="86"/>
      <c r="CU1692" s="86"/>
      <c r="CW1692" s="86"/>
      <c r="CY1692" s="86"/>
      <c r="DA1692" s="86"/>
      <c r="DC1692" s="86"/>
      <c r="DE1692" s="86"/>
      <c r="DG1692" s="86"/>
      <c r="DI1692" s="86"/>
      <c r="DK1692" s="86"/>
      <c r="DM1692" s="86"/>
      <c r="DO1692" s="86"/>
      <c r="DQ1692" s="86"/>
      <c r="DS1692" s="86"/>
      <c r="DU1692" s="86"/>
      <c r="DV1692" s="86"/>
      <c r="DW1692" s="86"/>
      <c r="DX1692" s="86"/>
      <c r="DZ1692" s="87"/>
      <c r="EB1692" s="86"/>
      <c r="EC1692" s="87"/>
      <c r="ED1692" s="88"/>
      <c r="EE1692" s="86"/>
      <c r="EF1692" s="87"/>
      <c r="EG1692" s="86"/>
      <c r="EH1692" s="86"/>
      <c r="EI1692" s="86"/>
      <c r="EJ1692" s="86"/>
      <c r="EK1692" s="89"/>
    </row>
    <row r="1693" spans="47:141" x14ac:dyDescent="0.2">
      <c r="AU1693" s="86"/>
      <c r="AW1693" s="86"/>
      <c r="AY1693" s="86"/>
      <c r="BA1693" s="86"/>
      <c r="BC1693" s="86"/>
      <c r="BE1693" s="86"/>
      <c r="BG1693" s="86"/>
      <c r="BI1693" s="86"/>
      <c r="BK1693" s="86"/>
      <c r="BM1693" s="86"/>
      <c r="BO1693" s="86"/>
      <c r="BQ1693" s="86"/>
      <c r="BS1693" s="86"/>
      <c r="BU1693" s="86"/>
      <c r="BW1693" s="86"/>
      <c r="BY1693" s="86"/>
      <c r="CA1693" s="86"/>
      <c r="CC1693" s="86"/>
      <c r="CE1693" s="86"/>
      <c r="CG1693" s="86"/>
      <c r="CI1693" s="86"/>
      <c r="CK1693" s="86"/>
      <c r="CM1693" s="86"/>
      <c r="CO1693" s="86"/>
      <c r="CQ1693" s="86"/>
      <c r="CS1693" s="86"/>
      <c r="CU1693" s="86"/>
      <c r="CW1693" s="86"/>
      <c r="CY1693" s="86"/>
      <c r="DA1693" s="86"/>
      <c r="DC1693" s="86"/>
      <c r="DE1693" s="86"/>
      <c r="DG1693" s="86"/>
      <c r="DI1693" s="86"/>
      <c r="DK1693" s="86"/>
      <c r="DM1693" s="86"/>
      <c r="DO1693" s="86"/>
      <c r="DQ1693" s="86"/>
      <c r="DS1693" s="86"/>
      <c r="DU1693" s="86"/>
      <c r="DV1693" s="86"/>
      <c r="DW1693" s="86"/>
      <c r="DX1693" s="86"/>
      <c r="DZ1693" s="87"/>
      <c r="EB1693" s="86"/>
      <c r="EC1693" s="87"/>
      <c r="ED1693" s="88"/>
      <c r="EE1693" s="86"/>
      <c r="EF1693" s="87"/>
      <c r="EG1693" s="86"/>
      <c r="EH1693" s="86"/>
      <c r="EI1693" s="86"/>
      <c r="EJ1693" s="86"/>
      <c r="EK1693" s="89"/>
    </row>
    <row r="1694" spans="47:141" x14ac:dyDescent="0.2">
      <c r="AU1694" s="86"/>
      <c r="AW1694" s="86"/>
      <c r="AY1694" s="86"/>
      <c r="BA1694" s="86"/>
      <c r="BC1694" s="86"/>
      <c r="BE1694" s="86"/>
      <c r="BG1694" s="86"/>
      <c r="BI1694" s="86"/>
      <c r="BK1694" s="86"/>
      <c r="BM1694" s="86"/>
      <c r="BO1694" s="86"/>
      <c r="BQ1694" s="86"/>
      <c r="BS1694" s="86"/>
      <c r="BU1694" s="86"/>
      <c r="BW1694" s="86"/>
      <c r="BY1694" s="86"/>
      <c r="CA1694" s="86"/>
      <c r="CC1694" s="86"/>
      <c r="CE1694" s="86"/>
      <c r="CG1694" s="86"/>
      <c r="CI1694" s="86"/>
      <c r="CK1694" s="86"/>
      <c r="CM1694" s="86"/>
      <c r="CO1694" s="86"/>
      <c r="CQ1694" s="86"/>
      <c r="CS1694" s="86"/>
      <c r="CU1694" s="86"/>
      <c r="CW1694" s="86"/>
      <c r="CY1694" s="86"/>
      <c r="DA1694" s="86"/>
      <c r="DC1694" s="86"/>
      <c r="DE1694" s="86"/>
      <c r="DG1694" s="86"/>
      <c r="DI1694" s="86"/>
      <c r="DK1694" s="86"/>
      <c r="DM1694" s="86"/>
      <c r="DO1694" s="86"/>
      <c r="DQ1694" s="86"/>
      <c r="DS1694" s="86"/>
      <c r="DU1694" s="86"/>
      <c r="DV1694" s="86"/>
      <c r="DW1694" s="86"/>
      <c r="DX1694" s="86"/>
      <c r="DZ1694" s="87"/>
      <c r="EB1694" s="86"/>
      <c r="EC1694" s="87"/>
      <c r="ED1694" s="88"/>
      <c r="EE1694" s="86"/>
      <c r="EF1694" s="87"/>
      <c r="EG1694" s="86"/>
      <c r="EH1694" s="86"/>
      <c r="EI1694" s="86"/>
      <c r="EJ1694" s="86"/>
      <c r="EK1694" s="89"/>
    </row>
    <row r="1695" spans="47:141" x14ac:dyDescent="0.2">
      <c r="AU1695" s="86"/>
      <c r="AW1695" s="86"/>
      <c r="AY1695" s="86"/>
      <c r="BA1695" s="86"/>
      <c r="BC1695" s="86"/>
      <c r="BE1695" s="86"/>
      <c r="BG1695" s="86"/>
      <c r="BI1695" s="86"/>
      <c r="BK1695" s="86"/>
      <c r="BM1695" s="86"/>
      <c r="BO1695" s="86"/>
      <c r="BQ1695" s="86"/>
      <c r="BS1695" s="86"/>
      <c r="BU1695" s="86"/>
      <c r="BW1695" s="86"/>
      <c r="BY1695" s="86"/>
      <c r="CA1695" s="86"/>
      <c r="CC1695" s="86"/>
      <c r="CE1695" s="86"/>
      <c r="CG1695" s="86"/>
      <c r="CI1695" s="86"/>
      <c r="CK1695" s="86"/>
      <c r="CM1695" s="86"/>
      <c r="CO1695" s="86"/>
      <c r="CQ1695" s="86"/>
      <c r="CS1695" s="86"/>
      <c r="CU1695" s="86"/>
      <c r="CW1695" s="86"/>
      <c r="CY1695" s="86"/>
      <c r="DA1695" s="86"/>
      <c r="DC1695" s="86"/>
      <c r="DE1695" s="86"/>
      <c r="DG1695" s="86"/>
      <c r="DI1695" s="86"/>
      <c r="DK1695" s="86"/>
      <c r="DM1695" s="86"/>
      <c r="DO1695" s="86"/>
      <c r="DQ1695" s="86"/>
      <c r="DS1695" s="86"/>
      <c r="DU1695" s="86"/>
      <c r="DV1695" s="86"/>
      <c r="DW1695" s="86"/>
      <c r="DX1695" s="86"/>
      <c r="DZ1695" s="87"/>
      <c r="EB1695" s="86"/>
      <c r="EC1695" s="87"/>
      <c r="ED1695" s="88"/>
      <c r="EE1695" s="86"/>
      <c r="EF1695" s="87"/>
      <c r="EG1695" s="86"/>
      <c r="EH1695" s="86"/>
      <c r="EI1695" s="86"/>
      <c r="EJ1695" s="86"/>
      <c r="EK1695" s="89"/>
    </row>
    <row r="1696" spans="47:141" x14ac:dyDescent="0.2">
      <c r="AU1696" s="86"/>
      <c r="AW1696" s="86"/>
      <c r="AY1696" s="86"/>
      <c r="BA1696" s="86"/>
      <c r="BC1696" s="86"/>
      <c r="BE1696" s="86"/>
      <c r="BG1696" s="86"/>
      <c r="BI1696" s="86"/>
      <c r="BK1696" s="86"/>
      <c r="BM1696" s="86"/>
      <c r="BO1696" s="86"/>
      <c r="BQ1696" s="86"/>
      <c r="BS1696" s="86"/>
      <c r="BU1696" s="86"/>
      <c r="BW1696" s="86"/>
      <c r="BY1696" s="86"/>
      <c r="CA1696" s="86"/>
      <c r="CC1696" s="86"/>
      <c r="CE1696" s="86"/>
      <c r="CG1696" s="86"/>
      <c r="CI1696" s="86"/>
      <c r="CK1696" s="86"/>
      <c r="CM1696" s="86"/>
      <c r="CO1696" s="86"/>
      <c r="CQ1696" s="86"/>
      <c r="CS1696" s="86"/>
      <c r="CU1696" s="86"/>
      <c r="CW1696" s="86"/>
      <c r="CY1696" s="86"/>
      <c r="DA1696" s="86"/>
      <c r="DC1696" s="86"/>
      <c r="DE1696" s="86"/>
      <c r="DG1696" s="86"/>
      <c r="DI1696" s="86"/>
      <c r="DK1696" s="86"/>
      <c r="DM1696" s="86"/>
      <c r="DO1696" s="86"/>
      <c r="DQ1696" s="86"/>
      <c r="DS1696" s="86"/>
      <c r="DU1696" s="86"/>
      <c r="DV1696" s="86"/>
      <c r="DW1696" s="86"/>
      <c r="DX1696" s="86"/>
      <c r="DZ1696" s="87"/>
      <c r="EB1696" s="86"/>
      <c r="EC1696" s="87"/>
      <c r="ED1696" s="88"/>
      <c r="EE1696" s="86"/>
      <c r="EF1696" s="87"/>
      <c r="EG1696" s="86"/>
      <c r="EH1696" s="86"/>
      <c r="EI1696" s="86"/>
      <c r="EJ1696" s="86"/>
      <c r="EK1696" s="89"/>
    </row>
    <row r="1697" spans="47:141" x14ac:dyDescent="0.2">
      <c r="AU1697" s="86"/>
      <c r="AW1697" s="86"/>
      <c r="AY1697" s="86"/>
      <c r="BA1697" s="86"/>
      <c r="BC1697" s="86"/>
      <c r="BE1697" s="86"/>
      <c r="BG1697" s="86"/>
      <c r="BI1697" s="86"/>
      <c r="BK1697" s="86"/>
      <c r="BM1697" s="86"/>
      <c r="BO1697" s="86"/>
      <c r="BQ1697" s="86"/>
      <c r="BS1697" s="86"/>
      <c r="BU1697" s="86"/>
      <c r="BW1697" s="86"/>
      <c r="BY1697" s="86"/>
      <c r="CA1697" s="86"/>
      <c r="CC1697" s="86"/>
      <c r="CE1697" s="86"/>
      <c r="CG1697" s="86"/>
      <c r="CI1697" s="86"/>
      <c r="CK1697" s="86"/>
      <c r="CM1697" s="86"/>
      <c r="CO1697" s="86"/>
      <c r="CQ1697" s="86"/>
      <c r="CS1697" s="86"/>
      <c r="CU1697" s="86"/>
      <c r="CW1697" s="86"/>
      <c r="CY1697" s="86"/>
      <c r="DA1697" s="86"/>
      <c r="DC1697" s="86"/>
      <c r="DE1697" s="86"/>
      <c r="DG1697" s="86"/>
      <c r="DI1697" s="86"/>
      <c r="DK1697" s="86"/>
      <c r="DM1697" s="86"/>
      <c r="DO1697" s="86"/>
      <c r="DQ1697" s="86"/>
      <c r="DS1697" s="86"/>
      <c r="DU1697" s="86"/>
      <c r="DV1697" s="86"/>
      <c r="DW1697" s="86"/>
      <c r="DX1697" s="86"/>
      <c r="DZ1697" s="87"/>
      <c r="EB1697" s="86"/>
      <c r="EC1697" s="87"/>
      <c r="ED1697" s="88"/>
      <c r="EE1697" s="86"/>
      <c r="EF1697" s="87"/>
      <c r="EG1697" s="86"/>
      <c r="EH1697" s="86"/>
      <c r="EI1697" s="86"/>
      <c r="EJ1697" s="86"/>
      <c r="EK1697" s="89"/>
    </row>
    <row r="1698" spans="47:141" x14ac:dyDescent="0.2">
      <c r="AU1698" s="86"/>
      <c r="AW1698" s="86"/>
      <c r="AY1698" s="86"/>
      <c r="BA1698" s="86"/>
      <c r="BC1698" s="86"/>
      <c r="BE1698" s="86"/>
      <c r="BG1698" s="86"/>
      <c r="BI1698" s="86"/>
      <c r="BK1698" s="86"/>
      <c r="BM1698" s="86"/>
      <c r="BO1698" s="86"/>
      <c r="BQ1698" s="86"/>
      <c r="BS1698" s="86"/>
      <c r="BU1698" s="86"/>
      <c r="BW1698" s="86"/>
      <c r="BY1698" s="86"/>
      <c r="CA1698" s="86"/>
      <c r="CC1698" s="86"/>
      <c r="CE1698" s="86"/>
      <c r="CG1698" s="86"/>
      <c r="CI1698" s="86"/>
      <c r="CK1698" s="86"/>
      <c r="CM1698" s="86"/>
      <c r="CO1698" s="86"/>
      <c r="CQ1698" s="86"/>
      <c r="CS1698" s="86"/>
      <c r="CU1698" s="86"/>
      <c r="CW1698" s="86"/>
      <c r="CY1698" s="86"/>
      <c r="DA1698" s="86"/>
      <c r="DC1698" s="86"/>
      <c r="DE1698" s="86"/>
      <c r="DG1698" s="86"/>
      <c r="DI1698" s="86"/>
      <c r="DK1698" s="86"/>
      <c r="DM1698" s="86"/>
      <c r="DO1698" s="86"/>
      <c r="DQ1698" s="86"/>
      <c r="DS1698" s="86"/>
      <c r="DU1698" s="86"/>
      <c r="DV1698" s="86"/>
      <c r="DW1698" s="86"/>
      <c r="DX1698" s="86"/>
      <c r="DZ1698" s="87"/>
      <c r="EB1698" s="86"/>
      <c r="EC1698" s="87"/>
      <c r="ED1698" s="88"/>
      <c r="EE1698" s="86"/>
      <c r="EF1698" s="87"/>
      <c r="EG1698" s="86"/>
      <c r="EH1698" s="86"/>
      <c r="EI1698" s="86"/>
      <c r="EJ1698" s="86"/>
      <c r="EK1698" s="89"/>
    </row>
    <row r="1699" spans="47:141" x14ac:dyDescent="0.2">
      <c r="AU1699" s="86"/>
      <c r="AW1699" s="86"/>
      <c r="AY1699" s="86"/>
      <c r="BA1699" s="86"/>
      <c r="BC1699" s="86"/>
      <c r="BE1699" s="86"/>
      <c r="BG1699" s="86"/>
      <c r="BI1699" s="86"/>
      <c r="BK1699" s="86"/>
      <c r="BM1699" s="86"/>
      <c r="BO1699" s="86"/>
      <c r="BQ1699" s="86"/>
      <c r="BS1699" s="86"/>
      <c r="BU1699" s="86"/>
      <c r="BW1699" s="86"/>
      <c r="BY1699" s="86"/>
      <c r="CA1699" s="86"/>
      <c r="CC1699" s="86"/>
      <c r="CE1699" s="86"/>
      <c r="CG1699" s="86"/>
      <c r="CI1699" s="86"/>
      <c r="CK1699" s="86"/>
      <c r="CM1699" s="86"/>
      <c r="CO1699" s="86"/>
      <c r="CQ1699" s="86"/>
      <c r="CS1699" s="86"/>
      <c r="CU1699" s="86"/>
      <c r="CW1699" s="86"/>
      <c r="CY1699" s="86"/>
      <c r="DA1699" s="86"/>
      <c r="DC1699" s="86"/>
      <c r="DE1699" s="86"/>
      <c r="DG1699" s="86"/>
      <c r="DI1699" s="86"/>
      <c r="DK1699" s="86"/>
      <c r="DM1699" s="86"/>
      <c r="DO1699" s="86"/>
      <c r="DQ1699" s="86"/>
      <c r="DS1699" s="86"/>
      <c r="DU1699" s="86"/>
      <c r="DV1699" s="86"/>
      <c r="DW1699" s="86"/>
      <c r="DX1699" s="86"/>
      <c r="DZ1699" s="87"/>
      <c r="EB1699" s="86"/>
      <c r="EC1699" s="87"/>
      <c r="ED1699" s="88"/>
      <c r="EE1699" s="86"/>
      <c r="EF1699" s="87"/>
      <c r="EG1699" s="86"/>
      <c r="EH1699" s="86"/>
      <c r="EI1699" s="86"/>
      <c r="EJ1699" s="86"/>
      <c r="EK1699" s="89"/>
    </row>
    <row r="1700" spans="47:141" x14ac:dyDescent="0.2">
      <c r="AU1700" s="86"/>
      <c r="AW1700" s="86"/>
      <c r="AY1700" s="86"/>
      <c r="BA1700" s="86"/>
      <c r="BC1700" s="86"/>
      <c r="BE1700" s="86"/>
      <c r="BG1700" s="86"/>
      <c r="BI1700" s="86"/>
      <c r="BK1700" s="86"/>
      <c r="BM1700" s="86"/>
      <c r="BO1700" s="86"/>
      <c r="BQ1700" s="86"/>
      <c r="BS1700" s="86"/>
      <c r="BU1700" s="86"/>
      <c r="BW1700" s="86"/>
      <c r="BY1700" s="86"/>
      <c r="CA1700" s="86"/>
      <c r="CC1700" s="86"/>
      <c r="CE1700" s="86"/>
      <c r="CG1700" s="86"/>
      <c r="CI1700" s="86"/>
      <c r="CK1700" s="86"/>
      <c r="CM1700" s="86"/>
      <c r="CO1700" s="86"/>
      <c r="CQ1700" s="86"/>
      <c r="CS1700" s="86"/>
      <c r="CU1700" s="86"/>
      <c r="CW1700" s="86"/>
      <c r="CY1700" s="86"/>
      <c r="DA1700" s="86"/>
      <c r="DC1700" s="86"/>
      <c r="DE1700" s="86"/>
      <c r="DG1700" s="86"/>
      <c r="DI1700" s="86"/>
      <c r="DK1700" s="86"/>
      <c r="DM1700" s="86"/>
      <c r="DO1700" s="86"/>
      <c r="DQ1700" s="86"/>
      <c r="DS1700" s="86"/>
      <c r="DU1700" s="86"/>
      <c r="DV1700" s="86"/>
      <c r="DW1700" s="86"/>
      <c r="DX1700" s="86"/>
      <c r="DZ1700" s="87"/>
      <c r="EB1700" s="86"/>
      <c r="EC1700" s="87"/>
      <c r="ED1700" s="88"/>
      <c r="EE1700" s="86"/>
      <c r="EF1700" s="87"/>
      <c r="EG1700" s="86"/>
      <c r="EH1700" s="86"/>
      <c r="EI1700" s="86"/>
      <c r="EJ1700" s="86"/>
      <c r="EK1700" s="89"/>
    </row>
    <row r="1701" spans="47:141" x14ac:dyDescent="0.2">
      <c r="AU1701" s="86"/>
      <c r="AW1701" s="86"/>
      <c r="AY1701" s="86"/>
      <c r="BA1701" s="86"/>
      <c r="BC1701" s="86"/>
      <c r="BE1701" s="86"/>
      <c r="BG1701" s="86"/>
      <c r="BI1701" s="86"/>
      <c r="BK1701" s="86"/>
      <c r="BM1701" s="86"/>
      <c r="BO1701" s="86"/>
      <c r="BQ1701" s="86"/>
      <c r="BS1701" s="86"/>
      <c r="BU1701" s="86"/>
      <c r="BW1701" s="86"/>
      <c r="BY1701" s="86"/>
      <c r="CA1701" s="86"/>
      <c r="CC1701" s="86"/>
      <c r="CE1701" s="86"/>
      <c r="CG1701" s="86"/>
      <c r="CI1701" s="86"/>
      <c r="CK1701" s="86"/>
      <c r="CM1701" s="86"/>
      <c r="CO1701" s="86"/>
      <c r="CQ1701" s="86"/>
      <c r="CS1701" s="86"/>
      <c r="CU1701" s="86"/>
      <c r="CW1701" s="86"/>
      <c r="CY1701" s="86"/>
      <c r="DA1701" s="86"/>
      <c r="DC1701" s="86"/>
      <c r="DE1701" s="86"/>
      <c r="DG1701" s="86"/>
      <c r="DI1701" s="86"/>
      <c r="DK1701" s="86"/>
      <c r="DM1701" s="86"/>
      <c r="DO1701" s="86"/>
      <c r="DQ1701" s="86"/>
      <c r="DS1701" s="86"/>
      <c r="DU1701" s="86"/>
      <c r="DV1701" s="86"/>
      <c r="DW1701" s="86"/>
      <c r="DX1701" s="86"/>
      <c r="DZ1701" s="87"/>
      <c r="EB1701" s="86"/>
      <c r="EC1701" s="87"/>
      <c r="ED1701" s="88"/>
      <c r="EE1701" s="86"/>
      <c r="EF1701" s="87"/>
      <c r="EG1701" s="86"/>
      <c r="EH1701" s="86"/>
      <c r="EI1701" s="86"/>
      <c r="EJ1701" s="86"/>
      <c r="EK1701" s="89"/>
    </row>
    <row r="1702" spans="47:141" x14ac:dyDescent="0.2">
      <c r="AU1702" s="86"/>
      <c r="AW1702" s="86"/>
      <c r="AY1702" s="86"/>
      <c r="BA1702" s="86"/>
      <c r="BC1702" s="86"/>
      <c r="BE1702" s="86"/>
      <c r="BG1702" s="86"/>
      <c r="BI1702" s="86"/>
      <c r="BK1702" s="86"/>
      <c r="BM1702" s="86"/>
      <c r="BO1702" s="86"/>
      <c r="BQ1702" s="86"/>
      <c r="BS1702" s="86"/>
      <c r="BU1702" s="86"/>
      <c r="BW1702" s="86"/>
      <c r="BY1702" s="86"/>
      <c r="CA1702" s="86"/>
      <c r="CC1702" s="86"/>
      <c r="CE1702" s="86"/>
      <c r="CG1702" s="86"/>
      <c r="CI1702" s="86"/>
      <c r="CK1702" s="86"/>
      <c r="CM1702" s="86"/>
      <c r="CO1702" s="86"/>
      <c r="CQ1702" s="86"/>
      <c r="CS1702" s="86"/>
      <c r="CU1702" s="86"/>
      <c r="CW1702" s="86"/>
      <c r="CY1702" s="86"/>
      <c r="DA1702" s="86"/>
      <c r="DC1702" s="86"/>
      <c r="DE1702" s="86"/>
      <c r="DG1702" s="86"/>
      <c r="DI1702" s="86"/>
      <c r="DK1702" s="86"/>
      <c r="DM1702" s="86"/>
      <c r="DO1702" s="86"/>
      <c r="DQ1702" s="86"/>
      <c r="DS1702" s="86"/>
      <c r="DU1702" s="86"/>
      <c r="DV1702" s="86"/>
      <c r="DW1702" s="86"/>
      <c r="DX1702" s="86"/>
      <c r="DZ1702" s="87"/>
      <c r="EB1702" s="86"/>
      <c r="EC1702" s="87"/>
      <c r="ED1702" s="88"/>
      <c r="EE1702" s="86"/>
      <c r="EF1702" s="87"/>
      <c r="EG1702" s="86"/>
      <c r="EH1702" s="86"/>
      <c r="EI1702" s="86"/>
      <c r="EJ1702" s="86"/>
      <c r="EK1702" s="89"/>
    </row>
    <row r="1703" spans="47:141" x14ac:dyDescent="0.2">
      <c r="AU1703" s="86"/>
      <c r="AW1703" s="86"/>
      <c r="AY1703" s="86"/>
      <c r="BA1703" s="86"/>
      <c r="BC1703" s="86"/>
      <c r="BE1703" s="86"/>
      <c r="BG1703" s="86"/>
      <c r="BI1703" s="86"/>
      <c r="BK1703" s="86"/>
      <c r="BM1703" s="86"/>
      <c r="BO1703" s="86"/>
      <c r="BQ1703" s="86"/>
      <c r="BS1703" s="86"/>
      <c r="BU1703" s="86"/>
      <c r="BW1703" s="86"/>
      <c r="BY1703" s="86"/>
      <c r="CA1703" s="86"/>
      <c r="CC1703" s="86"/>
      <c r="CE1703" s="86"/>
      <c r="CG1703" s="86"/>
      <c r="CI1703" s="86"/>
      <c r="CK1703" s="86"/>
      <c r="CM1703" s="86"/>
      <c r="CO1703" s="86"/>
      <c r="CQ1703" s="86"/>
      <c r="CS1703" s="86"/>
      <c r="CU1703" s="86"/>
      <c r="CW1703" s="86"/>
      <c r="CY1703" s="86"/>
      <c r="DA1703" s="86"/>
      <c r="DC1703" s="86"/>
      <c r="DE1703" s="86"/>
      <c r="DG1703" s="86"/>
      <c r="DI1703" s="86"/>
      <c r="DK1703" s="86"/>
      <c r="DM1703" s="86"/>
      <c r="DO1703" s="86"/>
      <c r="DQ1703" s="86"/>
      <c r="DS1703" s="86"/>
      <c r="DU1703" s="86"/>
      <c r="DV1703" s="86"/>
      <c r="DW1703" s="86"/>
      <c r="DX1703" s="86"/>
      <c r="DZ1703" s="87"/>
      <c r="EB1703" s="86"/>
      <c r="EC1703" s="87"/>
      <c r="ED1703" s="88"/>
      <c r="EE1703" s="86"/>
      <c r="EF1703" s="87"/>
      <c r="EG1703" s="86"/>
      <c r="EH1703" s="86"/>
      <c r="EI1703" s="86"/>
      <c r="EJ1703" s="86"/>
      <c r="EK1703" s="89"/>
    </row>
    <row r="1704" spans="47:141" x14ac:dyDescent="0.2">
      <c r="AU1704" s="86"/>
      <c r="AW1704" s="86"/>
      <c r="AY1704" s="86"/>
      <c r="BA1704" s="86"/>
      <c r="BC1704" s="86"/>
      <c r="BE1704" s="86"/>
      <c r="BG1704" s="86"/>
      <c r="BI1704" s="86"/>
      <c r="BK1704" s="86"/>
      <c r="BM1704" s="86"/>
      <c r="BO1704" s="86"/>
      <c r="BQ1704" s="86"/>
      <c r="BS1704" s="86"/>
      <c r="BU1704" s="86"/>
      <c r="BW1704" s="86"/>
      <c r="BY1704" s="86"/>
      <c r="CA1704" s="86"/>
      <c r="CC1704" s="86"/>
      <c r="CE1704" s="86"/>
      <c r="CG1704" s="86"/>
      <c r="CI1704" s="86"/>
      <c r="CK1704" s="86"/>
      <c r="CM1704" s="86"/>
      <c r="CO1704" s="86"/>
      <c r="CQ1704" s="86"/>
      <c r="CS1704" s="86"/>
      <c r="CU1704" s="86"/>
      <c r="CW1704" s="86"/>
      <c r="CY1704" s="86"/>
      <c r="DA1704" s="86"/>
      <c r="DC1704" s="86"/>
      <c r="DE1704" s="86"/>
      <c r="DG1704" s="86"/>
      <c r="DI1704" s="86"/>
      <c r="DK1704" s="86"/>
      <c r="DM1704" s="86"/>
      <c r="DO1704" s="86"/>
      <c r="DQ1704" s="86"/>
      <c r="DS1704" s="86"/>
      <c r="DU1704" s="86"/>
      <c r="DV1704" s="86"/>
      <c r="DW1704" s="86"/>
      <c r="DX1704" s="86"/>
      <c r="DZ1704" s="87"/>
      <c r="EB1704" s="86"/>
      <c r="EC1704" s="87"/>
      <c r="ED1704" s="88"/>
      <c r="EE1704" s="86"/>
      <c r="EF1704" s="87"/>
      <c r="EG1704" s="86"/>
      <c r="EH1704" s="86"/>
      <c r="EI1704" s="86"/>
      <c r="EJ1704" s="86"/>
      <c r="EK1704" s="89"/>
    </row>
    <row r="1705" spans="47:141" x14ac:dyDescent="0.2">
      <c r="AU1705" s="86"/>
      <c r="AW1705" s="86"/>
      <c r="AY1705" s="86"/>
      <c r="BA1705" s="86"/>
      <c r="BC1705" s="86"/>
      <c r="BE1705" s="86"/>
      <c r="BG1705" s="86"/>
      <c r="BI1705" s="86"/>
      <c r="BK1705" s="86"/>
      <c r="BM1705" s="86"/>
      <c r="BO1705" s="86"/>
      <c r="BQ1705" s="86"/>
      <c r="BS1705" s="86"/>
      <c r="BU1705" s="86"/>
      <c r="BW1705" s="86"/>
      <c r="BY1705" s="86"/>
      <c r="CA1705" s="86"/>
      <c r="CC1705" s="86"/>
      <c r="CE1705" s="86"/>
      <c r="CG1705" s="86"/>
      <c r="CI1705" s="86"/>
      <c r="CK1705" s="86"/>
      <c r="CM1705" s="86"/>
      <c r="CO1705" s="86"/>
      <c r="CQ1705" s="86"/>
      <c r="CS1705" s="86"/>
      <c r="CU1705" s="86"/>
      <c r="CW1705" s="86"/>
      <c r="CY1705" s="86"/>
      <c r="DA1705" s="86"/>
      <c r="DC1705" s="86"/>
      <c r="DE1705" s="86"/>
      <c r="DG1705" s="86"/>
      <c r="DI1705" s="86"/>
      <c r="DK1705" s="86"/>
      <c r="DM1705" s="86"/>
      <c r="DO1705" s="86"/>
      <c r="DQ1705" s="86"/>
      <c r="DS1705" s="86"/>
      <c r="DU1705" s="86"/>
      <c r="DV1705" s="86"/>
      <c r="DW1705" s="86"/>
      <c r="DX1705" s="86"/>
      <c r="DZ1705" s="87"/>
      <c r="EB1705" s="86"/>
      <c r="EC1705" s="87"/>
      <c r="ED1705" s="88"/>
      <c r="EE1705" s="86"/>
      <c r="EF1705" s="87"/>
      <c r="EG1705" s="86"/>
      <c r="EH1705" s="86"/>
      <c r="EI1705" s="86"/>
      <c r="EJ1705" s="86"/>
      <c r="EK1705" s="89"/>
    </row>
    <row r="1706" spans="47:141" x14ac:dyDescent="0.2">
      <c r="AU1706" s="86"/>
      <c r="AW1706" s="86"/>
      <c r="AY1706" s="86"/>
      <c r="BA1706" s="86"/>
      <c r="BC1706" s="86"/>
      <c r="BE1706" s="86"/>
      <c r="BG1706" s="86"/>
      <c r="BI1706" s="86"/>
      <c r="BK1706" s="86"/>
      <c r="BM1706" s="86"/>
      <c r="BO1706" s="86"/>
      <c r="BQ1706" s="86"/>
      <c r="BS1706" s="86"/>
      <c r="BU1706" s="86"/>
      <c r="BW1706" s="86"/>
      <c r="BY1706" s="86"/>
      <c r="CA1706" s="86"/>
      <c r="CC1706" s="86"/>
      <c r="CE1706" s="86"/>
      <c r="CG1706" s="86"/>
      <c r="CI1706" s="86"/>
      <c r="CK1706" s="86"/>
      <c r="CM1706" s="86"/>
      <c r="CO1706" s="86"/>
      <c r="CQ1706" s="86"/>
      <c r="CS1706" s="86"/>
      <c r="CU1706" s="86"/>
      <c r="CW1706" s="86"/>
      <c r="CY1706" s="86"/>
      <c r="DA1706" s="86"/>
      <c r="DC1706" s="86"/>
      <c r="DE1706" s="86"/>
      <c r="DG1706" s="86"/>
      <c r="DI1706" s="86"/>
      <c r="DK1706" s="86"/>
      <c r="DM1706" s="86"/>
      <c r="DO1706" s="86"/>
      <c r="DQ1706" s="86"/>
      <c r="DS1706" s="86"/>
      <c r="DU1706" s="86"/>
      <c r="DV1706" s="86"/>
      <c r="DW1706" s="86"/>
      <c r="DX1706" s="86"/>
      <c r="DZ1706" s="87"/>
      <c r="EB1706" s="86"/>
      <c r="EC1706" s="87"/>
      <c r="ED1706" s="88"/>
      <c r="EE1706" s="86"/>
      <c r="EF1706" s="87"/>
      <c r="EG1706" s="86"/>
      <c r="EH1706" s="86"/>
      <c r="EI1706" s="86"/>
      <c r="EJ1706" s="86"/>
      <c r="EK1706" s="89"/>
    </row>
    <row r="1707" spans="47:141" x14ac:dyDescent="0.2">
      <c r="AU1707" s="86"/>
      <c r="AW1707" s="86"/>
      <c r="AY1707" s="86"/>
      <c r="BA1707" s="86"/>
      <c r="BC1707" s="86"/>
      <c r="BE1707" s="86"/>
      <c r="BG1707" s="86"/>
      <c r="BI1707" s="86"/>
      <c r="BK1707" s="86"/>
      <c r="BM1707" s="86"/>
      <c r="BO1707" s="86"/>
      <c r="BQ1707" s="86"/>
      <c r="BS1707" s="86"/>
      <c r="BU1707" s="86"/>
      <c r="BW1707" s="86"/>
      <c r="BY1707" s="86"/>
      <c r="CA1707" s="86"/>
      <c r="CC1707" s="86"/>
      <c r="CE1707" s="86"/>
      <c r="CG1707" s="86"/>
      <c r="CI1707" s="86"/>
      <c r="CK1707" s="86"/>
      <c r="CM1707" s="86"/>
      <c r="CO1707" s="86"/>
      <c r="CQ1707" s="86"/>
      <c r="CS1707" s="86"/>
      <c r="CU1707" s="86"/>
      <c r="CW1707" s="86"/>
      <c r="CY1707" s="86"/>
      <c r="DA1707" s="86"/>
      <c r="DC1707" s="86"/>
      <c r="DE1707" s="86"/>
      <c r="DG1707" s="86"/>
      <c r="DI1707" s="86"/>
      <c r="DK1707" s="86"/>
      <c r="DM1707" s="86"/>
      <c r="DO1707" s="86"/>
      <c r="DQ1707" s="86"/>
      <c r="DS1707" s="86"/>
      <c r="DU1707" s="86"/>
      <c r="DV1707" s="86"/>
      <c r="DW1707" s="86"/>
      <c r="DX1707" s="86"/>
      <c r="DZ1707" s="87"/>
      <c r="EB1707" s="86"/>
      <c r="EC1707" s="87"/>
      <c r="ED1707" s="88"/>
      <c r="EE1707" s="86"/>
      <c r="EF1707" s="87"/>
      <c r="EG1707" s="86"/>
      <c r="EH1707" s="86"/>
      <c r="EI1707" s="86"/>
      <c r="EJ1707" s="86"/>
      <c r="EK1707" s="89"/>
    </row>
    <row r="1708" spans="47:141" x14ac:dyDescent="0.2">
      <c r="AU1708" s="86"/>
      <c r="AW1708" s="86"/>
      <c r="AY1708" s="86"/>
      <c r="BA1708" s="86"/>
      <c r="BC1708" s="86"/>
      <c r="BE1708" s="86"/>
      <c r="BG1708" s="86"/>
      <c r="BI1708" s="86"/>
      <c r="BK1708" s="86"/>
      <c r="BM1708" s="86"/>
      <c r="BO1708" s="86"/>
      <c r="BQ1708" s="86"/>
      <c r="BS1708" s="86"/>
      <c r="BU1708" s="86"/>
      <c r="BW1708" s="86"/>
      <c r="BY1708" s="86"/>
      <c r="CA1708" s="86"/>
      <c r="CC1708" s="86"/>
      <c r="CE1708" s="86"/>
      <c r="CG1708" s="86"/>
      <c r="CI1708" s="86"/>
      <c r="CK1708" s="86"/>
      <c r="CM1708" s="86"/>
      <c r="CO1708" s="86"/>
      <c r="CQ1708" s="86"/>
      <c r="CS1708" s="86"/>
      <c r="CU1708" s="86"/>
      <c r="CW1708" s="86"/>
      <c r="CY1708" s="86"/>
      <c r="DA1708" s="86"/>
      <c r="DC1708" s="86"/>
      <c r="DE1708" s="86"/>
      <c r="DG1708" s="86"/>
      <c r="DI1708" s="86"/>
      <c r="DK1708" s="86"/>
      <c r="DM1708" s="86"/>
      <c r="DO1708" s="86"/>
      <c r="DQ1708" s="86"/>
      <c r="DS1708" s="86"/>
      <c r="DU1708" s="86"/>
      <c r="DV1708" s="86"/>
      <c r="DW1708" s="86"/>
      <c r="DX1708" s="86"/>
      <c r="DZ1708" s="87"/>
      <c r="EB1708" s="86"/>
      <c r="EC1708" s="87"/>
      <c r="ED1708" s="88"/>
      <c r="EE1708" s="86"/>
      <c r="EF1708" s="87"/>
      <c r="EG1708" s="86"/>
      <c r="EH1708" s="86"/>
      <c r="EI1708" s="86"/>
      <c r="EJ1708" s="86"/>
      <c r="EK1708" s="89"/>
    </row>
    <row r="1709" spans="47:141" x14ac:dyDescent="0.2">
      <c r="AU1709" s="86"/>
      <c r="AW1709" s="86"/>
      <c r="AY1709" s="86"/>
      <c r="BA1709" s="86"/>
      <c r="BC1709" s="86"/>
      <c r="BE1709" s="86"/>
      <c r="BG1709" s="86"/>
      <c r="BI1709" s="86"/>
      <c r="BK1709" s="86"/>
      <c r="BM1709" s="86"/>
      <c r="BO1709" s="86"/>
      <c r="BQ1709" s="86"/>
      <c r="BS1709" s="86"/>
      <c r="BU1709" s="86"/>
      <c r="BW1709" s="86"/>
      <c r="BY1709" s="86"/>
      <c r="CA1709" s="86"/>
      <c r="CC1709" s="86"/>
      <c r="CE1709" s="86"/>
      <c r="CG1709" s="86"/>
      <c r="CI1709" s="86"/>
      <c r="CK1709" s="86"/>
      <c r="CM1709" s="86"/>
      <c r="CO1709" s="86"/>
      <c r="CQ1709" s="86"/>
      <c r="CS1709" s="86"/>
      <c r="CU1709" s="86"/>
      <c r="CW1709" s="86"/>
      <c r="CY1709" s="86"/>
      <c r="DA1709" s="86"/>
      <c r="DC1709" s="86"/>
      <c r="DE1709" s="86"/>
      <c r="DG1709" s="86"/>
      <c r="DI1709" s="86"/>
      <c r="DK1709" s="86"/>
      <c r="DM1709" s="86"/>
      <c r="DO1709" s="86"/>
      <c r="DQ1709" s="86"/>
      <c r="DS1709" s="86"/>
      <c r="DU1709" s="86"/>
      <c r="DV1709" s="86"/>
      <c r="DW1709" s="86"/>
      <c r="DX1709" s="86"/>
      <c r="DZ1709" s="87"/>
      <c r="EB1709" s="86"/>
      <c r="EC1709" s="87"/>
      <c r="ED1709" s="88"/>
      <c r="EE1709" s="86"/>
      <c r="EF1709" s="87"/>
      <c r="EG1709" s="86"/>
      <c r="EH1709" s="86"/>
      <c r="EI1709" s="86"/>
      <c r="EJ1709" s="86"/>
      <c r="EK1709" s="89"/>
    </row>
    <row r="1710" spans="47:141" x14ac:dyDescent="0.2">
      <c r="AU1710" s="86"/>
      <c r="AW1710" s="86"/>
      <c r="AY1710" s="86"/>
      <c r="BA1710" s="86"/>
      <c r="BC1710" s="86"/>
      <c r="BE1710" s="86"/>
      <c r="BG1710" s="86"/>
      <c r="BI1710" s="86"/>
      <c r="BK1710" s="86"/>
      <c r="BM1710" s="86"/>
      <c r="BO1710" s="86"/>
      <c r="BQ1710" s="86"/>
      <c r="BS1710" s="86"/>
      <c r="BU1710" s="86"/>
      <c r="BW1710" s="86"/>
      <c r="BY1710" s="86"/>
      <c r="CA1710" s="86"/>
      <c r="CC1710" s="86"/>
      <c r="CE1710" s="86"/>
      <c r="CG1710" s="86"/>
      <c r="CI1710" s="86"/>
      <c r="CK1710" s="86"/>
      <c r="CM1710" s="86"/>
      <c r="CO1710" s="86"/>
      <c r="CQ1710" s="86"/>
      <c r="CS1710" s="86"/>
      <c r="CU1710" s="86"/>
      <c r="CW1710" s="86"/>
      <c r="CY1710" s="86"/>
      <c r="DA1710" s="86"/>
      <c r="DC1710" s="86"/>
      <c r="DE1710" s="86"/>
      <c r="DG1710" s="86"/>
      <c r="DI1710" s="86"/>
      <c r="DK1710" s="86"/>
      <c r="DM1710" s="86"/>
      <c r="DO1710" s="86"/>
      <c r="DQ1710" s="86"/>
      <c r="DS1710" s="86"/>
      <c r="DU1710" s="86"/>
      <c r="DV1710" s="86"/>
      <c r="DW1710" s="86"/>
      <c r="DX1710" s="86"/>
      <c r="DZ1710" s="87"/>
      <c r="EB1710" s="86"/>
      <c r="EC1710" s="87"/>
      <c r="ED1710" s="88"/>
      <c r="EE1710" s="86"/>
      <c r="EF1710" s="87"/>
      <c r="EG1710" s="86"/>
      <c r="EH1710" s="86"/>
      <c r="EI1710" s="86"/>
      <c r="EJ1710" s="86"/>
      <c r="EK1710" s="89"/>
    </row>
    <row r="1711" spans="47:141" x14ac:dyDescent="0.2">
      <c r="AU1711" s="86"/>
      <c r="AW1711" s="86"/>
      <c r="AY1711" s="86"/>
      <c r="BA1711" s="86"/>
      <c r="BC1711" s="86"/>
      <c r="BE1711" s="86"/>
      <c r="BG1711" s="86"/>
      <c r="BI1711" s="86"/>
      <c r="BK1711" s="86"/>
      <c r="BM1711" s="86"/>
      <c r="BO1711" s="86"/>
      <c r="BQ1711" s="86"/>
      <c r="BS1711" s="86"/>
      <c r="BU1711" s="86"/>
      <c r="BW1711" s="86"/>
      <c r="BY1711" s="86"/>
      <c r="CA1711" s="86"/>
      <c r="CC1711" s="86"/>
      <c r="CE1711" s="86"/>
      <c r="CG1711" s="86"/>
      <c r="CI1711" s="86"/>
      <c r="CK1711" s="86"/>
      <c r="CM1711" s="86"/>
      <c r="CO1711" s="86"/>
      <c r="CQ1711" s="86"/>
      <c r="CS1711" s="86"/>
      <c r="CU1711" s="86"/>
      <c r="CW1711" s="86"/>
      <c r="CY1711" s="86"/>
      <c r="DA1711" s="86"/>
      <c r="DC1711" s="86"/>
      <c r="DE1711" s="86"/>
      <c r="DG1711" s="86"/>
      <c r="DI1711" s="86"/>
      <c r="DK1711" s="86"/>
      <c r="DM1711" s="86"/>
      <c r="DO1711" s="86"/>
      <c r="DQ1711" s="86"/>
      <c r="DS1711" s="86"/>
      <c r="DU1711" s="86"/>
      <c r="DV1711" s="86"/>
      <c r="DW1711" s="86"/>
      <c r="DX1711" s="86"/>
      <c r="DZ1711" s="87"/>
      <c r="EB1711" s="86"/>
      <c r="EC1711" s="87"/>
      <c r="ED1711" s="88"/>
      <c r="EE1711" s="86"/>
      <c r="EF1711" s="87"/>
      <c r="EG1711" s="86"/>
      <c r="EH1711" s="86"/>
      <c r="EI1711" s="86"/>
      <c r="EJ1711" s="86"/>
      <c r="EK1711" s="89"/>
    </row>
    <row r="1712" spans="47:141" x14ac:dyDescent="0.2">
      <c r="AU1712" s="86"/>
      <c r="AW1712" s="86"/>
      <c r="AY1712" s="86"/>
      <c r="BA1712" s="86"/>
      <c r="BC1712" s="86"/>
      <c r="BE1712" s="86"/>
      <c r="BG1712" s="86"/>
      <c r="BI1712" s="86"/>
      <c r="BK1712" s="86"/>
      <c r="BM1712" s="86"/>
      <c r="BO1712" s="86"/>
      <c r="BQ1712" s="86"/>
      <c r="BS1712" s="86"/>
      <c r="BU1712" s="86"/>
      <c r="BW1712" s="86"/>
      <c r="BY1712" s="86"/>
      <c r="CA1712" s="86"/>
      <c r="CC1712" s="86"/>
      <c r="CE1712" s="86"/>
      <c r="CG1712" s="86"/>
      <c r="CI1712" s="86"/>
      <c r="CK1712" s="86"/>
      <c r="CM1712" s="86"/>
      <c r="CO1712" s="86"/>
      <c r="CQ1712" s="86"/>
      <c r="CS1712" s="86"/>
      <c r="CU1712" s="86"/>
      <c r="CW1712" s="86"/>
      <c r="CY1712" s="86"/>
      <c r="DA1712" s="86"/>
      <c r="DC1712" s="86"/>
      <c r="DE1712" s="86"/>
      <c r="DG1712" s="86"/>
      <c r="DI1712" s="86"/>
      <c r="DK1712" s="86"/>
      <c r="DM1712" s="86"/>
      <c r="DO1712" s="86"/>
      <c r="DQ1712" s="86"/>
      <c r="DS1712" s="86"/>
      <c r="DU1712" s="86"/>
      <c r="DV1712" s="86"/>
      <c r="DW1712" s="86"/>
      <c r="DX1712" s="86"/>
      <c r="DZ1712" s="87"/>
      <c r="EB1712" s="86"/>
      <c r="EC1712" s="87"/>
      <c r="ED1712" s="88"/>
      <c r="EE1712" s="86"/>
      <c r="EF1712" s="87"/>
      <c r="EG1712" s="86"/>
      <c r="EH1712" s="86"/>
      <c r="EI1712" s="86"/>
      <c r="EJ1712" s="86"/>
      <c r="EK1712" s="89"/>
    </row>
    <row r="1713" spans="47:141" x14ac:dyDescent="0.2">
      <c r="AU1713" s="86"/>
      <c r="AW1713" s="86"/>
      <c r="AY1713" s="86"/>
      <c r="BA1713" s="86"/>
      <c r="BC1713" s="86"/>
      <c r="BE1713" s="86"/>
      <c r="BG1713" s="86"/>
      <c r="BI1713" s="86"/>
      <c r="BK1713" s="86"/>
      <c r="BM1713" s="86"/>
      <c r="BO1713" s="86"/>
      <c r="BQ1713" s="86"/>
      <c r="BS1713" s="86"/>
      <c r="BU1713" s="86"/>
      <c r="BW1713" s="86"/>
      <c r="BY1713" s="86"/>
      <c r="CA1713" s="86"/>
      <c r="CC1713" s="86"/>
      <c r="CE1713" s="86"/>
      <c r="CG1713" s="86"/>
      <c r="CI1713" s="86"/>
      <c r="CK1713" s="86"/>
      <c r="CM1713" s="86"/>
      <c r="CO1713" s="86"/>
      <c r="CQ1713" s="86"/>
      <c r="CS1713" s="86"/>
      <c r="CU1713" s="86"/>
      <c r="CW1713" s="86"/>
      <c r="CY1713" s="86"/>
      <c r="DA1713" s="86"/>
      <c r="DC1713" s="86"/>
      <c r="DE1713" s="86"/>
      <c r="DG1713" s="86"/>
      <c r="DI1713" s="86"/>
      <c r="DK1713" s="86"/>
      <c r="DM1713" s="86"/>
      <c r="DO1713" s="86"/>
      <c r="DQ1713" s="86"/>
      <c r="DS1713" s="86"/>
      <c r="DU1713" s="86"/>
      <c r="DV1713" s="86"/>
      <c r="DW1713" s="86"/>
      <c r="DX1713" s="86"/>
      <c r="DZ1713" s="87"/>
      <c r="EB1713" s="86"/>
      <c r="EC1713" s="87"/>
      <c r="ED1713" s="88"/>
      <c r="EE1713" s="86"/>
      <c r="EF1713" s="87"/>
      <c r="EG1713" s="86"/>
      <c r="EH1713" s="86"/>
      <c r="EI1713" s="86"/>
      <c r="EJ1713" s="86"/>
      <c r="EK1713" s="89"/>
    </row>
    <row r="1714" spans="47:141" x14ac:dyDescent="0.2">
      <c r="AU1714" s="86"/>
      <c r="AW1714" s="86"/>
      <c r="AY1714" s="86"/>
      <c r="BA1714" s="86"/>
      <c r="BC1714" s="86"/>
      <c r="BE1714" s="86"/>
      <c r="BG1714" s="86"/>
      <c r="BI1714" s="86"/>
      <c r="BK1714" s="86"/>
      <c r="BM1714" s="86"/>
      <c r="BO1714" s="86"/>
      <c r="BQ1714" s="86"/>
      <c r="BS1714" s="86"/>
      <c r="BU1714" s="86"/>
      <c r="BW1714" s="86"/>
      <c r="BY1714" s="86"/>
      <c r="CA1714" s="86"/>
      <c r="CC1714" s="86"/>
      <c r="CE1714" s="86"/>
      <c r="CG1714" s="86"/>
      <c r="CI1714" s="86"/>
      <c r="CK1714" s="86"/>
      <c r="CM1714" s="86"/>
      <c r="CO1714" s="86"/>
      <c r="CQ1714" s="86"/>
      <c r="CS1714" s="86"/>
      <c r="CU1714" s="86"/>
      <c r="CW1714" s="86"/>
      <c r="CY1714" s="86"/>
      <c r="DA1714" s="86"/>
      <c r="DC1714" s="86"/>
      <c r="DE1714" s="86"/>
      <c r="DG1714" s="86"/>
      <c r="DI1714" s="86"/>
      <c r="DK1714" s="86"/>
      <c r="DM1714" s="86"/>
      <c r="DO1714" s="86"/>
      <c r="DQ1714" s="86"/>
      <c r="DS1714" s="86"/>
      <c r="DU1714" s="86"/>
      <c r="DV1714" s="86"/>
      <c r="DW1714" s="86"/>
      <c r="DX1714" s="86"/>
      <c r="DZ1714" s="87"/>
      <c r="EB1714" s="86"/>
      <c r="EC1714" s="87"/>
      <c r="ED1714" s="88"/>
      <c r="EE1714" s="86"/>
      <c r="EF1714" s="87"/>
      <c r="EG1714" s="86"/>
      <c r="EH1714" s="86"/>
      <c r="EI1714" s="86"/>
      <c r="EJ1714" s="86"/>
      <c r="EK1714" s="89"/>
    </row>
    <row r="1715" spans="47:141" x14ac:dyDescent="0.2">
      <c r="AU1715" s="86"/>
      <c r="AW1715" s="86"/>
      <c r="AY1715" s="86"/>
      <c r="BA1715" s="86"/>
      <c r="BC1715" s="86"/>
      <c r="BE1715" s="86"/>
      <c r="BG1715" s="86"/>
      <c r="BI1715" s="86"/>
      <c r="BK1715" s="86"/>
      <c r="BM1715" s="86"/>
      <c r="BO1715" s="86"/>
      <c r="BQ1715" s="86"/>
      <c r="BS1715" s="86"/>
      <c r="BU1715" s="86"/>
      <c r="BW1715" s="86"/>
      <c r="BY1715" s="86"/>
      <c r="CA1715" s="86"/>
      <c r="CC1715" s="86"/>
      <c r="CE1715" s="86"/>
      <c r="CG1715" s="86"/>
      <c r="CI1715" s="86"/>
      <c r="CK1715" s="86"/>
      <c r="CM1715" s="86"/>
      <c r="CO1715" s="86"/>
      <c r="CQ1715" s="86"/>
      <c r="CS1715" s="86"/>
      <c r="CU1715" s="86"/>
      <c r="CW1715" s="86"/>
      <c r="CY1715" s="86"/>
      <c r="DA1715" s="86"/>
      <c r="DC1715" s="86"/>
      <c r="DE1715" s="86"/>
      <c r="DG1715" s="86"/>
      <c r="DI1715" s="86"/>
      <c r="DK1715" s="86"/>
      <c r="DM1715" s="86"/>
      <c r="DO1715" s="86"/>
      <c r="DQ1715" s="86"/>
      <c r="DS1715" s="86"/>
      <c r="DU1715" s="86"/>
      <c r="DV1715" s="86"/>
      <c r="DW1715" s="86"/>
      <c r="DX1715" s="86"/>
      <c r="DZ1715" s="87"/>
      <c r="EB1715" s="86"/>
      <c r="EC1715" s="87"/>
      <c r="ED1715" s="88"/>
      <c r="EE1715" s="86"/>
      <c r="EF1715" s="87"/>
      <c r="EG1715" s="86"/>
      <c r="EH1715" s="86"/>
      <c r="EI1715" s="86"/>
      <c r="EJ1715" s="86"/>
      <c r="EK1715" s="89"/>
    </row>
    <row r="1716" spans="47:141" x14ac:dyDescent="0.2">
      <c r="AU1716" s="86"/>
      <c r="AW1716" s="86"/>
      <c r="AY1716" s="86"/>
      <c r="BA1716" s="86"/>
      <c r="BC1716" s="86"/>
      <c r="BE1716" s="86"/>
      <c r="BG1716" s="86"/>
      <c r="BI1716" s="86"/>
      <c r="BK1716" s="86"/>
      <c r="BM1716" s="86"/>
      <c r="BO1716" s="86"/>
      <c r="BQ1716" s="86"/>
      <c r="BS1716" s="86"/>
      <c r="BU1716" s="86"/>
      <c r="BW1716" s="86"/>
      <c r="BY1716" s="86"/>
      <c r="CA1716" s="86"/>
      <c r="CC1716" s="86"/>
      <c r="CE1716" s="86"/>
      <c r="CG1716" s="86"/>
      <c r="CI1716" s="86"/>
      <c r="CK1716" s="86"/>
      <c r="CM1716" s="86"/>
      <c r="CO1716" s="86"/>
      <c r="CQ1716" s="86"/>
      <c r="CS1716" s="86"/>
      <c r="CU1716" s="86"/>
      <c r="CW1716" s="86"/>
      <c r="CY1716" s="86"/>
      <c r="DA1716" s="86"/>
      <c r="DC1716" s="86"/>
      <c r="DE1716" s="86"/>
      <c r="DG1716" s="86"/>
      <c r="DI1716" s="86"/>
      <c r="DK1716" s="86"/>
      <c r="DM1716" s="86"/>
      <c r="DO1716" s="86"/>
      <c r="DQ1716" s="86"/>
      <c r="DS1716" s="86"/>
      <c r="DU1716" s="86"/>
      <c r="DV1716" s="86"/>
      <c r="DW1716" s="86"/>
      <c r="DX1716" s="86"/>
      <c r="DZ1716" s="87"/>
      <c r="EB1716" s="86"/>
      <c r="EC1716" s="87"/>
      <c r="ED1716" s="88"/>
      <c r="EE1716" s="86"/>
      <c r="EF1716" s="87"/>
      <c r="EG1716" s="86"/>
      <c r="EH1716" s="86"/>
      <c r="EI1716" s="86"/>
      <c r="EJ1716" s="86"/>
      <c r="EK1716" s="89"/>
    </row>
    <row r="1717" spans="47:141" x14ac:dyDescent="0.2">
      <c r="AU1717" s="86"/>
      <c r="AW1717" s="86"/>
      <c r="AY1717" s="86"/>
      <c r="BA1717" s="86"/>
      <c r="BC1717" s="86"/>
      <c r="BE1717" s="86"/>
      <c r="BG1717" s="86"/>
      <c r="BI1717" s="86"/>
      <c r="BK1717" s="86"/>
      <c r="BM1717" s="86"/>
      <c r="BO1717" s="86"/>
      <c r="BQ1717" s="86"/>
      <c r="BS1717" s="86"/>
      <c r="BU1717" s="86"/>
      <c r="BW1717" s="86"/>
      <c r="BY1717" s="86"/>
      <c r="CA1717" s="86"/>
      <c r="CC1717" s="86"/>
      <c r="CE1717" s="86"/>
      <c r="CG1717" s="86"/>
      <c r="CI1717" s="86"/>
      <c r="CK1717" s="86"/>
      <c r="CM1717" s="86"/>
      <c r="CO1717" s="86"/>
      <c r="CQ1717" s="86"/>
      <c r="CS1717" s="86"/>
      <c r="CU1717" s="86"/>
      <c r="CW1717" s="86"/>
      <c r="CY1717" s="86"/>
      <c r="DA1717" s="86"/>
      <c r="DC1717" s="86"/>
      <c r="DE1717" s="86"/>
      <c r="DG1717" s="86"/>
      <c r="DI1717" s="86"/>
      <c r="DK1717" s="86"/>
      <c r="DM1717" s="86"/>
      <c r="DO1717" s="86"/>
      <c r="DQ1717" s="86"/>
      <c r="DS1717" s="86"/>
      <c r="DU1717" s="86"/>
      <c r="DV1717" s="86"/>
      <c r="DW1717" s="86"/>
      <c r="DX1717" s="86"/>
      <c r="DZ1717" s="87"/>
      <c r="EB1717" s="86"/>
      <c r="EC1717" s="87"/>
      <c r="ED1717" s="88"/>
      <c r="EE1717" s="86"/>
      <c r="EF1717" s="87"/>
      <c r="EG1717" s="86"/>
      <c r="EH1717" s="86"/>
      <c r="EI1717" s="86"/>
      <c r="EJ1717" s="86"/>
      <c r="EK1717" s="89"/>
    </row>
    <row r="1718" spans="47:141" x14ac:dyDescent="0.2">
      <c r="AU1718" s="86"/>
      <c r="AW1718" s="86"/>
      <c r="AY1718" s="86"/>
      <c r="BA1718" s="86"/>
      <c r="BC1718" s="86"/>
      <c r="BE1718" s="86"/>
      <c r="BG1718" s="86"/>
      <c r="BI1718" s="86"/>
      <c r="BK1718" s="86"/>
      <c r="BM1718" s="86"/>
      <c r="BO1718" s="86"/>
      <c r="BQ1718" s="86"/>
      <c r="BS1718" s="86"/>
      <c r="BU1718" s="86"/>
      <c r="BW1718" s="86"/>
      <c r="BY1718" s="86"/>
      <c r="CA1718" s="86"/>
      <c r="CC1718" s="86"/>
      <c r="CE1718" s="86"/>
      <c r="CG1718" s="86"/>
      <c r="CI1718" s="86"/>
      <c r="CK1718" s="86"/>
      <c r="CM1718" s="86"/>
      <c r="CO1718" s="86"/>
      <c r="CQ1718" s="86"/>
      <c r="CS1718" s="86"/>
      <c r="CU1718" s="86"/>
      <c r="CW1718" s="86"/>
      <c r="CY1718" s="86"/>
      <c r="DA1718" s="86"/>
      <c r="DC1718" s="86"/>
      <c r="DE1718" s="86"/>
      <c r="DG1718" s="86"/>
      <c r="DI1718" s="86"/>
      <c r="DK1718" s="86"/>
      <c r="DM1718" s="86"/>
      <c r="DO1718" s="86"/>
      <c r="DQ1718" s="86"/>
      <c r="DS1718" s="86"/>
      <c r="DU1718" s="86"/>
      <c r="DV1718" s="86"/>
      <c r="DW1718" s="86"/>
      <c r="DX1718" s="86"/>
      <c r="DZ1718" s="87"/>
      <c r="EB1718" s="86"/>
      <c r="EC1718" s="87"/>
      <c r="ED1718" s="88"/>
      <c r="EE1718" s="86"/>
      <c r="EF1718" s="87"/>
      <c r="EG1718" s="86"/>
      <c r="EH1718" s="86"/>
      <c r="EI1718" s="86"/>
      <c r="EJ1718" s="86"/>
      <c r="EK1718" s="89"/>
    </row>
    <row r="1719" spans="47:141" x14ac:dyDescent="0.2">
      <c r="AU1719" s="86"/>
      <c r="AW1719" s="86"/>
      <c r="AY1719" s="86"/>
      <c r="BA1719" s="86"/>
      <c r="BC1719" s="86"/>
      <c r="BE1719" s="86"/>
      <c r="BG1719" s="86"/>
      <c r="BI1719" s="86"/>
      <c r="BK1719" s="86"/>
      <c r="BM1719" s="86"/>
      <c r="BO1719" s="86"/>
      <c r="BQ1719" s="86"/>
      <c r="BS1719" s="86"/>
      <c r="BU1719" s="86"/>
      <c r="BW1719" s="86"/>
      <c r="BY1719" s="86"/>
      <c r="CA1719" s="86"/>
      <c r="CC1719" s="86"/>
      <c r="CE1719" s="86"/>
      <c r="CG1719" s="86"/>
      <c r="CI1719" s="86"/>
      <c r="CK1719" s="86"/>
      <c r="CM1719" s="86"/>
      <c r="CO1719" s="86"/>
      <c r="CQ1719" s="86"/>
      <c r="CS1719" s="86"/>
      <c r="CU1719" s="86"/>
      <c r="CW1719" s="86"/>
      <c r="CY1719" s="86"/>
      <c r="DA1719" s="86"/>
      <c r="DC1719" s="86"/>
      <c r="DE1719" s="86"/>
      <c r="DG1719" s="86"/>
      <c r="DI1719" s="86"/>
      <c r="DK1719" s="86"/>
      <c r="DM1719" s="86"/>
      <c r="DO1719" s="86"/>
      <c r="DQ1719" s="86"/>
      <c r="DS1719" s="86"/>
      <c r="DU1719" s="86"/>
      <c r="DV1719" s="86"/>
      <c r="DW1719" s="86"/>
      <c r="DX1719" s="86"/>
      <c r="DZ1719" s="87"/>
      <c r="EB1719" s="86"/>
      <c r="EC1719" s="87"/>
      <c r="ED1719" s="88"/>
      <c r="EE1719" s="86"/>
      <c r="EF1719" s="87"/>
      <c r="EG1719" s="86"/>
      <c r="EH1719" s="86"/>
      <c r="EI1719" s="86"/>
      <c r="EJ1719" s="86"/>
      <c r="EK1719" s="89"/>
    </row>
    <row r="1720" spans="47:141" x14ac:dyDescent="0.2">
      <c r="AU1720" s="86"/>
      <c r="AW1720" s="86"/>
      <c r="AY1720" s="86"/>
      <c r="BA1720" s="86"/>
      <c r="BC1720" s="86"/>
      <c r="BE1720" s="86"/>
      <c r="BG1720" s="86"/>
      <c r="BI1720" s="86"/>
      <c r="BK1720" s="86"/>
      <c r="BM1720" s="86"/>
      <c r="BO1720" s="86"/>
      <c r="BQ1720" s="86"/>
      <c r="BS1720" s="86"/>
      <c r="BU1720" s="86"/>
      <c r="BW1720" s="86"/>
      <c r="BY1720" s="86"/>
      <c r="CA1720" s="86"/>
      <c r="CC1720" s="86"/>
      <c r="CE1720" s="86"/>
      <c r="CG1720" s="86"/>
      <c r="CI1720" s="86"/>
      <c r="CK1720" s="86"/>
      <c r="CM1720" s="86"/>
      <c r="CO1720" s="86"/>
      <c r="CQ1720" s="86"/>
      <c r="CS1720" s="86"/>
      <c r="CU1720" s="86"/>
      <c r="CW1720" s="86"/>
      <c r="CY1720" s="86"/>
      <c r="DA1720" s="86"/>
      <c r="DC1720" s="86"/>
      <c r="DE1720" s="86"/>
      <c r="DG1720" s="86"/>
      <c r="DI1720" s="86"/>
      <c r="DK1720" s="86"/>
      <c r="DM1720" s="86"/>
      <c r="DO1720" s="86"/>
      <c r="DQ1720" s="86"/>
      <c r="DS1720" s="86"/>
      <c r="DU1720" s="86"/>
      <c r="DV1720" s="86"/>
      <c r="DW1720" s="86"/>
      <c r="DX1720" s="86"/>
      <c r="DZ1720" s="87"/>
      <c r="EB1720" s="86"/>
      <c r="EC1720" s="87"/>
      <c r="ED1720" s="88"/>
      <c r="EE1720" s="86"/>
      <c r="EF1720" s="87"/>
      <c r="EG1720" s="86"/>
      <c r="EH1720" s="86"/>
      <c r="EI1720" s="86"/>
      <c r="EJ1720" s="86"/>
      <c r="EK1720" s="89"/>
    </row>
    <row r="1721" spans="47:141" x14ac:dyDescent="0.2">
      <c r="AU1721" s="86"/>
      <c r="AW1721" s="86"/>
      <c r="AY1721" s="86"/>
      <c r="BA1721" s="86"/>
      <c r="BC1721" s="86"/>
      <c r="BE1721" s="86"/>
      <c r="BG1721" s="86"/>
      <c r="BI1721" s="86"/>
      <c r="BK1721" s="86"/>
      <c r="BM1721" s="86"/>
      <c r="BO1721" s="86"/>
      <c r="BQ1721" s="86"/>
      <c r="BS1721" s="86"/>
      <c r="BU1721" s="86"/>
      <c r="BW1721" s="86"/>
      <c r="BY1721" s="86"/>
      <c r="CA1721" s="86"/>
      <c r="CC1721" s="86"/>
      <c r="CE1721" s="86"/>
      <c r="CG1721" s="86"/>
      <c r="CI1721" s="86"/>
      <c r="CK1721" s="86"/>
      <c r="CM1721" s="86"/>
      <c r="CO1721" s="86"/>
      <c r="CQ1721" s="86"/>
      <c r="CS1721" s="86"/>
      <c r="CU1721" s="86"/>
      <c r="CW1721" s="86"/>
      <c r="CY1721" s="86"/>
      <c r="DA1721" s="86"/>
      <c r="DC1721" s="86"/>
      <c r="DE1721" s="86"/>
      <c r="DG1721" s="86"/>
      <c r="DI1721" s="86"/>
      <c r="DK1721" s="86"/>
      <c r="DM1721" s="86"/>
      <c r="DO1721" s="86"/>
      <c r="DQ1721" s="86"/>
      <c r="DS1721" s="86"/>
      <c r="DU1721" s="86"/>
      <c r="DV1721" s="86"/>
      <c r="DW1721" s="86"/>
      <c r="DX1721" s="86"/>
      <c r="DZ1721" s="87"/>
      <c r="EB1721" s="86"/>
      <c r="EC1721" s="87"/>
      <c r="ED1721" s="88"/>
      <c r="EE1721" s="86"/>
      <c r="EF1721" s="87"/>
      <c r="EG1721" s="86"/>
      <c r="EH1721" s="86"/>
      <c r="EI1721" s="86"/>
      <c r="EJ1721" s="86"/>
      <c r="EK1721" s="89"/>
    </row>
    <row r="1722" spans="47:141" x14ac:dyDescent="0.2">
      <c r="AU1722" s="86"/>
      <c r="AW1722" s="86"/>
      <c r="AY1722" s="86"/>
      <c r="BA1722" s="86"/>
      <c r="BC1722" s="86"/>
      <c r="BE1722" s="86"/>
      <c r="BG1722" s="86"/>
      <c r="BI1722" s="86"/>
      <c r="BK1722" s="86"/>
      <c r="BM1722" s="86"/>
      <c r="BO1722" s="86"/>
      <c r="BQ1722" s="86"/>
      <c r="BS1722" s="86"/>
      <c r="BU1722" s="86"/>
      <c r="BW1722" s="86"/>
      <c r="BY1722" s="86"/>
      <c r="CA1722" s="86"/>
      <c r="CC1722" s="86"/>
      <c r="CE1722" s="86"/>
      <c r="CG1722" s="86"/>
      <c r="CI1722" s="86"/>
      <c r="CK1722" s="86"/>
      <c r="CM1722" s="86"/>
      <c r="CO1722" s="86"/>
      <c r="CQ1722" s="86"/>
      <c r="CS1722" s="86"/>
      <c r="CU1722" s="86"/>
      <c r="CW1722" s="86"/>
      <c r="CY1722" s="86"/>
      <c r="DA1722" s="86"/>
      <c r="DC1722" s="86"/>
      <c r="DE1722" s="86"/>
      <c r="DG1722" s="86"/>
      <c r="DI1722" s="86"/>
      <c r="DK1722" s="86"/>
      <c r="DM1722" s="86"/>
      <c r="DO1722" s="86"/>
      <c r="DQ1722" s="86"/>
      <c r="DS1722" s="86"/>
      <c r="DU1722" s="86"/>
      <c r="DV1722" s="86"/>
      <c r="DW1722" s="86"/>
      <c r="DX1722" s="86"/>
      <c r="DZ1722" s="87"/>
      <c r="EB1722" s="86"/>
      <c r="EC1722" s="87"/>
      <c r="ED1722" s="88"/>
      <c r="EE1722" s="86"/>
      <c r="EF1722" s="87"/>
      <c r="EG1722" s="86"/>
      <c r="EH1722" s="86"/>
      <c r="EI1722" s="86"/>
      <c r="EJ1722" s="86"/>
      <c r="EK1722" s="89"/>
    </row>
    <row r="1723" spans="47:141" x14ac:dyDescent="0.2">
      <c r="AU1723" s="86"/>
      <c r="AW1723" s="86"/>
      <c r="AY1723" s="86"/>
      <c r="BA1723" s="86"/>
      <c r="BC1723" s="86"/>
      <c r="BE1723" s="86"/>
      <c r="BG1723" s="86"/>
      <c r="BI1723" s="86"/>
      <c r="BK1723" s="86"/>
      <c r="BM1723" s="86"/>
      <c r="BO1723" s="86"/>
      <c r="BQ1723" s="86"/>
      <c r="BS1723" s="86"/>
      <c r="BU1723" s="86"/>
      <c r="BW1723" s="86"/>
      <c r="BY1723" s="86"/>
      <c r="CA1723" s="86"/>
      <c r="CC1723" s="86"/>
      <c r="CE1723" s="86"/>
      <c r="CG1723" s="86"/>
      <c r="CI1723" s="86"/>
      <c r="CK1723" s="86"/>
      <c r="CM1723" s="86"/>
      <c r="CO1723" s="86"/>
      <c r="CQ1723" s="86"/>
      <c r="CS1723" s="86"/>
      <c r="CU1723" s="86"/>
      <c r="CW1723" s="86"/>
      <c r="CY1723" s="86"/>
      <c r="DA1723" s="86"/>
      <c r="DC1723" s="86"/>
      <c r="DE1723" s="86"/>
      <c r="DG1723" s="86"/>
      <c r="DI1723" s="86"/>
      <c r="DK1723" s="86"/>
      <c r="DM1723" s="86"/>
      <c r="DO1723" s="86"/>
      <c r="DQ1723" s="86"/>
      <c r="DS1723" s="86"/>
      <c r="DU1723" s="86"/>
      <c r="DV1723" s="86"/>
      <c r="DW1723" s="86"/>
      <c r="DX1723" s="86"/>
      <c r="DZ1723" s="87"/>
      <c r="EB1723" s="86"/>
      <c r="EC1723" s="87"/>
      <c r="ED1723" s="88"/>
      <c r="EE1723" s="86"/>
      <c r="EF1723" s="87"/>
      <c r="EG1723" s="86"/>
      <c r="EH1723" s="86"/>
      <c r="EI1723" s="86"/>
      <c r="EJ1723" s="86"/>
      <c r="EK1723" s="89"/>
    </row>
    <row r="1724" spans="47:141" x14ac:dyDescent="0.2">
      <c r="AU1724" s="86"/>
      <c r="AW1724" s="86"/>
      <c r="AY1724" s="86"/>
      <c r="BA1724" s="86"/>
      <c r="BC1724" s="86"/>
      <c r="BE1724" s="86"/>
      <c r="BG1724" s="86"/>
      <c r="BI1724" s="86"/>
      <c r="BK1724" s="86"/>
      <c r="BM1724" s="86"/>
      <c r="BO1724" s="86"/>
      <c r="BQ1724" s="86"/>
      <c r="BS1724" s="86"/>
      <c r="BU1724" s="86"/>
      <c r="BW1724" s="86"/>
      <c r="BY1724" s="86"/>
      <c r="CA1724" s="86"/>
      <c r="CC1724" s="86"/>
      <c r="CE1724" s="86"/>
      <c r="CG1724" s="86"/>
      <c r="CI1724" s="86"/>
      <c r="CK1724" s="86"/>
      <c r="CM1724" s="86"/>
      <c r="CO1724" s="86"/>
      <c r="CQ1724" s="86"/>
      <c r="CS1724" s="86"/>
      <c r="CU1724" s="86"/>
      <c r="CW1724" s="86"/>
      <c r="CY1724" s="86"/>
      <c r="DA1724" s="86"/>
      <c r="DC1724" s="86"/>
      <c r="DE1724" s="86"/>
      <c r="DG1724" s="86"/>
      <c r="DI1724" s="86"/>
      <c r="DK1724" s="86"/>
      <c r="DM1724" s="86"/>
      <c r="DO1724" s="86"/>
      <c r="DQ1724" s="86"/>
      <c r="DS1724" s="86"/>
      <c r="DU1724" s="86"/>
      <c r="DV1724" s="86"/>
      <c r="DW1724" s="86"/>
      <c r="DX1724" s="86"/>
      <c r="DZ1724" s="87"/>
      <c r="EB1724" s="86"/>
      <c r="EC1724" s="87"/>
      <c r="ED1724" s="88"/>
      <c r="EE1724" s="86"/>
      <c r="EF1724" s="87"/>
      <c r="EG1724" s="86"/>
      <c r="EH1724" s="86"/>
      <c r="EI1724" s="86"/>
      <c r="EJ1724" s="86"/>
      <c r="EK1724" s="89"/>
    </row>
    <row r="1725" spans="47:141" x14ac:dyDescent="0.2">
      <c r="AU1725" s="86"/>
      <c r="AW1725" s="86"/>
      <c r="AY1725" s="86"/>
      <c r="BA1725" s="86"/>
      <c r="BC1725" s="86"/>
      <c r="BE1725" s="86"/>
      <c r="BG1725" s="86"/>
      <c r="BI1725" s="86"/>
      <c r="BK1725" s="86"/>
      <c r="BM1725" s="86"/>
      <c r="BO1725" s="86"/>
      <c r="BQ1725" s="86"/>
      <c r="BS1725" s="86"/>
      <c r="BU1725" s="86"/>
      <c r="BW1725" s="86"/>
      <c r="BY1725" s="86"/>
      <c r="CA1725" s="86"/>
      <c r="CC1725" s="86"/>
      <c r="CE1725" s="86"/>
      <c r="CG1725" s="86"/>
      <c r="CI1725" s="86"/>
      <c r="CK1725" s="86"/>
      <c r="CM1725" s="86"/>
      <c r="CO1725" s="86"/>
      <c r="CQ1725" s="86"/>
      <c r="CS1725" s="86"/>
      <c r="CU1725" s="86"/>
      <c r="CW1725" s="86"/>
      <c r="CY1725" s="86"/>
      <c r="DA1725" s="86"/>
      <c r="DC1725" s="86"/>
      <c r="DE1725" s="86"/>
      <c r="DG1725" s="86"/>
      <c r="DI1725" s="86"/>
      <c r="DK1725" s="86"/>
      <c r="DM1725" s="86"/>
      <c r="DO1725" s="86"/>
      <c r="DQ1725" s="86"/>
      <c r="DS1725" s="86"/>
      <c r="DU1725" s="86"/>
      <c r="DV1725" s="86"/>
      <c r="DW1725" s="86"/>
      <c r="DX1725" s="86"/>
      <c r="DZ1725" s="87"/>
      <c r="EB1725" s="86"/>
      <c r="EC1725" s="87"/>
      <c r="ED1725" s="88"/>
      <c r="EE1725" s="86"/>
      <c r="EF1725" s="87"/>
      <c r="EG1725" s="86"/>
      <c r="EH1725" s="86"/>
      <c r="EI1725" s="86"/>
      <c r="EJ1725" s="86"/>
      <c r="EK1725" s="89"/>
    </row>
    <row r="1726" spans="47:141" x14ac:dyDescent="0.2">
      <c r="AU1726" s="86"/>
      <c r="AW1726" s="86"/>
      <c r="AY1726" s="86"/>
      <c r="BA1726" s="86"/>
      <c r="BC1726" s="86"/>
      <c r="BE1726" s="86"/>
      <c r="BG1726" s="86"/>
      <c r="BI1726" s="86"/>
      <c r="BK1726" s="86"/>
      <c r="BM1726" s="86"/>
      <c r="BO1726" s="86"/>
      <c r="BQ1726" s="86"/>
      <c r="BS1726" s="86"/>
      <c r="BU1726" s="86"/>
      <c r="BW1726" s="86"/>
      <c r="BY1726" s="86"/>
      <c r="CA1726" s="86"/>
      <c r="CC1726" s="86"/>
      <c r="CE1726" s="86"/>
      <c r="CG1726" s="86"/>
      <c r="CI1726" s="86"/>
      <c r="CK1726" s="86"/>
      <c r="CM1726" s="86"/>
      <c r="CO1726" s="86"/>
      <c r="CQ1726" s="86"/>
      <c r="CS1726" s="86"/>
      <c r="CU1726" s="86"/>
      <c r="CW1726" s="86"/>
      <c r="CY1726" s="86"/>
      <c r="DA1726" s="86"/>
      <c r="DC1726" s="86"/>
      <c r="DE1726" s="86"/>
      <c r="DG1726" s="86"/>
      <c r="DI1726" s="86"/>
      <c r="DK1726" s="86"/>
      <c r="DM1726" s="86"/>
      <c r="DO1726" s="86"/>
      <c r="DQ1726" s="86"/>
      <c r="DS1726" s="86"/>
      <c r="DU1726" s="86"/>
      <c r="DV1726" s="86"/>
      <c r="DW1726" s="86"/>
      <c r="DX1726" s="86"/>
      <c r="DZ1726" s="87"/>
      <c r="EB1726" s="86"/>
      <c r="EC1726" s="87"/>
      <c r="ED1726" s="88"/>
      <c r="EE1726" s="86"/>
      <c r="EF1726" s="87"/>
      <c r="EG1726" s="86"/>
      <c r="EH1726" s="86"/>
      <c r="EI1726" s="86"/>
      <c r="EJ1726" s="86"/>
      <c r="EK1726" s="89"/>
    </row>
    <row r="1727" spans="47:141" x14ac:dyDescent="0.2">
      <c r="AU1727" s="86"/>
      <c r="AW1727" s="86"/>
      <c r="AY1727" s="86"/>
      <c r="BA1727" s="86"/>
      <c r="BC1727" s="86"/>
      <c r="BE1727" s="86"/>
      <c r="BG1727" s="86"/>
      <c r="BI1727" s="86"/>
      <c r="BK1727" s="86"/>
      <c r="BM1727" s="86"/>
      <c r="BO1727" s="86"/>
      <c r="BQ1727" s="86"/>
      <c r="BS1727" s="86"/>
      <c r="BU1727" s="86"/>
      <c r="BW1727" s="86"/>
      <c r="BY1727" s="86"/>
      <c r="CA1727" s="86"/>
      <c r="CC1727" s="86"/>
      <c r="CE1727" s="86"/>
      <c r="CG1727" s="86"/>
      <c r="CI1727" s="86"/>
      <c r="CK1727" s="86"/>
      <c r="CM1727" s="86"/>
      <c r="CO1727" s="86"/>
      <c r="CQ1727" s="86"/>
      <c r="CS1727" s="86"/>
      <c r="CU1727" s="86"/>
      <c r="CW1727" s="86"/>
      <c r="CY1727" s="86"/>
      <c r="DA1727" s="86"/>
      <c r="DC1727" s="86"/>
      <c r="DE1727" s="86"/>
      <c r="DG1727" s="86"/>
      <c r="DI1727" s="86"/>
      <c r="DK1727" s="86"/>
      <c r="DM1727" s="86"/>
      <c r="DO1727" s="86"/>
      <c r="DQ1727" s="86"/>
      <c r="DS1727" s="86"/>
      <c r="DU1727" s="86"/>
      <c r="DV1727" s="86"/>
      <c r="DW1727" s="86"/>
      <c r="DX1727" s="86"/>
      <c r="DZ1727" s="87"/>
      <c r="EB1727" s="86"/>
      <c r="EC1727" s="87"/>
      <c r="ED1727" s="88"/>
      <c r="EE1727" s="86"/>
      <c r="EF1727" s="87"/>
      <c r="EG1727" s="86"/>
      <c r="EH1727" s="86"/>
      <c r="EI1727" s="86"/>
      <c r="EJ1727" s="86"/>
      <c r="EK1727" s="89"/>
    </row>
    <row r="1728" spans="47:141" x14ac:dyDescent="0.2">
      <c r="AU1728" s="86"/>
      <c r="AW1728" s="86"/>
      <c r="AY1728" s="86"/>
      <c r="BA1728" s="86"/>
      <c r="BC1728" s="86"/>
      <c r="BE1728" s="86"/>
      <c r="BG1728" s="86"/>
      <c r="BI1728" s="86"/>
      <c r="BK1728" s="86"/>
      <c r="BM1728" s="86"/>
      <c r="BO1728" s="86"/>
      <c r="BQ1728" s="86"/>
      <c r="BS1728" s="86"/>
      <c r="BU1728" s="86"/>
      <c r="BW1728" s="86"/>
      <c r="BY1728" s="86"/>
      <c r="CA1728" s="86"/>
      <c r="CC1728" s="86"/>
      <c r="CE1728" s="86"/>
      <c r="CG1728" s="86"/>
      <c r="CI1728" s="86"/>
      <c r="CK1728" s="86"/>
      <c r="CM1728" s="86"/>
      <c r="CO1728" s="86"/>
      <c r="CQ1728" s="86"/>
      <c r="CS1728" s="86"/>
      <c r="CU1728" s="86"/>
      <c r="CW1728" s="86"/>
      <c r="CY1728" s="86"/>
      <c r="DA1728" s="86"/>
      <c r="DC1728" s="86"/>
      <c r="DE1728" s="86"/>
      <c r="DG1728" s="86"/>
      <c r="DI1728" s="86"/>
      <c r="DK1728" s="86"/>
      <c r="DM1728" s="86"/>
      <c r="DO1728" s="86"/>
      <c r="DQ1728" s="86"/>
      <c r="DS1728" s="86"/>
      <c r="DU1728" s="86"/>
      <c r="DV1728" s="86"/>
      <c r="DW1728" s="86"/>
      <c r="DX1728" s="86"/>
      <c r="DZ1728" s="87"/>
      <c r="EB1728" s="86"/>
      <c r="EC1728" s="87"/>
      <c r="ED1728" s="88"/>
      <c r="EE1728" s="86"/>
      <c r="EF1728" s="87"/>
      <c r="EG1728" s="86"/>
      <c r="EH1728" s="86"/>
      <c r="EI1728" s="86"/>
      <c r="EJ1728" s="86"/>
      <c r="EK1728" s="89"/>
    </row>
    <row r="1729" spans="47:141" x14ac:dyDescent="0.2">
      <c r="AU1729" s="86"/>
      <c r="AW1729" s="86"/>
      <c r="AY1729" s="86"/>
      <c r="BA1729" s="86"/>
      <c r="BC1729" s="86"/>
      <c r="BE1729" s="86"/>
      <c r="BG1729" s="86"/>
      <c r="BI1729" s="86"/>
      <c r="BK1729" s="86"/>
      <c r="BM1729" s="86"/>
      <c r="BO1729" s="86"/>
      <c r="BQ1729" s="86"/>
      <c r="BS1729" s="86"/>
      <c r="BU1729" s="86"/>
      <c r="BW1729" s="86"/>
      <c r="BY1729" s="86"/>
      <c r="CA1729" s="86"/>
      <c r="CC1729" s="86"/>
      <c r="CE1729" s="86"/>
      <c r="CG1729" s="86"/>
      <c r="CI1729" s="86"/>
      <c r="CK1729" s="86"/>
      <c r="CM1729" s="86"/>
      <c r="CO1729" s="86"/>
      <c r="CQ1729" s="86"/>
      <c r="CS1729" s="86"/>
      <c r="CU1729" s="86"/>
      <c r="CW1729" s="86"/>
      <c r="CY1729" s="86"/>
      <c r="DA1729" s="86"/>
      <c r="DC1729" s="86"/>
      <c r="DE1729" s="86"/>
      <c r="DG1729" s="86"/>
      <c r="DI1729" s="86"/>
      <c r="DK1729" s="86"/>
      <c r="DM1729" s="86"/>
      <c r="DO1729" s="86"/>
      <c r="DQ1729" s="86"/>
      <c r="DS1729" s="86"/>
      <c r="DU1729" s="86"/>
      <c r="DV1729" s="86"/>
      <c r="DW1729" s="86"/>
      <c r="DX1729" s="86"/>
      <c r="DZ1729" s="87"/>
      <c r="EB1729" s="86"/>
      <c r="EC1729" s="87"/>
      <c r="ED1729" s="88"/>
      <c r="EE1729" s="86"/>
      <c r="EF1729" s="87"/>
      <c r="EG1729" s="86"/>
      <c r="EH1729" s="86"/>
      <c r="EI1729" s="86"/>
      <c r="EJ1729" s="86"/>
      <c r="EK1729" s="89"/>
    </row>
    <row r="1730" spans="47:141" x14ac:dyDescent="0.2">
      <c r="AU1730" s="86"/>
      <c r="AW1730" s="86"/>
      <c r="AY1730" s="86"/>
      <c r="BA1730" s="86"/>
      <c r="BC1730" s="86"/>
      <c r="BE1730" s="86"/>
      <c r="BG1730" s="86"/>
      <c r="BI1730" s="86"/>
      <c r="BK1730" s="86"/>
      <c r="BM1730" s="86"/>
      <c r="BO1730" s="86"/>
      <c r="BQ1730" s="86"/>
      <c r="BS1730" s="86"/>
      <c r="BU1730" s="86"/>
      <c r="BW1730" s="86"/>
      <c r="BY1730" s="86"/>
      <c r="CA1730" s="86"/>
      <c r="CC1730" s="86"/>
      <c r="CE1730" s="86"/>
      <c r="CG1730" s="86"/>
      <c r="CI1730" s="86"/>
      <c r="CK1730" s="86"/>
      <c r="CM1730" s="86"/>
      <c r="CO1730" s="86"/>
      <c r="CQ1730" s="86"/>
      <c r="CS1730" s="86"/>
      <c r="CU1730" s="86"/>
      <c r="CW1730" s="86"/>
      <c r="CY1730" s="86"/>
      <c r="DA1730" s="86"/>
      <c r="DC1730" s="86"/>
      <c r="DE1730" s="86"/>
      <c r="DG1730" s="86"/>
      <c r="DI1730" s="86"/>
      <c r="DK1730" s="86"/>
      <c r="DM1730" s="86"/>
      <c r="DO1730" s="86"/>
      <c r="DQ1730" s="86"/>
      <c r="DS1730" s="86"/>
      <c r="DU1730" s="86"/>
      <c r="DV1730" s="86"/>
      <c r="DW1730" s="86"/>
      <c r="DX1730" s="86"/>
      <c r="DZ1730" s="87"/>
      <c r="EB1730" s="86"/>
      <c r="EC1730" s="87"/>
      <c r="ED1730" s="88"/>
      <c r="EE1730" s="86"/>
      <c r="EF1730" s="87"/>
      <c r="EG1730" s="86"/>
      <c r="EH1730" s="86"/>
      <c r="EI1730" s="86"/>
      <c r="EJ1730" s="86"/>
      <c r="EK1730" s="89"/>
    </row>
    <row r="1731" spans="47:141" x14ac:dyDescent="0.2">
      <c r="AU1731" s="86"/>
      <c r="AW1731" s="86"/>
      <c r="AY1731" s="86"/>
      <c r="BA1731" s="86"/>
      <c r="BC1731" s="86"/>
      <c r="BE1731" s="86"/>
      <c r="BG1731" s="86"/>
      <c r="BI1731" s="86"/>
      <c r="BK1731" s="86"/>
      <c r="BM1731" s="86"/>
      <c r="BO1731" s="86"/>
      <c r="BQ1731" s="86"/>
      <c r="BS1731" s="86"/>
      <c r="BU1731" s="86"/>
      <c r="BW1731" s="86"/>
      <c r="BY1731" s="86"/>
      <c r="CA1731" s="86"/>
      <c r="CC1731" s="86"/>
      <c r="CE1731" s="86"/>
      <c r="CG1731" s="86"/>
      <c r="CI1731" s="86"/>
      <c r="CK1731" s="86"/>
      <c r="CM1731" s="86"/>
      <c r="CO1731" s="86"/>
      <c r="CQ1731" s="86"/>
      <c r="CS1731" s="86"/>
      <c r="CU1731" s="86"/>
      <c r="CW1731" s="86"/>
      <c r="CY1731" s="86"/>
      <c r="DA1731" s="86"/>
      <c r="DC1731" s="86"/>
      <c r="DE1731" s="86"/>
      <c r="DG1731" s="86"/>
      <c r="DI1731" s="86"/>
      <c r="DK1731" s="86"/>
      <c r="DM1731" s="86"/>
      <c r="DO1731" s="86"/>
      <c r="DQ1731" s="86"/>
      <c r="DS1731" s="86"/>
      <c r="DU1731" s="86"/>
      <c r="DV1731" s="86"/>
      <c r="DW1731" s="86"/>
      <c r="DX1731" s="86"/>
      <c r="DZ1731" s="87"/>
      <c r="EB1731" s="86"/>
      <c r="EC1731" s="87"/>
      <c r="ED1731" s="88"/>
      <c r="EE1731" s="86"/>
      <c r="EF1731" s="87"/>
      <c r="EG1731" s="86"/>
      <c r="EH1731" s="86"/>
      <c r="EI1731" s="86"/>
      <c r="EJ1731" s="86"/>
      <c r="EK1731" s="89"/>
    </row>
    <row r="1732" spans="47:141" x14ac:dyDescent="0.2">
      <c r="AU1732" s="86"/>
      <c r="AW1732" s="86"/>
      <c r="AY1732" s="86"/>
      <c r="BA1732" s="86"/>
      <c r="BC1732" s="86"/>
      <c r="BE1732" s="86"/>
      <c r="BG1732" s="86"/>
      <c r="BI1732" s="86"/>
      <c r="BK1732" s="86"/>
      <c r="BM1732" s="86"/>
      <c r="BO1732" s="86"/>
      <c r="BQ1732" s="86"/>
      <c r="BS1732" s="86"/>
      <c r="BU1732" s="86"/>
      <c r="BW1732" s="86"/>
      <c r="BY1732" s="86"/>
      <c r="CA1732" s="86"/>
      <c r="CC1732" s="86"/>
      <c r="CE1732" s="86"/>
      <c r="CG1732" s="86"/>
      <c r="CI1732" s="86"/>
      <c r="CK1732" s="86"/>
      <c r="CM1732" s="86"/>
      <c r="CO1732" s="86"/>
      <c r="CQ1732" s="86"/>
      <c r="CS1732" s="86"/>
      <c r="CU1732" s="86"/>
      <c r="CW1732" s="86"/>
      <c r="CY1732" s="86"/>
      <c r="DA1732" s="86"/>
      <c r="DC1732" s="86"/>
      <c r="DE1732" s="86"/>
      <c r="DG1732" s="86"/>
      <c r="DI1732" s="86"/>
      <c r="DK1732" s="86"/>
      <c r="DM1732" s="86"/>
      <c r="DO1732" s="86"/>
      <c r="DQ1732" s="86"/>
      <c r="DS1732" s="86"/>
      <c r="DU1732" s="86"/>
      <c r="DV1732" s="86"/>
      <c r="DW1732" s="86"/>
      <c r="DX1732" s="86"/>
      <c r="DZ1732" s="87"/>
      <c r="EB1732" s="86"/>
      <c r="EC1732" s="87"/>
      <c r="ED1732" s="88"/>
      <c r="EE1732" s="86"/>
      <c r="EF1732" s="87"/>
      <c r="EG1732" s="86"/>
      <c r="EH1732" s="86"/>
      <c r="EI1732" s="86"/>
      <c r="EJ1732" s="86"/>
      <c r="EK1732" s="89"/>
    </row>
    <row r="1733" spans="47:141" x14ac:dyDescent="0.2">
      <c r="AU1733" s="86"/>
      <c r="AW1733" s="86"/>
      <c r="AY1733" s="86"/>
      <c r="BA1733" s="86"/>
      <c r="BC1733" s="86"/>
      <c r="BE1733" s="86"/>
      <c r="BG1733" s="86"/>
      <c r="BI1733" s="86"/>
      <c r="BK1733" s="86"/>
      <c r="BM1733" s="86"/>
      <c r="BO1733" s="86"/>
      <c r="BQ1733" s="86"/>
      <c r="BS1733" s="86"/>
      <c r="BU1733" s="86"/>
      <c r="BW1733" s="86"/>
      <c r="BY1733" s="86"/>
      <c r="CA1733" s="86"/>
      <c r="CC1733" s="86"/>
      <c r="CE1733" s="86"/>
      <c r="CG1733" s="86"/>
      <c r="CI1733" s="86"/>
      <c r="CK1733" s="86"/>
      <c r="CM1733" s="86"/>
      <c r="CO1733" s="86"/>
      <c r="CQ1733" s="86"/>
      <c r="CS1733" s="86"/>
      <c r="CU1733" s="86"/>
      <c r="CW1733" s="86"/>
      <c r="CY1733" s="86"/>
      <c r="DA1733" s="86"/>
      <c r="DC1733" s="86"/>
      <c r="DE1733" s="86"/>
      <c r="DG1733" s="86"/>
      <c r="DI1733" s="86"/>
      <c r="DK1733" s="86"/>
      <c r="DM1733" s="86"/>
      <c r="DO1733" s="86"/>
      <c r="DQ1733" s="86"/>
      <c r="DS1733" s="86"/>
      <c r="DU1733" s="86"/>
      <c r="DV1733" s="86"/>
      <c r="DW1733" s="86"/>
      <c r="DX1733" s="86"/>
      <c r="DZ1733" s="87"/>
      <c r="EB1733" s="86"/>
      <c r="EC1733" s="87"/>
      <c r="ED1733" s="88"/>
      <c r="EE1733" s="86"/>
      <c r="EF1733" s="87"/>
      <c r="EG1733" s="86"/>
      <c r="EH1733" s="86"/>
      <c r="EI1733" s="86"/>
      <c r="EJ1733" s="86"/>
      <c r="EK1733" s="89"/>
    </row>
    <row r="1734" spans="47:141" x14ac:dyDescent="0.2">
      <c r="AU1734" s="86"/>
      <c r="AW1734" s="86"/>
      <c r="AY1734" s="86"/>
      <c r="BA1734" s="86"/>
      <c r="BC1734" s="86"/>
      <c r="BE1734" s="86"/>
      <c r="BG1734" s="86"/>
      <c r="BI1734" s="86"/>
      <c r="BK1734" s="86"/>
      <c r="BM1734" s="86"/>
      <c r="BO1734" s="86"/>
      <c r="BQ1734" s="86"/>
      <c r="BS1734" s="86"/>
      <c r="BU1734" s="86"/>
      <c r="BW1734" s="86"/>
      <c r="BY1734" s="86"/>
      <c r="CA1734" s="86"/>
      <c r="CC1734" s="86"/>
      <c r="CE1734" s="86"/>
      <c r="CG1734" s="86"/>
      <c r="CI1734" s="86"/>
      <c r="CK1734" s="86"/>
      <c r="CM1734" s="86"/>
      <c r="CO1734" s="86"/>
      <c r="CQ1734" s="86"/>
      <c r="CS1734" s="86"/>
      <c r="CU1734" s="86"/>
      <c r="CW1734" s="86"/>
      <c r="CY1734" s="86"/>
      <c r="DA1734" s="86"/>
      <c r="DC1734" s="86"/>
      <c r="DE1734" s="86"/>
      <c r="DG1734" s="86"/>
      <c r="DI1734" s="86"/>
      <c r="DK1734" s="86"/>
      <c r="DM1734" s="86"/>
      <c r="DO1734" s="86"/>
      <c r="DQ1734" s="86"/>
      <c r="DS1734" s="86"/>
      <c r="DU1734" s="86"/>
      <c r="DV1734" s="86"/>
      <c r="DW1734" s="86"/>
      <c r="DX1734" s="86"/>
      <c r="DZ1734" s="87"/>
      <c r="EB1734" s="86"/>
      <c r="EC1734" s="87"/>
      <c r="ED1734" s="88"/>
      <c r="EE1734" s="86"/>
      <c r="EF1734" s="87"/>
      <c r="EG1734" s="86"/>
      <c r="EH1734" s="86"/>
      <c r="EI1734" s="86"/>
      <c r="EJ1734" s="86"/>
      <c r="EK1734" s="89"/>
    </row>
    <row r="1735" spans="47:141" x14ac:dyDescent="0.2">
      <c r="AU1735" s="86"/>
      <c r="AW1735" s="86"/>
      <c r="AY1735" s="86"/>
      <c r="BA1735" s="86"/>
      <c r="BC1735" s="86"/>
      <c r="BE1735" s="86"/>
      <c r="BG1735" s="86"/>
      <c r="BI1735" s="86"/>
      <c r="BK1735" s="86"/>
      <c r="BM1735" s="86"/>
      <c r="BO1735" s="86"/>
      <c r="BQ1735" s="86"/>
      <c r="BS1735" s="86"/>
      <c r="BU1735" s="86"/>
      <c r="BW1735" s="86"/>
      <c r="BY1735" s="86"/>
      <c r="CA1735" s="86"/>
      <c r="CC1735" s="86"/>
      <c r="CE1735" s="86"/>
      <c r="CG1735" s="86"/>
      <c r="CI1735" s="86"/>
      <c r="CK1735" s="86"/>
      <c r="CM1735" s="86"/>
      <c r="CO1735" s="86"/>
      <c r="CQ1735" s="86"/>
      <c r="CS1735" s="86"/>
      <c r="CU1735" s="86"/>
      <c r="CW1735" s="86"/>
      <c r="CY1735" s="86"/>
      <c r="DA1735" s="86"/>
      <c r="DC1735" s="86"/>
      <c r="DE1735" s="86"/>
      <c r="DG1735" s="86"/>
      <c r="DI1735" s="86"/>
      <c r="DK1735" s="86"/>
      <c r="DM1735" s="86"/>
      <c r="DO1735" s="86"/>
      <c r="DQ1735" s="86"/>
      <c r="DS1735" s="86"/>
      <c r="DU1735" s="86"/>
      <c r="DV1735" s="86"/>
      <c r="DW1735" s="86"/>
      <c r="DX1735" s="86"/>
      <c r="DZ1735" s="87"/>
      <c r="EB1735" s="86"/>
      <c r="EC1735" s="87"/>
      <c r="ED1735" s="88"/>
      <c r="EE1735" s="86"/>
      <c r="EF1735" s="87"/>
      <c r="EG1735" s="86"/>
      <c r="EH1735" s="86"/>
      <c r="EI1735" s="86"/>
      <c r="EJ1735" s="86"/>
      <c r="EK1735" s="89"/>
    </row>
    <row r="1736" spans="47:141" x14ac:dyDescent="0.2">
      <c r="AU1736" s="86"/>
      <c r="AW1736" s="86"/>
      <c r="AY1736" s="86"/>
      <c r="BA1736" s="86"/>
      <c r="BC1736" s="86"/>
      <c r="BE1736" s="86"/>
      <c r="BG1736" s="86"/>
      <c r="BI1736" s="86"/>
      <c r="BK1736" s="86"/>
      <c r="BM1736" s="86"/>
      <c r="BO1736" s="86"/>
      <c r="BQ1736" s="86"/>
      <c r="BS1736" s="86"/>
      <c r="BU1736" s="86"/>
      <c r="BW1736" s="86"/>
      <c r="BY1736" s="86"/>
      <c r="CA1736" s="86"/>
      <c r="CC1736" s="86"/>
      <c r="CE1736" s="86"/>
      <c r="CG1736" s="86"/>
      <c r="CI1736" s="86"/>
      <c r="CK1736" s="86"/>
      <c r="CM1736" s="86"/>
      <c r="CO1736" s="86"/>
      <c r="CQ1736" s="86"/>
      <c r="CS1736" s="86"/>
      <c r="CU1736" s="86"/>
      <c r="CW1736" s="86"/>
      <c r="CY1736" s="86"/>
      <c r="DA1736" s="86"/>
      <c r="DC1736" s="86"/>
      <c r="DE1736" s="86"/>
      <c r="DG1736" s="86"/>
      <c r="DI1736" s="86"/>
      <c r="DK1736" s="86"/>
      <c r="DM1736" s="86"/>
      <c r="DO1736" s="86"/>
      <c r="DQ1736" s="86"/>
      <c r="DS1736" s="86"/>
      <c r="DU1736" s="86"/>
      <c r="DV1736" s="86"/>
      <c r="DW1736" s="86"/>
      <c r="DX1736" s="86"/>
      <c r="DZ1736" s="87"/>
      <c r="EB1736" s="86"/>
      <c r="EC1736" s="87"/>
      <c r="ED1736" s="88"/>
      <c r="EE1736" s="86"/>
      <c r="EF1736" s="87"/>
      <c r="EG1736" s="86"/>
      <c r="EH1736" s="86"/>
      <c r="EI1736" s="86"/>
      <c r="EJ1736" s="86"/>
      <c r="EK1736" s="89"/>
    </row>
    <row r="1737" spans="47:141" x14ac:dyDescent="0.2">
      <c r="AU1737" s="86"/>
      <c r="AW1737" s="86"/>
      <c r="AY1737" s="86"/>
      <c r="BA1737" s="86"/>
      <c r="BC1737" s="86"/>
      <c r="BE1737" s="86"/>
      <c r="BG1737" s="86"/>
      <c r="BI1737" s="86"/>
      <c r="BK1737" s="86"/>
      <c r="BM1737" s="86"/>
      <c r="BO1737" s="86"/>
      <c r="BQ1737" s="86"/>
      <c r="BS1737" s="86"/>
      <c r="BU1737" s="86"/>
      <c r="BW1737" s="86"/>
      <c r="BY1737" s="86"/>
      <c r="CA1737" s="86"/>
      <c r="CC1737" s="86"/>
      <c r="CE1737" s="86"/>
      <c r="CG1737" s="86"/>
      <c r="CI1737" s="86"/>
      <c r="CK1737" s="86"/>
      <c r="CM1737" s="86"/>
      <c r="CO1737" s="86"/>
      <c r="CQ1737" s="86"/>
      <c r="CS1737" s="86"/>
      <c r="CU1737" s="86"/>
      <c r="CW1737" s="86"/>
      <c r="CY1737" s="86"/>
      <c r="DA1737" s="86"/>
      <c r="DC1737" s="86"/>
      <c r="DE1737" s="86"/>
      <c r="DG1737" s="86"/>
      <c r="DI1737" s="86"/>
      <c r="DK1737" s="86"/>
      <c r="DM1737" s="86"/>
      <c r="DO1737" s="86"/>
      <c r="DQ1737" s="86"/>
      <c r="DS1737" s="86"/>
      <c r="DU1737" s="86"/>
      <c r="DV1737" s="86"/>
      <c r="DW1737" s="86"/>
      <c r="DX1737" s="86"/>
      <c r="DZ1737" s="87"/>
      <c r="EB1737" s="86"/>
      <c r="EC1737" s="87"/>
      <c r="ED1737" s="88"/>
      <c r="EE1737" s="86"/>
      <c r="EF1737" s="87"/>
      <c r="EG1737" s="86"/>
      <c r="EH1737" s="86"/>
      <c r="EI1737" s="86"/>
      <c r="EJ1737" s="86"/>
      <c r="EK1737" s="89"/>
    </row>
    <row r="1738" spans="47:141" x14ac:dyDescent="0.2">
      <c r="AU1738" s="86"/>
      <c r="AW1738" s="86"/>
      <c r="AY1738" s="86"/>
      <c r="BA1738" s="86"/>
      <c r="BC1738" s="86"/>
      <c r="BE1738" s="86"/>
      <c r="BG1738" s="86"/>
      <c r="BI1738" s="86"/>
      <c r="BK1738" s="86"/>
      <c r="BM1738" s="86"/>
      <c r="BO1738" s="86"/>
      <c r="BQ1738" s="86"/>
      <c r="BS1738" s="86"/>
      <c r="BU1738" s="86"/>
      <c r="BW1738" s="86"/>
      <c r="BY1738" s="86"/>
      <c r="CA1738" s="86"/>
      <c r="CC1738" s="86"/>
      <c r="CE1738" s="86"/>
      <c r="CG1738" s="86"/>
      <c r="CI1738" s="86"/>
      <c r="CK1738" s="86"/>
      <c r="CM1738" s="86"/>
      <c r="CO1738" s="86"/>
      <c r="CQ1738" s="86"/>
      <c r="CS1738" s="86"/>
      <c r="CU1738" s="86"/>
      <c r="CW1738" s="86"/>
      <c r="CY1738" s="86"/>
      <c r="DA1738" s="86"/>
      <c r="DC1738" s="86"/>
      <c r="DE1738" s="86"/>
      <c r="DG1738" s="86"/>
      <c r="DI1738" s="86"/>
      <c r="DK1738" s="86"/>
      <c r="DM1738" s="86"/>
      <c r="DO1738" s="86"/>
      <c r="DQ1738" s="86"/>
      <c r="DS1738" s="86"/>
      <c r="DU1738" s="86"/>
      <c r="DV1738" s="86"/>
      <c r="DW1738" s="86"/>
      <c r="DX1738" s="86"/>
      <c r="DZ1738" s="87"/>
      <c r="EB1738" s="86"/>
      <c r="EC1738" s="87"/>
      <c r="ED1738" s="88"/>
      <c r="EE1738" s="86"/>
      <c r="EF1738" s="87"/>
      <c r="EG1738" s="86"/>
      <c r="EH1738" s="86"/>
      <c r="EI1738" s="86"/>
      <c r="EJ1738" s="86"/>
      <c r="EK1738" s="89"/>
    </row>
    <row r="1739" spans="47:141" x14ac:dyDescent="0.2">
      <c r="AU1739" s="86"/>
      <c r="AW1739" s="86"/>
      <c r="AY1739" s="86"/>
      <c r="BA1739" s="86"/>
      <c r="BC1739" s="86"/>
      <c r="BE1739" s="86"/>
      <c r="BG1739" s="86"/>
      <c r="BI1739" s="86"/>
      <c r="BK1739" s="86"/>
      <c r="BM1739" s="86"/>
      <c r="BO1739" s="86"/>
      <c r="BQ1739" s="86"/>
      <c r="BS1739" s="86"/>
      <c r="BU1739" s="86"/>
      <c r="BW1739" s="86"/>
      <c r="BY1739" s="86"/>
      <c r="CA1739" s="86"/>
      <c r="CC1739" s="86"/>
      <c r="CE1739" s="86"/>
      <c r="CG1739" s="86"/>
      <c r="CI1739" s="86"/>
      <c r="CK1739" s="86"/>
      <c r="CM1739" s="86"/>
      <c r="CO1739" s="86"/>
      <c r="CQ1739" s="86"/>
      <c r="CS1739" s="86"/>
      <c r="CU1739" s="86"/>
      <c r="CW1739" s="86"/>
      <c r="CY1739" s="86"/>
      <c r="DA1739" s="86"/>
      <c r="DC1739" s="86"/>
      <c r="DE1739" s="86"/>
      <c r="DG1739" s="86"/>
      <c r="DI1739" s="86"/>
      <c r="DK1739" s="86"/>
      <c r="DM1739" s="86"/>
      <c r="DO1739" s="86"/>
      <c r="DQ1739" s="86"/>
      <c r="DS1739" s="86"/>
      <c r="DU1739" s="86"/>
      <c r="DV1739" s="86"/>
      <c r="DW1739" s="86"/>
      <c r="DX1739" s="86"/>
      <c r="DZ1739" s="87"/>
      <c r="EB1739" s="86"/>
      <c r="EC1739" s="87"/>
      <c r="ED1739" s="88"/>
      <c r="EE1739" s="86"/>
      <c r="EF1739" s="87"/>
      <c r="EG1739" s="86"/>
      <c r="EH1739" s="86"/>
      <c r="EI1739" s="86"/>
      <c r="EJ1739" s="86"/>
      <c r="EK1739" s="89"/>
    </row>
    <row r="1740" spans="47:141" x14ac:dyDescent="0.2">
      <c r="AU1740" s="86"/>
      <c r="AW1740" s="86"/>
      <c r="AY1740" s="86"/>
      <c r="BA1740" s="86"/>
      <c r="BC1740" s="86"/>
      <c r="BE1740" s="86"/>
      <c r="BG1740" s="86"/>
      <c r="BI1740" s="86"/>
      <c r="BK1740" s="86"/>
      <c r="BM1740" s="86"/>
      <c r="BO1740" s="86"/>
      <c r="BQ1740" s="86"/>
      <c r="BS1740" s="86"/>
      <c r="BU1740" s="86"/>
      <c r="BW1740" s="86"/>
      <c r="BY1740" s="86"/>
      <c r="CA1740" s="86"/>
      <c r="CC1740" s="86"/>
      <c r="CE1740" s="86"/>
      <c r="CG1740" s="86"/>
      <c r="CI1740" s="86"/>
      <c r="CK1740" s="86"/>
      <c r="CM1740" s="86"/>
      <c r="CO1740" s="86"/>
      <c r="CQ1740" s="86"/>
      <c r="CS1740" s="86"/>
      <c r="CU1740" s="86"/>
      <c r="CW1740" s="86"/>
      <c r="CY1740" s="86"/>
      <c r="DA1740" s="86"/>
      <c r="DC1740" s="86"/>
      <c r="DE1740" s="86"/>
      <c r="DG1740" s="86"/>
      <c r="DI1740" s="86"/>
      <c r="DK1740" s="86"/>
      <c r="DM1740" s="86"/>
      <c r="DO1740" s="86"/>
      <c r="DQ1740" s="86"/>
      <c r="DS1740" s="86"/>
      <c r="DU1740" s="86"/>
      <c r="DV1740" s="86"/>
      <c r="DW1740" s="86"/>
      <c r="DX1740" s="86"/>
      <c r="DZ1740" s="87"/>
      <c r="EB1740" s="86"/>
      <c r="EC1740" s="87"/>
      <c r="ED1740" s="88"/>
      <c r="EE1740" s="86"/>
      <c r="EF1740" s="87"/>
      <c r="EG1740" s="86"/>
      <c r="EH1740" s="86"/>
      <c r="EI1740" s="86"/>
      <c r="EJ1740" s="86"/>
      <c r="EK1740" s="89"/>
    </row>
    <row r="1741" spans="47:141" x14ac:dyDescent="0.2">
      <c r="AU1741" s="86"/>
      <c r="AW1741" s="86"/>
      <c r="AY1741" s="86"/>
      <c r="BA1741" s="86"/>
      <c r="BC1741" s="86"/>
      <c r="BE1741" s="86"/>
      <c r="BG1741" s="86"/>
      <c r="BI1741" s="86"/>
      <c r="BK1741" s="86"/>
      <c r="BM1741" s="86"/>
      <c r="BO1741" s="86"/>
      <c r="BQ1741" s="86"/>
      <c r="BS1741" s="86"/>
      <c r="BU1741" s="86"/>
      <c r="BW1741" s="86"/>
      <c r="BY1741" s="86"/>
      <c r="CA1741" s="86"/>
      <c r="CC1741" s="86"/>
      <c r="CE1741" s="86"/>
      <c r="CG1741" s="86"/>
      <c r="CI1741" s="86"/>
      <c r="CK1741" s="86"/>
      <c r="CM1741" s="86"/>
      <c r="CO1741" s="86"/>
      <c r="CQ1741" s="86"/>
      <c r="CS1741" s="86"/>
      <c r="CU1741" s="86"/>
      <c r="CW1741" s="86"/>
      <c r="CY1741" s="86"/>
      <c r="DA1741" s="86"/>
      <c r="DC1741" s="86"/>
      <c r="DE1741" s="86"/>
      <c r="DG1741" s="86"/>
      <c r="DI1741" s="86"/>
      <c r="DK1741" s="86"/>
      <c r="DM1741" s="86"/>
      <c r="DO1741" s="86"/>
      <c r="DQ1741" s="86"/>
      <c r="DS1741" s="86"/>
      <c r="DU1741" s="86"/>
      <c r="DV1741" s="86"/>
      <c r="DW1741" s="86"/>
      <c r="DX1741" s="86"/>
      <c r="DZ1741" s="87"/>
      <c r="EB1741" s="86"/>
      <c r="EC1741" s="87"/>
      <c r="ED1741" s="88"/>
      <c r="EE1741" s="86"/>
      <c r="EF1741" s="87"/>
      <c r="EG1741" s="86"/>
      <c r="EH1741" s="86"/>
      <c r="EI1741" s="86"/>
      <c r="EJ1741" s="86"/>
      <c r="EK1741" s="89"/>
    </row>
    <row r="1742" spans="47:141" x14ac:dyDescent="0.2">
      <c r="AU1742" s="86"/>
      <c r="AW1742" s="86"/>
      <c r="AY1742" s="86"/>
      <c r="BA1742" s="86"/>
      <c r="BC1742" s="86"/>
      <c r="BE1742" s="86"/>
      <c r="BG1742" s="86"/>
      <c r="BI1742" s="86"/>
      <c r="BK1742" s="86"/>
      <c r="BM1742" s="86"/>
      <c r="BO1742" s="86"/>
      <c r="BQ1742" s="86"/>
      <c r="BS1742" s="86"/>
      <c r="BU1742" s="86"/>
      <c r="BW1742" s="86"/>
      <c r="BY1742" s="86"/>
      <c r="CA1742" s="86"/>
      <c r="CC1742" s="86"/>
      <c r="CE1742" s="86"/>
      <c r="CG1742" s="86"/>
      <c r="CI1742" s="86"/>
      <c r="CK1742" s="86"/>
      <c r="CM1742" s="86"/>
      <c r="CO1742" s="86"/>
      <c r="CQ1742" s="86"/>
      <c r="CS1742" s="86"/>
      <c r="CU1742" s="86"/>
      <c r="CW1742" s="86"/>
      <c r="CY1742" s="86"/>
      <c r="DA1742" s="86"/>
      <c r="DC1742" s="86"/>
      <c r="DE1742" s="86"/>
      <c r="DG1742" s="86"/>
      <c r="DI1742" s="86"/>
      <c r="DK1742" s="86"/>
      <c r="DM1742" s="86"/>
      <c r="DO1742" s="86"/>
      <c r="DQ1742" s="86"/>
      <c r="DS1742" s="86"/>
      <c r="DU1742" s="86"/>
      <c r="DV1742" s="86"/>
      <c r="DW1742" s="86"/>
      <c r="DX1742" s="86"/>
      <c r="DZ1742" s="87"/>
      <c r="EB1742" s="86"/>
      <c r="EC1742" s="87"/>
      <c r="ED1742" s="88"/>
      <c r="EE1742" s="86"/>
      <c r="EF1742" s="87"/>
      <c r="EG1742" s="86"/>
      <c r="EH1742" s="86"/>
      <c r="EI1742" s="86"/>
      <c r="EJ1742" s="86"/>
      <c r="EK1742" s="89"/>
    </row>
    <row r="1743" spans="47:141" x14ac:dyDescent="0.2">
      <c r="AU1743" s="86"/>
      <c r="AW1743" s="86"/>
      <c r="AY1743" s="86"/>
      <c r="BA1743" s="86"/>
      <c r="BC1743" s="86"/>
      <c r="BE1743" s="86"/>
      <c r="BG1743" s="86"/>
      <c r="BI1743" s="86"/>
      <c r="BK1743" s="86"/>
      <c r="BM1743" s="86"/>
      <c r="BO1743" s="86"/>
      <c r="BQ1743" s="86"/>
      <c r="BS1743" s="86"/>
      <c r="BU1743" s="86"/>
      <c r="BW1743" s="86"/>
      <c r="BY1743" s="86"/>
      <c r="CA1743" s="86"/>
      <c r="CC1743" s="86"/>
      <c r="CE1743" s="86"/>
      <c r="CG1743" s="86"/>
      <c r="CI1743" s="86"/>
      <c r="CK1743" s="86"/>
      <c r="CM1743" s="86"/>
      <c r="CO1743" s="86"/>
      <c r="CQ1743" s="86"/>
      <c r="CS1743" s="86"/>
      <c r="CU1743" s="86"/>
      <c r="CW1743" s="86"/>
      <c r="CY1743" s="86"/>
      <c r="DA1743" s="86"/>
      <c r="DC1743" s="86"/>
      <c r="DE1743" s="86"/>
      <c r="DG1743" s="86"/>
      <c r="DI1743" s="86"/>
      <c r="DK1743" s="86"/>
      <c r="DM1743" s="86"/>
      <c r="DO1743" s="86"/>
      <c r="DQ1743" s="86"/>
      <c r="DS1743" s="86"/>
      <c r="DU1743" s="86"/>
      <c r="DV1743" s="86"/>
      <c r="DW1743" s="86"/>
      <c r="DX1743" s="86"/>
      <c r="DZ1743" s="87"/>
      <c r="EB1743" s="86"/>
      <c r="EC1743" s="87"/>
      <c r="ED1743" s="88"/>
      <c r="EE1743" s="86"/>
      <c r="EF1743" s="87"/>
      <c r="EG1743" s="86"/>
      <c r="EH1743" s="86"/>
      <c r="EI1743" s="86"/>
      <c r="EJ1743" s="86"/>
      <c r="EK1743" s="89"/>
    </row>
    <row r="1744" spans="47:141" x14ac:dyDescent="0.2">
      <c r="AU1744" s="86"/>
      <c r="AW1744" s="86"/>
      <c r="AY1744" s="86"/>
      <c r="BA1744" s="86"/>
      <c r="BC1744" s="86"/>
      <c r="BE1744" s="86"/>
      <c r="BG1744" s="86"/>
      <c r="BI1744" s="86"/>
      <c r="BK1744" s="86"/>
      <c r="BM1744" s="86"/>
      <c r="BO1744" s="86"/>
      <c r="BQ1744" s="86"/>
      <c r="BS1744" s="86"/>
      <c r="BU1744" s="86"/>
      <c r="BW1744" s="86"/>
      <c r="BY1744" s="86"/>
      <c r="CA1744" s="86"/>
      <c r="CC1744" s="86"/>
      <c r="CE1744" s="86"/>
      <c r="CG1744" s="86"/>
      <c r="CI1744" s="86"/>
      <c r="CK1744" s="86"/>
      <c r="CM1744" s="86"/>
      <c r="CO1744" s="86"/>
      <c r="CQ1744" s="86"/>
      <c r="CS1744" s="86"/>
      <c r="CU1744" s="86"/>
      <c r="CW1744" s="86"/>
      <c r="CY1744" s="86"/>
      <c r="DA1744" s="86"/>
      <c r="DC1744" s="86"/>
      <c r="DE1744" s="86"/>
      <c r="DG1744" s="86"/>
      <c r="DI1744" s="86"/>
      <c r="DK1744" s="86"/>
      <c r="DM1744" s="86"/>
      <c r="DO1744" s="86"/>
      <c r="DQ1744" s="86"/>
      <c r="DS1744" s="86"/>
      <c r="DU1744" s="86"/>
      <c r="DV1744" s="86"/>
      <c r="DW1744" s="86"/>
      <c r="DX1744" s="86"/>
      <c r="DZ1744" s="87"/>
      <c r="EB1744" s="86"/>
      <c r="EC1744" s="87"/>
      <c r="ED1744" s="88"/>
      <c r="EE1744" s="86"/>
      <c r="EF1744" s="87"/>
      <c r="EG1744" s="86"/>
      <c r="EH1744" s="86"/>
      <c r="EI1744" s="86"/>
      <c r="EJ1744" s="86"/>
      <c r="EK1744" s="89"/>
    </row>
    <row r="1745" spans="47:141" x14ac:dyDescent="0.2">
      <c r="AU1745" s="86"/>
      <c r="AW1745" s="86"/>
      <c r="AY1745" s="86"/>
      <c r="BA1745" s="86"/>
      <c r="BC1745" s="86"/>
      <c r="BE1745" s="86"/>
      <c r="BG1745" s="86"/>
      <c r="BI1745" s="86"/>
      <c r="BK1745" s="86"/>
      <c r="BM1745" s="86"/>
      <c r="BO1745" s="86"/>
      <c r="BQ1745" s="86"/>
      <c r="BS1745" s="86"/>
      <c r="BU1745" s="86"/>
      <c r="BW1745" s="86"/>
      <c r="BY1745" s="86"/>
      <c r="CA1745" s="86"/>
      <c r="CC1745" s="86"/>
      <c r="CE1745" s="86"/>
      <c r="CG1745" s="86"/>
      <c r="CI1745" s="86"/>
      <c r="CK1745" s="86"/>
      <c r="CM1745" s="86"/>
      <c r="CO1745" s="86"/>
      <c r="CQ1745" s="86"/>
      <c r="CS1745" s="86"/>
      <c r="CU1745" s="86"/>
      <c r="CW1745" s="86"/>
      <c r="CY1745" s="86"/>
      <c r="DA1745" s="86"/>
      <c r="DC1745" s="86"/>
      <c r="DE1745" s="86"/>
      <c r="DG1745" s="86"/>
      <c r="DI1745" s="86"/>
      <c r="DK1745" s="86"/>
      <c r="DM1745" s="86"/>
      <c r="DO1745" s="86"/>
      <c r="DQ1745" s="86"/>
      <c r="DS1745" s="86"/>
      <c r="DU1745" s="86"/>
      <c r="DV1745" s="86"/>
      <c r="DW1745" s="86"/>
      <c r="DX1745" s="86"/>
      <c r="DZ1745" s="87"/>
      <c r="EB1745" s="86"/>
      <c r="EC1745" s="87"/>
      <c r="ED1745" s="88"/>
      <c r="EE1745" s="86"/>
      <c r="EF1745" s="87"/>
      <c r="EG1745" s="86"/>
      <c r="EH1745" s="86"/>
      <c r="EI1745" s="86"/>
      <c r="EJ1745" s="86"/>
      <c r="EK1745" s="89"/>
    </row>
    <row r="1746" spans="47:141" x14ac:dyDescent="0.2">
      <c r="AU1746" s="86"/>
      <c r="AW1746" s="86"/>
      <c r="AY1746" s="86"/>
      <c r="BA1746" s="86"/>
      <c r="BC1746" s="86"/>
      <c r="BE1746" s="86"/>
      <c r="BG1746" s="86"/>
      <c r="BI1746" s="86"/>
      <c r="BK1746" s="86"/>
      <c r="BM1746" s="86"/>
      <c r="BO1746" s="86"/>
      <c r="BQ1746" s="86"/>
      <c r="BS1746" s="86"/>
      <c r="BU1746" s="86"/>
      <c r="BW1746" s="86"/>
      <c r="BY1746" s="86"/>
      <c r="CA1746" s="86"/>
      <c r="CC1746" s="86"/>
      <c r="CE1746" s="86"/>
      <c r="CG1746" s="86"/>
      <c r="CI1746" s="86"/>
      <c r="CK1746" s="86"/>
      <c r="CM1746" s="86"/>
      <c r="CO1746" s="86"/>
      <c r="CQ1746" s="86"/>
      <c r="CS1746" s="86"/>
      <c r="CU1746" s="86"/>
      <c r="CW1746" s="86"/>
      <c r="CY1746" s="86"/>
      <c r="DA1746" s="86"/>
      <c r="DC1746" s="86"/>
      <c r="DE1746" s="86"/>
      <c r="DG1746" s="86"/>
      <c r="DI1746" s="86"/>
      <c r="DK1746" s="86"/>
      <c r="DM1746" s="86"/>
      <c r="DO1746" s="86"/>
      <c r="DQ1746" s="86"/>
      <c r="DS1746" s="86"/>
      <c r="DU1746" s="86"/>
      <c r="DV1746" s="86"/>
      <c r="DW1746" s="86"/>
      <c r="DX1746" s="86"/>
      <c r="DZ1746" s="87"/>
      <c r="EB1746" s="86"/>
      <c r="EC1746" s="87"/>
      <c r="ED1746" s="88"/>
      <c r="EE1746" s="86"/>
      <c r="EF1746" s="87"/>
      <c r="EG1746" s="86"/>
      <c r="EH1746" s="86"/>
      <c r="EI1746" s="86"/>
      <c r="EJ1746" s="86"/>
      <c r="EK1746" s="89"/>
    </row>
    <row r="1747" spans="47:141" x14ac:dyDescent="0.2">
      <c r="AU1747" s="86"/>
      <c r="AW1747" s="86"/>
      <c r="AY1747" s="86"/>
      <c r="BA1747" s="86"/>
      <c r="BC1747" s="86"/>
      <c r="BE1747" s="86"/>
      <c r="BG1747" s="86"/>
      <c r="BI1747" s="86"/>
      <c r="BK1747" s="86"/>
      <c r="BM1747" s="86"/>
      <c r="BO1747" s="86"/>
      <c r="BQ1747" s="86"/>
      <c r="BS1747" s="86"/>
      <c r="BU1747" s="86"/>
      <c r="BW1747" s="86"/>
      <c r="BY1747" s="86"/>
      <c r="CA1747" s="86"/>
      <c r="CC1747" s="86"/>
      <c r="CE1747" s="86"/>
      <c r="CG1747" s="86"/>
      <c r="CI1747" s="86"/>
      <c r="CK1747" s="86"/>
      <c r="CM1747" s="86"/>
      <c r="CO1747" s="86"/>
      <c r="CQ1747" s="86"/>
      <c r="CS1747" s="86"/>
      <c r="CU1747" s="86"/>
      <c r="CW1747" s="86"/>
      <c r="CY1747" s="86"/>
      <c r="DA1747" s="86"/>
      <c r="DC1747" s="86"/>
      <c r="DE1747" s="86"/>
      <c r="DG1747" s="86"/>
      <c r="DI1747" s="86"/>
      <c r="DK1747" s="86"/>
      <c r="DM1747" s="86"/>
      <c r="DO1747" s="86"/>
      <c r="DQ1747" s="86"/>
      <c r="DS1747" s="86"/>
      <c r="DU1747" s="86"/>
      <c r="DV1747" s="86"/>
      <c r="DW1747" s="86"/>
      <c r="DX1747" s="86"/>
      <c r="DZ1747" s="87"/>
      <c r="EB1747" s="86"/>
      <c r="EC1747" s="87"/>
      <c r="ED1747" s="88"/>
      <c r="EE1747" s="86"/>
      <c r="EF1747" s="87"/>
      <c r="EG1747" s="86"/>
      <c r="EH1747" s="86"/>
      <c r="EI1747" s="86"/>
      <c r="EJ1747" s="86"/>
      <c r="EK1747" s="89"/>
    </row>
    <row r="1748" spans="47:141" x14ac:dyDescent="0.2">
      <c r="AU1748" s="86"/>
      <c r="AW1748" s="86"/>
      <c r="AY1748" s="86"/>
      <c r="BA1748" s="86"/>
      <c r="BC1748" s="86"/>
      <c r="BE1748" s="86"/>
      <c r="BG1748" s="86"/>
      <c r="BI1748" s="86"/>
      <c r="BK1748" s="86"/>
      <c r="BM1748" s="86"/>
      <c r="BO1748" s="86"/>
      <c r="BQ1748" s="86"/>
      <c r="BS1748" s="86"/>
      <c r="BU1748" s="86"/>
      <c r="BW1748" s="86"/>
      <c r="BY1748" s="86"/>
      <c r="CA1748" s="86"/>
      <c r="CC1748" s="86"/>
      <c r="CE1748" s="86"/>
      <c r="CG1748" s="86"/>
      <c r="CI1748" s="86"/>
      <c r="CK1748" s="86"/>
      <c r="CM1748" s="86"/>
      <c r="CO1748" s="86"/>
      <c r="CQ1748" s="86"/>
      <c r="CS1748" s="86"/>
      <c r="CU1748" s="86"/>
      <c r="CW1748" s="86"/>
      <c r="CY1748" s="86"/>
      <c r="DA1748" s="86"/>
      <c r="DC1748" s="86"/>
      <c r="DE1748" s="86"/>
      <c r="DG1748" s="86"/>
      <c r="DI1748" s="86"/>
      <c r="DK1748" s="86"/>
      <c r="DM1748" s="86"/>
      <c r="DO1748" s="86"/>
      <c r="DQ1748" s="86"/>
      <c r="DS1748" s="86"/>
      <c r="DU1748" s="86"/>
      <c r="DV1748" s="86"/>
      <c r="DW1748" s="86"/>
      <c r="DX1748" s="86"/>
      <c r="DZ1748" s="87"/>
      <c r="EB1748" s="86"/>
      <c r="EC1748" s="87"/>
      <c r="ED1748" s="88"/>
      <c r="EE1748" s="86"/>
      <c r="EF1748" s="87"/>
      <c r="EG1748" s="86"/>
      <c r="EH1748" s="86"/>
      <c r="EI1748" s="86"/>
      <c r="EJ1748" s="86"/>
      <c r="EK1748" s="89"/>
    </row>
    <row r="1749" spans="47:141" x14ac:dyDescent="0.2">
      <c r="AU1749" s="86"/>
      <c r="AW1749" s="86"/>
      <c r="AY1749" s="86"/>
      <c r="BA1749" s="86"/>
      <c r="BC1749" s="86"/>
      <c r="BE1749" s="86"/>
      <c r="BG1749" s="86"/>
      <c r="BI1749" s="86"/>
      <c r="BK1749" s="86"/>
      <c r="BM1749" s="86"/>
      <c r="BO1749" s="86"/>
      <c r="BQ1749" s="86"/>
      <c r="BS1749" s="86"/>
      <c r="BU1749" s="86"/>
      <c r="BW1749" s="86"/>
      <c r="BY1749" s="86"/>
      <c r="CA1749" s="86"/>
      <c r="CC1749" s="86"/>
      <c r="CE1749" s="86"/>
      <c r="CG1749" s="86"/>
      <c r="CI1749" s="86"/>
      <c r="CK1749" s="86"/>
      <c r="CM1749" s="86"/>
      <c r="CO1749" s="86"/>
      <c r="CQ1749" s="86"/>
      <c r="CS1749" s="86"/>
      <c r="CU1749" s="86"/>
      <c r="CW1749" s="86"/>
      <c r="CY1749" s="86"/>
      <c r="DA1749" s="86"/>
      <c r="DC1749" s="86"/>
      <c r="DE1749" s="86"/>
      <c r="DG1749" s="86"/>
      <c r="DI1749" s="86"/>
      <c r="DK1749" s="86"/>
      <c r="DM1749" s="86"/>
      <c r="DO1749" s="86"/>
      <c r="DQ1749" s="86"/>
      <c r="DS1749" s="86"/>
      <c r="DU1749" s="86"/>
      <c r="DV1749" s="86"/>
      <c r="DW1749" s="86"/>
      <c r="DX1749" s="86"/>
      <c r="DZ1749" s="87"/>
      <c r="EB1749" s="86"/>
      <c r="EC1749" s="87"/>
      <c r="ED1749" s="88"/>
      <c r="EE1749" s="86"/>
      <c r="EF1749" s="87"/>
      <c r="EG1749" s="86"/>
      <c r="EH1749" s="86"/>
      <c r="EI1749" s="86"/>
      <c r="EJ1749" s="86"/>
      <c r="EK1749" s="89"/>
    </row>
    <row r="1750" spans="47:141" x14ac:dyDescent="0.2">
      <c r="AU1750" s="86"/>
      <c r="AW1750" s="86"/>
      <c r="AY1750" s="86"/>
      <c r="BA1750" s="86"/>
      <c r="BC1750" s="86"/>
      <c r="BE1750" s="86"/>
      <c r="BG1750" s="86"/>
      <c r="BI1750" s="86"/>
      <c r="BK1750" s="86"/>
      <c r="BM1750" s="86"/>
      <c r="BO1750" s="86"/>
      <c r="BQ1750" s="86"/>
      <c r="BS1750" s="86"/>
      <c r="BU1750" s="86"/>
      <c r="BW1750" s="86"/>
      <c r="BY1750" s="86"/>
      <c r="CA1750" s="86"/>
      <c r="CC1750" s="86"/>
      <c r="CE1750" s="86"/>
      <c r="CG1750" s="86"/>
      <c r="CI1750" s="86"/>
      <c r="CK1750" s="86"/>
      <c r="CM1750" s="86"/>
      <c r="CO1750" s="86"/>
      <c r="CQ1750" s="86"/>
      <c r="CS1750" s="86"/>
      <c r="CU1750" s="86"/>
      <c r="CW1750" s="86"/>
      <c r="CY1750" s="86"/>
      <c r="DA1750" s="86"/>
      <c r="DC1750" s="86"/>
      <c r="DE1750" s="86"/>
      <c r="DG1750" s="86"/>
      <c r="DI1750" s="86"/>
      <c r="DK1750" s="86"/>
      <c r="DM1750" s="86"/>
      <c r="DO1750" s="86"/>
      <c r="DQ1750" s="86"/>
      <c r="DS1750" s="86"/>
      <c r="DU1750" s="86"/>
      <c r="DV1750" s="86"/>
      <c r="DW1750" s="86"/>
      <c r="DX1750" s="86"/>
      <c r="DZ1750" s="87"/>
      <c r="EB1750" s="86"/>
      <c r="EC1750" s="87"/>
      <c r="ED1750" s="88"/>
      <c r="EE1750" s="86"/>
      <c r="EF1750" s="87"/>
      <c r="EG1750" s="86"/>
      <c r="EH1750" s="86"/>
      <c r="EI1750" s="86"/>
      <c r="EJ1750" s="86"/>
      <c r="EK1750" s="89"/>
    </row>
    <row r="1751" spans="47:141" x14ac:dyDescent="0.2">
      <c r="AU1751" s="86"/>
      <c r="AW1751" s="86"/>
      <c r="AY1751" s="86"/>
      <c r="BA1751" s="86"/>
      <c r="BC1751" s="86"/>
      <c r="BE1751" s="86"/>
      <c r="BG1751" s="86"/>
      <c r="BI1751" s="86"/>
      <c r="BK1751" s="86"/>
      <c r="BM1751" s="86"/>
      <c r="BO1751" s="86"/>
      <c r="BQ1751" s="86"/>
      <c r="BS1751" s="86"/>
      <c r="BU1751" s="86"/>
      <c r="BW1751" s="86"/>
      <c r="BY1751" s="86"/>
      <c r="CA1751" s="86"/>
      <c r="CC1751" s="86"/>
      <c r="CE1751" s="86"/>
      <c r="CG1751" s="86"/>
      <c r="CI1751" s="86"/>
      <c r="CK1751" s="86"/>
      <c r="CM1751" s="86"/>
      <c r="CO1751" s="86"/>
      <c r="CQ1751" s="86"/>
      <c r="CS1751" s="86"/>
      <c r="CU1751" s="86"/>
      <c r="CW1751" s="86"/>
      <c r="CY1751" s="86"/>
      <c r="DA1751" s="86"/>
      <c r="DC1751" s="86"/>
      <c r="DE1751" s="86"/>
      <c r="DG1751" s="86"/>
      <c r="DI1751" s="86"/>
      <c r="DK1751" s="86"/>
      <c r="DM1751" s="86"/>
      <c r="DO1751" s="86"/>
      <c r="DQ1751" s="86"/>
      <c r="DS1751" s="86"/>
      <c r="DU1751" s="86"/>
      <c r="DV1751" s="86"/>
      <c r="DW1751" s="86"/>
      <c r="DX1751" s="86"/>
      <c r="DZ1751" s="87"/>
      <c r="EB1751" s="86"/>
      <c r="EC1751" s="87"/>
      <c r="ED1751" s="88"/>
      <c r="EE1751" s="86"/>
      <c r="EF1751" s="87"/>
      <c r="EG1751" s="86"/>
      <c r="EH1751" s="86"/>
      <c r="EI1751" s="86"/>
      <c r="EJ1751" s="86"/>
      <c r="EK1751" s="89"/>
    </row>
    <row r="1752" spans="47:141" x14ac:dyDescent="0.2">
      <c r="AU1752" s="86"/>
      <c r="AW1752" s="86"/>
      <c r="AY1752" s="86"/>
      <c r="BA1752" s="86"/>
      <c r="BC1752" s="86"/>
      <c r="BE1752" s="86"/>
      <c r="BG1752" s="86"/>
      <c r="BI1752" s="86"/>
      <c r="BK1752" s="86"/>
      <c r="BM1752" s="86"/>
      <c r="BO1752" s="86"/>
      <c r="BQ1752" s="86"/>
      <c r="BS1752" s="86"/>
      <c r="BU1752" s="86"/>
      <c r="BW1752" s="86"/>
      <c r="BY1752" s="86"/>
      <c r="CA1752" s="86"/>
      <c r="CC1752" s="86"/>
      <c r="CE1752" s="86"/>
      <c r="CG1752" s="86"/>
      <c r="CI1752" s="86"/>
      <c r="CK1752" s="86"/>
      <c r="CM1752" s="86"/>
      <c r="CO1752" s="86"/>
      <c r="CQ1752" s="86"/>
      <c r="CS1752" s="86"/>
      <c r="CU1752" s="86"/>
      <c r="CW1752" s="86"/>
      <c r="CY1752" s="86"/>
      <c r="DA1752" s="86"/>
      <c r="DC1752" s="86"/>
      <c r="DE1752" s="86"/>
      <c r="DG1752" s="86"/>
      <c r="DI1752" s="86"/>
      <c r="DK1752" s="86"/>
      <c r="DM1752" s="86"/>
      <c r="DO1752" s="86"/>
      <c r="DQ1752" s="86"/>
      <c r="DS1752" s="86"/>
      <c r="DU1752" s="86"/>
      <c r="DV1752" s="86"/>
      <c r="DW1752" s="86"/>
      <c r="DX1752" s="86"/>
      <c r="DZ1752" s="87"/>
      <c r="EB1752" s="86"/>
      <c r="EC1752" s="87"/>
      <c r="ED1752" s="88"/>
      <c r="EE1752" s="86"/>
      <c r="EF1752" s="87"/>
      <c r="EG1752" s="86"/>
      <c r="EH1752" s="86"/>
      <c r="EI1752" s="86"/>
      <c r="EJ1752" s="86"/>
      <c r="EK1752" s="89"/>
    </row>
    <row r="1753" spans="47:141" x14ac:dyDescent="0.2">
      <c r="AU1753" s="86"/>
      <c r="AW1753" s="86"/>
      <c r="AY1753" s="86"/>
      <c r="BA1753" s="86"/>
      <c r="BC1753" s="86"/>
      <c r="BE1753" s="86"/>
      <c r="BG1753" s="86"/>
      <c r="BI1753" s="86"/>
      <c r="BK1753" s="86"/>
      <c r="BM1753" s="86"/>
      <c r="BO1753" s="86"/>
      <c r="BQ1753" s="86"/>
      <c r="BS1753" s="86"/>
      <c r="BU1753" s="86"/>
      <c r="BW1753" s="86"/>
      <c r="BY1753" s="86"/>
      <c r="CA1753" s="86"/>
      <c r="CC1753" s="86"/>
      <c r="CE1753" s="86"/>
      <c r="CG1753" s="86"/>
      <c r="CI1753" s="86"/>
      <c r="CK1753" s="86"/>
      <c r="CM1753" s="86"/>
      <c r="CO1753" s="86"/>
      <c r="CQ1753" s="86"/>
      <c r="CS1753" s="86"/>
      <c r="CU1753" s="86"/>
      <c r="CW1753" s="86"/>
      <c r="CY1753" s="86"/>
      <c r="DA1753" s="86"/>
      <c r="DC1753" s="86"/>
      <c r="DE1753" s="86"/>
      <c r="DG1753" s="86"/>
      <c r="DI1753" s="86"/>
      <c r="DK1753" s="86"/>
      <c r="DM1753" s="86"/>
      <c r="DO1753" s="86"/>
      <c r="DQ1753" s="86"/>
      <c r="DS1753" s="86"/>
      <c r="DU1753" s="86"/>
      <c r="DV1753" s="86"/>
      <c r="DW1753" s="86"/>
      <c r="DX1753" s="86"/>
      <c r="DZ1753" s="87"/>
      <c r="EB1753" s="86"/>
      <c r="EC1753" s="87"/>
      <c r="ED1753" s="88"/>
      <c r="EE1753" s="86"/>
      <c r="EF1753" s="87"/>
      <c r="EG1753" s="86"/>
      <c r="EH1753" s="86"/>
      <c r="EI1753" s="86"/>
      <c r="EJ1753" s="86"/>
      <c r="EK1753" s="89"/>
    </row>
    <row r="1754" spans="47:141" x14ac:dyDescent="0.2">
      <c r="AU1754" s="86"/>
      <c r="AW1754" s="86"/>
      <c r="AY1754" s="86"/>
      <c r="BA1754" s="86"/>
      <c r="BC1754" s="86"/>
      <c r="BE1754" s="86"/>
      <c r="BG1754" s="86"/>
      <c r="BI1754" s="86"/>
      <c r="BK1754" s="86"/>
      <c r="BM1754" s="86"/>
      <c r="BO1754" s="86"/>
      <c r="BQ1754" s="86"/>
      <c r="BS1754" s="86"/>
      <c r="BU1754" s="86"/>
      <c r="BW1754" s="86"/>
      <c r="BY1754" s="86"/>
      <c r="CA1754" s="86"/>
      <c r="CC1754" s="86"/>
      <c r="CE1754" s="86"/>
      <c r="CG1754" s="86"/>
      <c r="CI1754" s="86"/>
      <c r="CK1754" s="86"/>
      <c r="CM1754" s="86"/>
      <c r="CO1754" s="86"/>
      <c r="CQ1754" s="86"/>
      <c r="CS1754" s="86"/>
      <c r="CU1754" s="86"/>
      <c r="CW1754" s="86"/>
      <c r="CY1754" s="86"/>
      <c r="DA1754" s="86"/>
      <c r="DC1754" s="86"/>
      <c r="DE1754" s="86"/>
      <c r="DG1754" s="86"/>
      <c r="DI1754" s="86"/>
      <c r="DK1754" s="86"/>
      <c r="DM1754" s="86"/>
      <c r="DO1754" s="86"/>
      <c r="DQ1754" s="86"/>
      <c r="DS1754" s="86"/>
      <c r="DU1754" s="86"/>
      <c r="DV1754" s="86"/>
      <c r="DW1754" s="86"/>
      <c r="DX1754" s="86"/>
      <c r="DZ1754" s="87"/>
      <c r="EB1754" s="86"/>
      <c r="EC1754" s="87"/>
      <c r="ED1754" s="88"/>
      <c r="EE1754" s="86"/>
      <c r="EF1754" s="87"/>
      <c r="EG1754" s="86"/>
      <c r="EH1754" s="86"/>
      <c r="EI1754" s="86"/>
      <c r="EJ1754" s="86"/>
      <c r="EK1754" s="89"/>
    </row>
    <row r="1755" spans="47:141" x14ac:dyDescent="0.2">
      <c r="AU1755" s="86"/>
      <c r="AW1755" s="86"/>
      <c r="AY1755" s="86"/>
      <c r="BA1755" s="86"/>
      <c r="BC1755" s="86"/>
      <c r="BE1755" s="86"/>
      <c r="BG1755" s="86"/>
      <c r="BI1755" s="86"/>
      <c r="BK1755" s="86"/>
      <c r="BM1755" s="86"/>
      <c r="BO1755" s="86"/>
      <c r="BQ1755" s="86"/>
      <c r="BS1755" s="86"/>
      <c r="BU1755" s="86"/>
      <c r="BW1755" s="86"/>
      <c r="BY1755" s="86"/>
      <c r="CA1755" s="86"/>
      <c r="CC1755" s="86"/>
      <c r="CE1755" s="86"/>
      <c r="CG1755" s="86"/>
      <c r="CI1755" s="86"/>
      <c r="CK1755" s="86"/>
      <c r="CM1755" s="86"/>
      <c r="CO1755" s="86"/>
      <c r="CQ1755" s="86"/>
      <c r="CS1755" s="86"/>
      <c r="CU1755" s="86"/>
      <c r="CW1755" s="86"/>
      <c r="CY1755" s="86"/>
      <c r="DA1755" s="86"/>
      <c r="DC1755" s="86"/>
      <c r="DE1755" s="86"/>
      <c r="DG1755" s="86"/>
      <c r="DI1755" s="86"/>
      <c r="DK1755" s="86"/>
      <c r="DM1755" s="86"/>
      <c r="DO1755" s="86"/>
      <c r="DQ1755" s="86"/>
      <c r="DS1755" s="86"/>
      <c r="DU1755" s="86"/>
      <c r="DV1755" s="86"/>
      <c r="DW1755" s="86"/>
      <c r="DX1755" s="86"/>
      <c r="DZ1755" s="87"/>
      <c r="EB1755" s="86"/>
      <c r="EC1755" s="87"/>
      <c r="ED1755" s="88"/>
      <c r="EE1755" s="86"/>
      <c r="EF1755" s="87"/>
      <c r="EG1755" s="86"/>
      <c r="EH1755" s="86"/>
      <c r="EI1755" s="86"/>
      <c r="EJ1755" s="86"/>
      <c r="EK1755" s="89"/>
    </row>
    <row r="1756" spans="47:141" x14ac:dyDescent="0.2">
      <c r="AU1756" s="86"/>
      <c r="AW1756" s="86"/>
      <c r="AY1756" s="86"/>
      <c r="BA1756" s="86"/>
      <c r="BC1756" s="86"/>
      <c r="BE1756" s="86"/>
      <c r="BG1756" s="86"/>
      <c r="BI1756" s="86"/>
      <c r="BK1756" s="86"/>
      <c r="BM1756" s="86"/>
      <c r="BO1756" s="86"/>
      <c r="BQ1756" s="86"/>
      <c r="BS1756" s="86"/>
      <c r="BU1756" s="86"/>
      <c r="BW1756" s="86"/>
      <c r="BY1756" s="86"/>
      <c r="CA1756" s="86"/>
      <c r="CC1756" s="86"/>
      <c r="CE1756" s="86"/>
      <c r="CG1756" s="86"/>
      <c r="CI1756" s="86"/>
      <c r="CK1756" s="86"/>
      <c r="CM1756" s="86"/>
      <c r="CO1756" s="86"/>
      <c r="CQ1756" s="86"/>
      <c r="CS1756" s="86"/>
      <c r="CU1756" s="86"/>
      <c r="CW1756" s="86"/>
      <c r="CY1756" s="86"/>
      <c r="DA1756" s="86"/>
      <c r="DC1756" s="86"/>
      <c r="DE1756" s="86"/>
      <c r="DG1756" s="86"/>
      <c r="DI1756" s="86"/>
      <c r="DK1756" s="86"/>
      <c r="DM1756" s="86"/>
      <c r="DO1756" s="86"/>
      <c r="DQ1756" s="86"/>
      <c r="DS1756" s="86"/>
      <c r="DU1756" s="86"/>
      <c r="DV1756" s="86"/>
      <c r="DW1756" s="86"/>
      <c r="DX1756" s="86"/>
      <c r="DZ1756" s="87"/>
      <c r="EB1756" s="86"/>
      <c r="EC1756" s="87"/>
      <c r="ED1756" s="88"/>
      <c r="EE1756" s="86"/>
      <c r="EF1756" s="87"/>
      <c r="EG1756" s="86"/>
      <c r="EH1756" s="86"/>
      <c r="EI1756" s="86"/>
      <c r="EJ1756" s="86"/>
      <c r="EK1756" s="89"/>
    </row>
    <row r="1757" spans="47:141" x14ac:dyDescent="0.2">
      <c r="AU1757" s="86"/>
      <c r="AW1757" s="86"/>
      <c r="AY1757" s="86"/>
      <c r="BA1757" s="86"/>
      <c r="BC1757" s="86"/>
      <c r="BE1757" s="86"/>
      <c r="BG1757" s="86"/>
      <c r="BI1757" s="86"/>
      <c r="BK1757" s="86"/>
      <c r="BM1757" s="86"/>
      <c r="BO1757" s="86"/>
      <c r="BQ1757" s="86"/>
      <c r="BS1757" s="86"/>
      <c r="BU1757" s="86"/>
      <c r="BW1757" s="86"/>
      <c r="BY1757" s="86"/>
      <c r="CA1757" s="86"/>
      <c r="CC1757" s="86"/>
      <c r="CE1757" s="86"/>
      <c r="CG1757" s="86"/>
      <c r="CI1757" s="86"/>
      <c r="CK1757" s="86"/>
      <c r="CM1757" s="86"/>
      <c r="CO1757" s="86"/>
      <c r="CQ1757" s="86"/>
      <c r="CS1757" s="86"/>
      <c r="CU1757" s="86"/>
      <c r="CW1757" s="86"/>
      <c r="CY1757" s="86"/>
      <c r="DA1757" s="86"/>
      <c r="DC1757" s="86"/>
      <c r="DE1757" s="86"/>
      <c r="DG1757" s="86"/>
      <c r="DI1757" s="86"/>
      <c r="DK1757" s="86"/>
      <c r="DM1757" s="86"/>
      <c r="DO1757" s="86"/>
      <c r="DQ1757" s="86"/>
      <c r="DS1757" s="86"/>
      <c r="DU1757" s="86"/>
      <c r="DV1757" s="86"/>
      <c r="DW1757" s="86"/>
      <c r="DX1757" s="86"/>
      <c r="DZ1757" s="87"/>
      <c r="EB1757" s="86"/>
      <c r="EC1757" s="87"/>
      <c r="ED1757" s="88"/>
      <c r="EE1757" s="86"/>
      <c r="EF1757" s="87"/>
      <c r="EG1757" s="86"/>
      <c r="EH1757" s="86"/>
      <c r="EI1757" s="86"/>
      <c r="EJ1757" s="86"/>
      <c r="EK1757" s="89"/>
    </row>
    <row r="1758" spans="47:141" x14ac:dyDescent="0.2">
      <c r="AU1758" s="86"/>
      <c r="AW1758" s="86"/>
      <c r="AY1758" s="86"/>
      <c r="BA1758" s="86"/>
      <c r="BC1758" s="86"/>
      <c r="BE1758" s="86"/>
      <c r="BG1758" s="86"/>
      <c r="BI1758" s="86"/>
      <c r="BK1758" s="86"/>
      <c r="BM1758" s="86"/>
      <c r="BO1758" s="86"/>
      <c r="BQ1758" s="86"/>
      <c r="BS1758" s="86"/>
      <c r="BU1758" s="86"/>
      <c r="BW1758" s="86"/>
      <c r="BY1758" s="86"/>
      <c r="CA1758" s="86"/>
      <c r="CC1758" s="86"/>
      <c r="CE1758" s="86"/>
      <c r="CG1758" s="86"/>
      <c r="CI1758" s="86"/>
      <c r="CK1758" s="86"/>
      <c r="CM1758" s="86"/>
      <c r="CO1758" s="86"/>
      <c r="CQ1758" s="86"/>
      <c r="CS1758" s="86"/>
      <c r="CU1758" s="86"/>
      <c r="CW1758" s="86"/>
      <c r="CY1758" s="86"/>
      <c r="DA1758" s="86"/>
      <c r="DC1758" s="86"/>
      <c r="DE1758" s="86"/>
      <c r="DG1758" s="86"/>
      <c r="DI1758" s="86"/>
      <c r="DK1758" s="86"/>
      <c r="DM1758" s="86"/>
      <c r="DO1758" s="86"/>
      <c r="DQ1758" s="86"/>
      <c r="DS1758" s="86"/>
      <c r="DU1758" s="86"/>
      <c r="DV1758" s="86"/>
      <c r="DW1758" s="86"/>
      <c r="DX1758" s="86"/>
      <c r="DZ1758" s="87"/>
      <c r="EB1758" s="86"/>
      <c r="EC1758" s="87"/>
      <c r="ED1758" s="88"/>
      <c r="EE1758" s="86"/>
      <c r="EF1758" s="87"/>
      <c r="EG1758" s="86"/>
      <c r="EH1758" s="86"/>
      <c r="EI1758" s="86"/>
      <c r="EJ1758" s="86"/>
      <c r="EK1758" s="89"/>
    </row>
    <row r="1759" spans="47:141" x14ac:dyDescent="0.2">
      <c r="AU1759" s="86"/>
      <c r="AW1759" s="86"/>
      <c r="AY1759" s="86"/>
      <c r="BA1759" s="86"/>
      <c r="BC1759" s="86"/>
      <c r="BE1759" s="86"/>
      <c r="BG1759" s="86"/>
      <c r="BI1759" s="86"/>
      <c r="BK1759" s="86"/>
      <c r="BM1759" s="86"/>
      <c r="BO1759" s="86"/>
      <c r="BQ1759" s="86"/>
      <c r="BS1759" s="86"/>
      <c r="BU1759" s="86"/>
      <c r="BW1759" s="86"/>
      <c r="BY1759" s="86"/>
      <c r="CA1759" s="86"/>
      <c r="CC1759" s="86"/>
      <c r="CE1759" s="86"/>
      <c r="CG1759" s="86"/>
      <c r="CI1759" s="86"/>
      <c r="CK1759" s="86"/>
      <c r="CM1759" s="86"/>
      <c r="CO1759" s="86"/>
      <c r="CQ1759" s="86"/>
      <c r="CS1759" s="86"/>
      <c r="CU1759" s="86"/>
      <c r="CW1759" s="86"/>
      <c r="CY1759" s="86"/>
      <c r="DA1759" s="86"/>
      <c r="DC1759" s="86"/>
      <c r="DE1759" s="86"/>
      <c r="DG1759" s="86"/>
      <c r="DI1759" s="86"/>
      <c r="DK1759" s="86"/>
      <c r="DM1759" s="86"/>
      <c r="DO1759" s="86"/>
      <c r="DQ1759" s="86"/>
      <c r="DS1759" s="86"/>
      <c r="DU1759" s="86"/>
      <c r="DV1759" s="86"/>
      <c r="DW1759" s="86"/>
      <c r="DX1759" s="86"/>
      <c r="DZ1759" s="87"/>
      <c r="EB1759" s="86"/>
      <c r="EC1759" s="87"/>
      <c r="ED1759" s="88"/>
      <c r="EE1759" s="86"/>
      <c r="EF1759" s="87"/>
      <c r="EG1759" s="86"/>
      <c r="EH1759" s="86"/>
      <c r="EI1759" s="86"/>
      <c r="EJ1759" s="86"/>
      <c r="EK1759" s="89"/>
    </row>
    <row r="1760" spans="47:141" x14ac:dyDescent="0.2">
      <c r="AU1760" s="86"/>
      <c r="AW1760" s="86"/>
      <c r="AY1760" s="86"/>
      <c r="BA1760" s="86"/>
      <c r="BC1760" s="86"/>
      <c r="BE1760" s="86"/>
      <c r="BG1760" s="86"/>
      <c r="BI1760" s="86"/>
      <c r="BK1760" s="86"/>
      <c r="BM1760" s="86"/>
      <c r="BO1760" s="86"/>
      <c r="BQ1760" s="86"/>
      <c r="BS1760" s="86"/>
      <c r="BU1760" s="86"/>
      <c r="BW1760" s="86"/>
      <c r="BY1760" s="86"/>
      <c r="CA1760" s="86"/>
      <c r="CC1760" s="86"/>
      <c r="CE1760" s="86"/>
      <c r="CG1760" s="86"/>
      <c r="CI1760" s="86"/>
      <c r="CK1760" s="86"/>
      <c r="CM1760" s="86"/>
      <c r="CO1760" s="86"/>
      <c r="CQ1760" s="86"/>
      <c r="CS1760" s="86"/>
      <c r="CU1760" s="86"/>
      <c r="CW1760" s="86"/>
      <c r="CY1760" s="86"/>
      <c r="DA1760" s="86"/>
      <c r="DC1760" s="86"/>
      <c r="DE1760" s="86"/>
      <c r="DG1760" s="86"/>
      <c r="DI1760" s="86"/>
      <c r="DK1760" s="86"/>
      <c r="DM1760" s="86"/>
      <c r="DO1760" s="86"/>
      <c r="DQ1760" s="86"/>
      <c r="DS1760" s="86"/>
      <c r="DU1760" s="86"/>
      <c r="DV1760" s="86"/>
      <c r="DW1760" s="86"/>
      <c r="DX1760" s="86"/>
      <c r="DZ1760" s="87"/>
      <c r="EB1760" s="86"/>
      <c r="EC1760" s="87"/>
      <c r="ED1760" s="88"/>
      <c r="EE1760" s="86"/>
      <c r="EF1760" s="87"/>
      <c r="EG1760" s="86"/>
      <c r="EH1760" s="86"/>
      <c r="EI1760" s="86"/>
      <c r="EJ1760" s="86"/>
      <c r="EK1760" s="89"/>
    </row>
    <row r="1761" spans="47:141" x14ac:dyDescent="0.2">
      <c r="AU1761" s="86"/>
      <c r="AW1761" s="86"/>
      <c r="AY1761" s="86"/>
      <c r="BA1761" s="86"/>
      <c r="BC1761" s="86"/>
      <c r="BE1761" s="86"/>
      <c r="BG1761" s="86"/>
      <c r="BI1761" s="86"/>
      <c r="BK1761" s="86"/>
      <c r="BM1761" s="86"/>
      <c r="BO1761" s="86"/>
      <c r="BQ1761" s="86"/>
      <c r="BS1761" s="86"/>
      <c r="BU1761" s="86"/>
      <c r="BW1761" s="86"/>
      <c r="BY1761" s="86"/>
      <c r="CA1761" s="86"/>
      <c r="CC1761" s="86"/>
      <c r="CE1761" s="86"/>
      <c r="CG1761" s="86"/>
      <c r="CI1761" s="86"/>
      <c r="CK1761" s="86"/>
      <c r="CM1761" s="86"/>
      <c r="CO1761" s="86"/>
      <c r="CQ1761" s="86"/>
      <c r="CS1761" s="86"/>
      <c r="CU1761" s="86"/>
      <c r="CW1761" s="86"/>
      <c r="CY1761" s="86"/>
      <c r="DA1761" s="86"/>
      <c r="DC1761" s="86"/>
      <c r="DE1761" s="86"/>
      <c r="DG1761" s="86"/>
      <c r="DI1761" s="86"/>
      <c r="DK1761" s="86"/>
      <c r="DM1761" s="86"/>
      <c r="DO1761" s="86"/>
      <c r="DQ1761" s="86"/>
      <c r="DS1761" s="86"/>
      <c r="DU1761" s="86"/>
      <c r="DV1761" s="86"/>
      <c r="DW1761" s="86"/>
      <c r="DX1761" s="86"/>
      <c r="DZ1761" s="87"/>
      <c r="EB1761" s="86"/>
      <c r="EC1761" s="87"/>
      <c r="ED1761" s="88"/>
      <c r="EE1761" s="86"/>
      <c r="EF1761" s="87"/>
      <c r="EG1761" s="86"/>
      <c r="EH1761" s="86"/>
      <c r="EI1761" s="86"/>
      <c r="EJ1761" s="86"/>
      <c r="EK1761" s="89"/>
    </row>
    <row r="1762" spans="47:141" x14ac:dyDescent="0.2">
      <c r="AU1762" s="86"/>
      <c r="AW1762" s="86"/>
      <c r="AY1762" s="86"/>
      <c r="BA1762" s="86"/>
      <c r="BC1762" s="86"/>
      <c r="BE1762" s="86"/>
      <c r="BG1762" s="86"/>
      <c r="BI1762" s="86"/>
      <c r="BK1762" s="86"/>
      <c r="BM1762" s="86"/>
      <c r="BO1762" s="86"/>
      <c r="BQ1762" s="86"/>
      <c r="BS1762" s="86"/>
      <c r="BU1762" s="86"/>
      <c r="BW1762" s="86"/>
      <c r="BY1762" s="86"/>
      <c r="CA1762" s="86"/>
      <c r="CC1762" s="86"/>
      <c r="CE1762" s="86"/>
      <c r="CG1762" s="86"/>
      <c r="CI1762" s="86"/>
      <c r="CK1762" s="86"/>
      <c r="CM1762" s="86"/>
      <c r="CO1762" s="86"/>
      <c r="CQ1762" s="86"/>
      <c r="CS1762" s="86"/>
      <c r="CU1762" s="86"/>
      <c r="CW1762" s="86"/>
      <c r="CY1762" s="86"/>
      <c r="DA1762" s="86"/>
      <c r="DC1762" s="86"/>
      <c r="DE1762" s="86"/>
      <c r="DG1762" s="86"/>
      <c r="DI1762" s="86"/>
      <c r="DK1762" s="86"/>
      <c r="DM1762" s="86"/>
      <c r="DO1762" s="86"/>
      <c r="DQ1762" s="86"/>
      <c r="DS1762" s="86"/>
      <c r="DU1762" s="86"/>
      <c r="DV1762" s="86"/>
      <c r="DW1762" s="86"/>
      <c r="DX1762" s="86"/>
      <c r="DZ1762" s="87"/>
      <c r="EB1762" s="86"/>
      <c r="EC1762" s="87"/>
      <c r="ED1762" s="88"/>
      <c r="EE1762" s="86"/>
      <c r="EF1762" s="87"/>
      <c r="EG1762" s="86"/>
      <c r="EH1762" s="86"/>
      <c r="EI1762" s="86"/>
      <c r="EJ1762" s="86"/>
      <c r="EK1762" s="89"/>
    </row>
    <row r="1763" spans="47:141" x14ac:dyDescent="0.2">
      <c r="AU1763" s="86"/>
      <c r="AW1763" s="86"/>
      <c r="AY1763" s="86"/>
      <c r="BA1763" s="86"/>
      <c r="BC1763" s="86"/>
      <c r="BE1763" s="86"/>
      <c r="BG1763" s="86"/>
      <c r="BI1763" s="86"/>
      <c r="BK1763" s="86"/>
      <c r="BM1763" s="86"/>
      <c r="BO1763" s="86"/>
      <c r="BQ1763" s="86"/>
      <c r="BS1763" s="86"/>
      <c r="BU1763" s="86"/>
      <c r="BW1763" s="86"/>
      <c r="BY1763" s="86"/>
      <c r="CA1763" s="86"/>
      <c r="CC1763" s="86"/>
      <c r="CE1763" s="86"/>
      <c r="CG1763" s="86"/>
      <c r="CI1763" s="86"/>
      <c r="CK1763" s="86"/>
      <c r="CM1763" s="86"/>
      <c r="CO1763" s="86"/>
      <c r="CQ1763" s="86"/>
      <c r="CS1763" s="86"/>
      <c r="CU1763" s="86"/>
      <c r="CW1763" s="86"/>
      <c r="CY1763" s="86"/>
      <c r="DA1763" s="86"/>
      <c r="DC1763" s="86"/>
      <c r="DE1763" s="86"/>
      <c r="DG1763" s="86"/>
      <c r="DI1763" s="86"/>
      <c r="DK1763" s="86"/>
      <c r="DM1763" s="86"/>
      <c r="DO1763" s="86"/>
      <c r="DQ1763" s="86"/>
      <c r="DS1763" s="86"/>
      <c r="DU1763" s="86"/>
      <c r="DV1763" s="86"/>
      <c r="DW1763" s="86"/>
      <c r="DX1763" s="86"/>
      <c r="DZ1763" s="87"/>
      <c r="EB1763" s="86"/>
      <c r="EC1763" s="87"/>
      <c r="ED1763" s="88"/>
      <c r="EE1763" s="86"/>
      <c r="EF1763" s="87"/>
      <c r="EG1763" s="86"/>
      <c r="EH1763" s="86"/>
      <c r="EI1763" s="86"/>
      <c r="EJ1763" s="86"/>
      <c r="EK1763" s="89"/>
    </row>
    <row r="1764" spans="47:141" x14ac:dyDescent="0.2">
      <c r="AU1764" s="86"/>
      <c r="AW1764" s="86"/>
      <c r="AY1764" s="86"/>
      <c r="BA1764" s="86"/>
      <c r="BC1764" s="86"/>
      <c r="BE1764" s="86"/>
      <c r="BG1764" s="86"/>
      <c r="BI1764" s="86"/>
      <c r="BK1764" s="86"/>
      <c r="BM1764" s="86"/>
      <c r="BO1764" s="86"/>
      <c r="BQ1764" s="86"/>
      <c r="BS1764" s="86"/>
      <c r="BU1764" s="86"/>
      <c r="BW1764" s="86"/>
      <c r="BY1764" s="86"/>
      <c r="CA1764" s="86"/>
      <c r="CC1764" s="86"/>
      <c r="CE1764" s="86"/>
      <c r="CG1764" s="86"/>
      <c r="CI1764" s="86"/>
      <c r="CK1764" s="86"/>
      <c r="CM1764" s="86"/>
      <c r="CO1764" s="86"/>
      <c r="CQ1764" s="86"/>
      <c r="CS1764" s="86"/>
      <c r="CU1764" s="86"/>
      <c r="CW1764" s="86"/>
      <c r="CY1764" s="86"/>
      <c r="DA1764" s="86"/>
      <c r="DC1764" s="86"/>
      <c r="DE1764" s="86"/>
      <c r="DG1764" s="86"/>
      <c r="DI1764" s="86"/>
      <c r="DK1764" s="86"/>
      <c r="DM1764" s="86"/>
      <c r="DO1764" s="86"/>
      <c r="DQ1764" s="86"/>
      <c r="DS1764" s="86"/>
      <c r="DU1764" s="86"/>
      <c r="DV1764" s="86"/>
      <c r="DW1764" s="86"/>
      <c r="DX1764" s="86"/>
      <c r="DZ1764" s="87"/>
      <c r="EB1764" s="86"/>
      <c r="EC1764" s="87"/>
      <c r="ED1764" s="88"/>
      <c r="EE1764" s="86"/>
      <c r="EF1764" s="87"/>
      <c r="EG1764" s="86"/>
      <c r="EH1764" s="86"/>
      <c r="EI1764" s="86"/>
      <c r="EJ1764" s="86"/>
      <c r="EK1764" s="89"/>
    </row>
    <row r="1765" spans="47:141" x14ac:dyDescent="0.2">
      <c r="AU1765" s="86"/>
      <c r="AW1765" s="86"/>
      <c r="AY1765" s="86"/>
      <c r="BA1765" s="86"/>
      <c r="BC1765" s="86"/>
      <c r="BE1765" s="86"/>
      <c r="BG1765" s="86"/>
      <c r="BI1765" s="86"/>
      <c r="BK1765" s="86"/>
      <c r="BM1765" s="86"/>
      <c r="BO1765" s="86"/>
      <c r="BQ1765" s="86"/>
      <c r="BS1765" s="86"/>
      <c r="BU1765" s="86"/>
      <c r="BW1765" s="86"/>
      <c r="BY1765" s="86"/>
      <c r="CA1765" s="86"/>
      <c r="CC1765" s="86"/>
      <c r="CE1765" s="86"/>
      <c r="CG1765" s="86"/>
      <c r="CI1765" s="86"/>
      <c r="CK1765" s="86"/>
      <c r="CM1765" s="86"/>
      <c r="CO1765" s="86"/>
      <c r="CQ1765" s="86"/>
      <c r="CS1765" s="86"/>
      <c r="CU1765" s="86"/>
      <c r="CW1765" s="86"/>
      <c r="CY1765" s="86"/>
      <c r="DA1765" s="86"/>
      <c r="DC1765" s="86"/>
      <c r="DE1765" s="86"/>
      <c r="DG1765" s="86"/>
      <c r="DI1765" s="86"/>
      <c r="DK1765" s="86"/>
      <c r="DM1765" s="86"/>
      <c r="DO1765" s="86"/>
      <c r="DQ1765" s="86"/>
      <c r="DS1765" s="86"/>
      <c r="DU1765" s="86"/>
      <c r="DV1765" s="86"/>
      <c r="DW1765" s="86"/>
      <c r="DX1765" s="86"/>
      <c r="DZ1765" s="87"/>
      <c r="EB1765" s="86"/>
      <c r="EC1765" s="87"/>
      <c r="ED1765" s="88"/>
      <c r="EE1765" s="86"/>
      <c r="EF1765" s="87"/>
      <c r="EG1765" s="86"/>
      <c r="EH1765" s="86"/>
      <c r="EI1765" s="86"/>
      <c r="EJ1765" s="86"/>
      <c r="EK1765" s="89"/>
    </row>
    <row r="1766" spans="47:141" x14ac:dyDescent="0.2">
      <c r="AU1766" s="86"/>
      <c r="AW1766" s="86"/>
      <c r="AY1766" s="86"/>
      <c r="BA1766" s="86"/>
      <c r="BC1766" s="86"/>
      <c r="BE1766" s="86"/>
      <c r="BG1766" s="86"/>
      <c r="BI1766" s="86"/>
      <c r="BK1766" s="86"/>
      <c r="BM1766" s="86"/>
      <c r="BO1766" s="86"/>
      <c r="BQ1766" s="86"/>
      <c r="BS1766" s="86"/>
      <c r="BU1766" s="86"/>
      <c r="BW1766" s="86"/>
      <c r="BY1766" s="86"/>
      <c r="CA1766" s="86"/>
      <c r="CC1766" s="86"/>
      <c r="CE1766" s="86"/>
      <c r="CG1766" s="86"/>
      <c r="CI1766" s="86"/>
      <c r="CK1766" s="86"/>
      <c r="CM1766" s="86"/>
      <c r="CO1766" s="86"/>
      <c r="CQ1766" s="86"/>
      <c r="CS1766" s="86"/>
      <c r="CU1766" s="86"/>
      <c r="CW1766" s="86"/>
      <c r="CY1766" s="86"/>
      <c r="DA1766" s="86"/>
      <c r="DC1766" s="86"/>
      <c r="DE1766" s="86"/>
      <c r="DG1766" s="86"/>
      <c r="DI1766" s="86"/>
      <c r="DK1766" s="86"/>
      <c r="DM1766" s="86"/>
      <c r="DO1766" s="86"/>
      <c r="DQ1766" s="86"/>
      <c r="DS1766" s="86"/>
      <c r="DU1766" s="86"/>
      <c r="DV1766" s="86"/>
      <c r="DW1766" s="86"/>
      <c r="DX1766" s="86"/>
      <c r="DZ1766" s="87"/>
      <c r="EB1766" s="86"/>
      <c r="EC1766" s="87"/>
      <c r="ED1766" s="88"/>
      <c r="EE1766" s="86"/>
      <c r="EF1766" s="87"/>
      <c r="EG1766" s="86"/>
      <c r="EH1766" s="86"/>
      <c r="EI1766" s="86"/>
      <c r="EJ1766" s="86"/>
      <c r="EK1766" s="89"/>
    </row>
    <row r="1767" spans="47:141" x14ac:dyDescent="0.2">
      <c r="AU1767" s="86"/>
      <c r="AW1767" s="86"/>
      <c r="AY1767" s="86"/>
      <c r="BA1767" s="86"/>
      <c r="BC1767" s="86"/>
      <c r="BE1767" s="86"/>
      <c r="BG1767" s="86"/>
      <c r="BI1767" s="86"/>
      <c r="BK1767" s="86"/>
      <c r="BM1767" s="86"/>
      <c r="BO1767" s="86"/>
      <c r="BQ1767" s="86"/>
      <c r="BS1767" s="86"/>
      <c r="BU1767" s="86"/>
      <c r="BW1767" s="86"/>
      <c r="BY1767" s="86"/>
      <c r="CA1767" s="86"/>
      <c r="CC1767" s="86"/>
      <c r="CE1767" s="86"/>
      <c r="CG1767" s="86"/>
      <c r="CI1767" s="86"/>
      <c r="CK1767" s="86"/>
      <c r="CM1767" s="86"/>
      <c r="CO1767" s="86"/>
      <c r="CQ1767" s="86"/>
      <c r="CS1767" s="86"/>
      <c r="CU1767" s="86"/>
      <c r="CW1767" s="86"/>
      <c r="CY1767" s="86"/>
      <c r="DA1767" s="86"/>
      <c r="DC1767" s="86"/>
      <c r="DE1767" s="86"/>
      <c r="DG1767" s="86"/>
      <c r="DI1767" s="86"/>
      <c r="DK1767" s="86"/>
      <c r="DM1767" s="86"/>
      <c r="DO1767" s="86"/>
      <c r="DQ1767" s="86"/>
      <c r="DS1767" s="86"/>
      <c r="DU1767" s="86"/>
      <c r="DV1767" s="86"/>
      <c r="DW1767" s="86"/>
      <c r="DX1767" s="86"/>
      <c r="DZ1767" s="87"/>
      <c r="EB1767" s="86"/>
      <c r="EC1767" s="87"/>
      <c r="ED1767" s="88"/>
      <c r="EE1767" s="86"/>
      <c r="EF1767" s="87"/>
      <c r="EG1767" s="86"/>
      <c r="EH1767" s="86"/>
      <c r="EI1767" s="86"/>
      <c r="EJ1767" s="86"/>
      <c r="EK1767" s="89"/>
    </row>
    <row r="1768" spans="47:141" x14ac:dyDescent="0.2">
      <c r="AU1768" s="86"/>
      <c r="AW1768" s="86"/>
      <c r="AY1768" s="86"/>
      <c r="BA1768" s="86"/>
      <c r="BC1768" s="86"/>
      <c r="BE1768" s="86"/>
      <c r="BG1768" s="86"/>
      <c r="BI1768" s="86"/>
      <c r="BK1768" s="86"/>
      <c r="BM1768" s="86"/>
      <c r="BO1768" s="86"/>
      <c r="BQ1768" s="86"/>
      <c r="BS1768" s="86"/>
      <c r="BU1768" s="86"/>
      <c r="BW1768" s="86"/>
      <c r="BY1768" s="86"/>
      <c r="CA1768" s="86"/>
      <c r="CC1768" s="86"/>
      <c r="CE1768" s="86"/>
      <c r="CG1768" s="86"/>
      <c r="CI1768" s="86"/>
      <c r="CK1768" s="86"/>
      <c r="CM1768" s="86"/>
      <c r="CO1768" s="86"/>
      <c r="CQ1768" s="86"/>
      <c r="CS1768" s="86"/>
      <c r="CU1768" s="86"/>
      <c r="CW1768" s="86"/>
      <c r="CY1768" s="86"/>
      <c r="DA1768" s="86"/>
      <c r="DC1768" s="86"/>
      <c r="DE1768" s="86"/>
      <c r="DG1768" s="86"/>
      <c r="DI1768" s="86"/>
      <c r="DK1768" s="86"/>
      <c r="DM1768" s="86"/>
      <c r="DO1768" s="86"/>
      <c r="DQ1768" s="86"/>
      <c r="DS1768" s="86"/>
      <c r="DU1768" s="86"/>
      <c r="DV1768" s="86"/>
      <c r="DW1768" s="86"/>
      <c r="DX1768" s="86"/>
      <c r="DZ1768" s="87"/>
      <c r="EB1768" s="86"/>
      <c r="EC1768" s="87"/>
      <c r="ED1768" s="88"/>
      <c r="EE1768" s="86"/>
      <c r="EF1768" s="87"/>
      <c r="EG1768" s="86"/>
      <c r="EH1768" s="86"/>
      <c r="EI1768" s="86"/>
      <c r="EJ1768" s="86"/>
      <c r="EK1768" s="89"/>
    </row>
    <row r="1769" spans="47:141" x14ac:dyDescent="0.2">
      <c r="AU1769" s="86"/>
      <c r="AW1769" s="86"/>
      <c r="AY1769" s="86"/>
      <c r="BA1769" s="86"/>
      <c r="BC1769" s="86"/>
      <c r="BE1769" s="86"/>
      <c r="BG1769" s="86"/>
      <c r="BI1769" s="86"/>
      <c r="BK1769" s="86"/>
      <c r="BM1769" s="86"/>
      <c r="BO1769" s="86"/>
      <c r="BQ1769" s="86"/>
      <c r="BS1769" s="86"/>
      <c r="BU1769" s="86"/>
      <c r="BW1769" s="86"/>
      <c r="BY1769" s="86"/>
      <c r="CA1769" s="86"/>
      <c r="CC1769" s="86"/>
      <c r="CE1769" s="86"/>
      <c r="CG1769" s="86"/>
      <c r="CI1769" s="86"/>
      <c r="CK1769" s="86"/>
      <c r="CM1769" s="86"/>
      <c r="CO1769" s="86"/>
      <c r="CQ1769" s="86"/>
      <c r="CS1769" s="86"/>
      <c r="CU1769" s="86"/>
      <c r="CW1769" s="86"/>
      <c r="CY1769" s="86"/>
      <c r="DA1769" s="86"/>
      <c r="DC1769" s="86"/>
      <c r="DE1769" s="86"/>
      <c r="DG1769" s="86"/>
      <c r="DI1769" s="86"/>
      <c r="DK1769" s="86"/>
      <c r="DM1769" s="86"/>
      <c r="DO1769" s="86"/>
      <c r="DQ1769" s="86"/>
      <c r="DS1769" s="86"/>
      <c r="DU1769" s="86"/>
      <c r="DV1769" s="86"/>
      <c r="DW1769" s="86"/>
      <c r="DX1769" s="86"/>
      <c r="DZ1769" s="87"/>
      <c r="EB1769" s="86"/>
      <c r="EC1769" s="87"/>
      <c r="ED1769" s="88"/>
      <c r="EE1769" s="86"/>
      <c r="EF1769" s="87"/>
      <c r="EG1769" s="86"/>
      <c r="EH1769" s="86"/>
      <c r="EI1769" s="86"/>
      <c r="EJ1769" s="86"/>
      <c r="EK1769" s="89"/>
    </row>
    <row r="1770" spans="47:141" x14ac:dyDescent="0.2">
      <c r="AU1770" s="86"/>
      <c r="AW1770" s="86"/>
      <c r="AY1770" s="86"/>
      <c r="BA1770" s="86"/>
      <c r="BC1770" s="86"/>
      <c r="BE1770" s="86"/>
      <c r="BG1770" s="86"/>
      <c r="BI1770" s="86"/>
      <c r="BK1770" s="86"/>
      <c r="BM1770" s="86"/>
      <c r="BO1770" s="86"/>
      <c r="BQ1770" s="86"/>
      <c r="BS1770" s="86"/>
      <c r="BU1770" s="86"/>
      <c r="BW1770" s="86"/>
      <c r="BY1770" s="86"/>
      <c r="CA1770" s="86"/>
      <c r="CC1770" s="86"/>
      <c r="CE1770" s="86"/>
      <c r="CG1770" s="86"/>
      <c r="CI1770" s="86"/>
      <c r="CK1770" s="86"/>
      <c r="CM1770" s="86"/>
      <c r="CO1770" s="86"/>
      <c r="CQ1770" s="86"/>
      <c r="CS1770" s="86"/>
      <c r="CU1770" s="86"/>
      <c r="CW1770" s="86"/>
      <c r="CY1770" s="86"/>
      <c r="DA1770" s="86"/>
      <c r="DC1770" s="86"/>
      <c r="DE1770" s="86"/>
      <c r="DG1770" s="86"/>
      <c r="DI1770" s="86"/>
      <c r="DK1770" s="86"/>
      <c r="DM1770" s="86"/>
      <c r="DO1770" s="86"/>
      <c r="DQ1770" s="86"/>
      <c r="DS1770" s="86"/>
      <c r="DU1770" s="86"/>
      <c r="DV1770" s="86"/>
      <c r="DW1770" s="86"/>
      <c r="DX1770" s="86"/>
      <c r="DZ1770" s="87"/>
      <c r="EB1770" s="86"/>
      <c r="EC1770" s="87"/>
      <c r="ED1770" s="88"/>
      <c r="EE1770" s="86"/>
      <c r="EF1770" s="87"/>
      <c r="EG1770" s="86"/>
      <c r="EH1770" s="86"/>
      <c r="EI1770" s="86"/>
      <c r="EJ1770" s="86"/>
      <c r="EK1770" s="89"/>
    </row>
    <row r="1771" spans="47:141" x14ac:dyDescent="0.2">
      <c r="AU1771" s="86"/>
      <c r="AW1771" s="86"/>
      <c r="AY1771" s="86"/>
      <c r="BA1771" s="86"/>
      <c r="BC1771" s="86"/>
      <c r="BE1771" s="86"/>
      <c r="BG1771" s="86"/>
      <c r="BI1771" s="86"/>
      <c r="BK1771" s="86"/>
      <c r="BM1771" s="86"/>
      <c r="BO1771" s="86"/>
      <c r="BQ1771" s="86"/>
      <c r="BS1771" s="86"/>
      <c r="BU1771" s="86"/>
      <c r="BW1771" s="86"/>
      <c r="BY1771" s="86"/>
      <c r="CA1771" s="86"/>
      <c r="CC1771" s="86"/>
      <c r="CE1771" s="86"/>
      <c r="CG1771" s="86"/>
      <c r="CI1771" s="86"/>
      <c r="CK1771" s="86"/>
      <c r="CM1771" s="86"/>
      <c r="CO1771" s="86"/>
      <c r="CQ1771" s="86"/>
      <c r="CS1771" s="86"/>
      <c r="CU1771" s="86"/>
      <c r="CW1771" s="86"/>
      <c r="CY1771" s="86"/>
      <c r="DA1771" s="86"/>
      <c r="DC1771" s="86"/>
      <c r="DE1771" s="86"/>
      <c r="DG1771" s="86"/>
      <c r="DI1771" s="86"/>
      <c r="DK1771" s="86"/>
      <c r="DM1771" s="86"/>
      <c r="DO1771" s="86"/>
      <c r="DQ1771" s="86"/>
      <c r="DS1771" s="86"/>
      <c r="DU1771" s="86"/>
      <c r="DV1771" s="86"/>
      <c r="DW1771" s="86"/>
      <c r="DX1771" s="86"/>
      <c r="DZ1771" s="87"/>
      <c r="EB1771" s="86"/>
      <c r="EC1771" s="87"/>
      <c r="ED1771" s="88"/>
      <c r="EE1771" s="86"/>
      <c r="EF1771" s="87"/>
      <c r="EG1771" s="86"/>
      <c r="EH1771" s="86"/>
      <c r="EI1771" s="86"/>
      <c r="EJ1771" s="86"/>
      <c r="EK1771" s="89"/>
    </row>
    <row r="1772" spans="47:141" x14ac:dyDescent="0.2">
      <c r="AU1772" s="86"/>
      <c r="AW1772" s="86"/>
      <c r="AY1772" s="86"/>
      <c r="BA1772" s="86"/>
      <c r="BC1772" s="86"/>
      <c r="BE1772" s="86"/>
      <c r="BG1772" s="86"/>
      <c r="BI1772" s="86"/>
      <c r="BK1772" s="86"/>
      <c r="BM1772" s="86"/>
      <c r="BO1772" s="86"/>
      <c r="BQ1772" s="86"/>
      <c r="BS1772" s="86"/>
      <c r="BU1772" s="86"/>
      <c r="BW1772" s="86"/>
      <c r="BY1772" s="86"/>
      <c r="CA1772" s="86"/>
      <c r="CC1772" s="86"/>
      <c r="CE1772" s="86"/>
      <c r="CG1772" s="86"/>
      <c r="CI1772" s="86"/>
      <c r="CK1772" s="86"/>
      <c r="CM1772" s="86"/>
      <c r="CO1772" s="86"/>
      <c r="CQ1772" s="86"/>
      <c r="CS1772" s="86"/>
      <c r="CU1772" s="86"/>
      <c r="CW1772" s="86"/>
      <c r="CY1772" s="86"/>
      <c r="DA1772" s="86"/>
      <c r="DC1772" s="86"/>
      <c r="DE1772" s="86"/>
      <c r="DG1772" s="86"/>
      <c r="DI1772" s="86"/>
      <c r="DK1772" s="86"/>
      <c r="DM1772" s="86"/>
      <c r="DO1772" s="86"/>
      <c r="DQ1772" s="86"/>
      <c r="DS1772" s="86"/>
      <c r="DU1772" s="86"/>
      <c r="DV1772" s="86"/>
      <c r="DW1772" s="86"/>
      <c r="DX1772" s="86"/>
      <c r="DZ1772" s="87"/>
      <c r="EB1772" s="86"/>
      <c r="EC1772" s="87"/>
      <c r="ED1772" s="88"/>
      <c r="EE1772" s="86"/>
      <c r="EF1772" s="87"/>
      <c r="EG1772" s="86"/>
      <c r="EH1772" s="86"/>
      <c r="EI1772" s="86"/>
      <c r="EJ1772" s="86"/>
      <c r="EK1772" s="89"/>
    </row>
    <row r="1773" spans="47:141" x14ac:dyDescent="0.2">
      <c r="AU1773" s="86"/>
      <c r="AW1773" s="86"/>
      <c r="AY1773" s="86"/>
      <c r="BA1773" s="86"/>
      <c r="BC1773" s="86"/>
      <c r="BE1773" s="86"/>
      <c r="BG1773" s="86"/>
      <c r="BI1773" s="86"/>
      <c r="BK1773" s="86"/>
      <c r="BM1773" s="86"/>
      <c r="BO1773" s="86"/>
      <c r="BQ1773" s="86"/>
      <c r="BS1773" s="86"/>
      <c r="BU1773" s="86"/>
      <c r="BW1773" s="86"/>
      <c r="BY1773" s="86"/>
      <c r="CA1773" s="86"/>
      <c r="CC1773" s="86"/>
      <c r="CE1773" s="86"/>
      <c r="CG1773" s="86"/>
      <c r="CI1773" s="86"/>
      <c r="CK1773" s="86"/>
      <c r="CM1773" s="86"/>
      <c r="CO1773" s="86"/>
      <c r="CQ1773" s="86"/>
      <c r="CS1773" s="86"/>
      <c r="CU1773" s="86"/>
      <c r="CW1773" s="86"/>
      <c r="CY1773" s="86"/>
      <c r="DA1773" s="86"/>
      <c r="DC1773" s="86"/>
      <c r="DE1773" s="86"/>
      <c r="DG1773" s="86"/>
      <c r="DI1773" s="86"/>
      <c r="DK1773" s="86"/>
      <c r="DM1773" s="86"/>
      <c r="DO1773" s="86"/>
      <c r="DQ1773" s="86"/>
      <c r="DS1773" s="86"/>
      <c r="DU1773" s="86"/>
      <c r="DV1773" s="86"/>
      <c r="DW1773" s="86"/>
      <c r="DX1773" s="86"/>
      <c r="DZ1773" s="87"/>
      <c r="EB1773" s="86"/>
      <c r="EC1773" s="87"/>
      <c r="ED1773" s="88"/>
      <c r="EE1773" s="86"/>
      <c r="EF1773" s="87"/>
      <c r="EG1773" s="86"/>
      <c r="EH1773" s="86"/>
      <c r="EI1773" s="86"/>
      <c r="EJ1773" s="86"/>
      <c r="EK1773" s="89"/>
    </row>
    <row r="1774" spans="47:141" x14ac:dyDescent="0.2">
      <c r="AU1774" s="86"/>
      <c r="AW1774" s="86"/>
      <c r="AY1774" s="86"/>
      <c r="BA1774" s="86"/>
      <c r="BC1774" s="86"/>
      <c r="BE1774" s="86"/>
      <c r="BG1774" s="86"/>
      <c r="BI1774" s="86"/>
      <c r="BK1774" s="86"/>
      <c r="BM1774" s="86"/>
      <c r="BO1774" s="86"/>
      <c r="BQ1774" s="86"/>
      <c r="BS1774" s="86"/>
      <c r="BU1774" s="86"/>
      <c r="BW1774" s="86"/>
      <c r="BY1774" s="86"/>
      <c r="CA1774" s="86"/>
      <c r="CC1774" s="86"/>
      <c r="CE1774" s="86"/>
      <c r="CG1774" s="86"/>
      <c r="CI1774" s="86"/>
      <c r="CK1774" s="86"/>
      <c r="CM1774" s="86"/>
      <c r="CO1774" s="86"/>
      <c r="CQ1774" s="86"/>
      <c r="CS1774" s="86"/>
      <c r="CU1774" s="86"/>
      <c r="CW1774" s="86"/>
      <c r="CY1774" s="86"/>
      <c r="DA1774" s="86"/>
      <c r="DC1774" s="86"/>
      <c r="DE1774" s="86"/>
      <c r="DG1774" s="86"/>
      <c r="DI1774" s="86"/>
      <c r="DK1774" s="86"/>
      <c r="DM1774" s="86"/>
      <c r="DO1774" s="86"/>
      <c r="DQ1774" s="86"/>
      <c r="DS1774" s="86"/>
      <c r="DU1774" s="86"/>
      <c r="DV1774" s="86"/>
      <c r="DW1774" s="86"/>
      <c r="DX1774" s="86"/>
      <c r="DZ1774" s="87"/>
      <c r="EB1774" s="86"/>
      <c r="EC1774" s="87"/>
      <c r="ED1774" s="88"/>
      <c r="EE1774" s="86"/>
      <c r="EF1774" s="87"/>
      <c r="EG1774" s="86"/>
      <c r="EH1774" s="86"/>
      <c r="EI1774" s="86"/>
      <c r="EJ1774" s="86"/>
      <c r="EK1774" s="89"/>
    </row>
    <row r="1775" spans="47:141" x14ac:dyDescent="0.2">
      <c r="AU1775" s="86"/>
      <c r="AW1775" s="86"/>
      <c r="AY1775" s="86"/>
      <c r="BA1775" s="86"/>
      <c r="BC1775" s="86"/>
      <c r="BE1775" s="86"/>
      <c r="BG1775" s="86"/>
      <c r="BI1775" s="86"/>
      <c r="BK1775" s="86"/>
      <c r="BM1775" s="86"/>
      <c r="BO1775" s="86"/>
      <c r="BQ1775" s="86"/>
      <c r="BS1775" s="86"/>
      <c r="BU1775" s="86"/>
      <c r="BW1775" s="86"/>
      <c r="BY1775" s="86"/>
      <c r="CA1775" s="86"/>
      <c r="CC1775" s="86"/>
      <c r="CE1775" s="86"/>
      <c r="CG1775" s="86"/>
      <c r="CI1775" s="86"/>
      <c r="CK1775" s="86"/>
      <c r="CM1775" s="86"/>
      <c r="CO1775" s="86"/>
      <c r="CQ1775" s="86"/>
      <c r="CS1775" s="86"/>
      <c r="CU1775" s="86"/>
      <c r="CW1775" s="86"/>
      <c r="CY1775" s="86"/>
      <c r="DA1775" s="86"/>
      <c r="DC1775" s="86"/>
      <c r="DE1775" s="86"/>
      <c r="DG1775" s="86"/>
      <c r="DI1775" s="86"/>
      <c r="DK1775" s="86"/>
      <c r="DM1775" s="86"/>
      <c r="DO1775" s="86"/>
      <c r="DQ1775" s="86"/>
      <c r="DS1775" s="86"/>
      <c r="DU1775" s="86"/>
      <c r="DV1775" s="86"/>
      <c r="DW1775" s="86"/>
      <c r="DX1775" s="86"/>
      <c r="DZ1775" s="87"/>
      <c r="EB1775" s="86"/>
      <c r="EC1775" s="87"/>
      <c r="ED1775" s="88"/>
      <c r="EE1775" s="86"/>
      <c r="EF1775" s="87"/>
      <c r="EG1775" s="86"/>
      <c r="EH1775" s="86"/>
      <c r="EI1775" s="86"/>
      <c r="EJ1775" s="86"/>
      <c r="EK1775" s="89"/>
    </row>
    <row r="1776" spans="47:141" x14ac:dyDescent="0.2">
      <c r="AU1776" s="86"/>
      <c r="AW1776" s="86"/>
      <c r="AY1776" s="86"/>
      <c r="BA1776" s="86"/>
      <c r="BC1776" s="86"/>
      <c r="BE1776" s="86"/>
      <c r="BG1776" s="86"/>
      <c r="BI1776" s="86"/>
      <c r="BK1776" s="86"/>
      <c r="BM1776" s="86"/>
      <c r="BO1776" s="86"/>
      <c r="BQ1776" s="86"/>
      <c r="BS1776" s="86"/>
      <c r="BU1776" s="86"/>
      <c r="BW1776" s="86"/>
      <c r="BY1776" s="86"/>
      <c r="CA1776" s="86"/>
      <c r="CC1776" s="86"/>
      <c r="CE1776" s="86"/>
      <c r="CG1776" s="86"/>
      <c r="CI1776" s="86"/>
      <c r="CK1776" s="86"/>
      <c r="CM1776" s="86"/>
      <c r="CO1776" s="86"/>
      <c r="CQ1776" s="86"/>
      <c r="CS1776" s="86"/>
      <c r="CU1776" s="86"/>
      <c r="CW1776" s="86"/>
      <c r="CY1776" s="86"/>
      <c r="DA1776" s="86"/>
      <c r="DC1776" s="86"/>
      <c r="DE1776" s="86"/>
      <c r="DG1776" s="86"/>
      <c r="DI1776" s="86"/>
      <c r="DK1776" s="86"/>
      <c r="DM1776" s="86"/>
      <c r="DO1776" s="86"/>
      <c r="DQ1776" s="86"/>
      <c r="DS1776" s="86"/>
      <c r="DU1776" s="86"/>
      <c r="DV1776" s="86"/>
      <c r="DW1776" s="86"/>
      <c r="DX1776" s="86"/>
      <c r="DZ1776" s="87"/>
      <c r="EB1776" s="86"/>
      <c r="EC1776" s="87"/>
      <c r="ED1776" s="88"/>
      <c r="EE1776" s="86"/>
      <c r="EF1776" s="87"/>
      <c r="EG1776" s="86"/>
      <c r="EH1776" s="86"/>
      <c r="EI1776" s="86"/>
      <c r="EJ1776" s="86"/>
      <c r="EK1776" s="89"/>
    </row>
    <row r="1777" spans="47:141" x14ac:dyDescent="0.2">
      <c r="AU1777" s="86"/>
      <c r="AW1777" s="86"/>
      <c r="AY1777" s="86"/>
      <c r="BA1777" s="86"/>
      <c r="BC1777" s="86"/>
      <c r="BE1777" s="86"/>
      <c r="BG1777" s="86"/>
      <c r="BI1777" s="86"/>
      <c r="BK1777" s="86"/>
      <c r="BM1777" s="86"/>
      <c r="BO1777" s="86"/>
      <c r="BQ1777" s="86"/>
      <c r="BS1777" s="86"/>
      <c r="BU1777" s="86"/>
      <c r="BW1777" s="86"/>
      <c r="BY1777" s="86"/>
      <c r="CA1777" s="86"/>
      <c r="CC1777" s="86"/>
      <c r="CE1777" s="86"/>
      <c r="CG1777" s="86"/>
      <c r="CI1777" s="86"/>
      <c r="CK1777" s="86"/>
      <c r="CM1777" s="86"/>
      <c r="CO1777" s="86"/>
      <c r="CQ1777" s="86"/>
      <c r="CS1777" s="86"/>
      <c r="CU1777" s="86"/>
      <c r="CW1777" s="86"/>
      <c r="CY1777" s="86"/>
      <c r="DA1777" s="86"/>
      <c r="DC1777" s="86"/>
      <c r="DE1777" s="86"/>
      <c r="DG1777" s="86"/>
      <c r="DI1777" s="86"/>
      <c r="DK1777" s="86"/>
      <c r="DM1777" s="86"/>
      <c r="DO1777" s="86"/>
      <c r="DQ1777" s="86"/>
      <c r="DS1777" s="86"/>
      <c r="DU1777" s="86"/>
      <c r="DV1777" s="86"/>
      <c r="DW1777" s="86"/>
      <c r="DX1777" s="86"/>
      <c r="DZ1777" s="87"/>
      <c r="EB1777" s="86"/>
      <c r="EC1777" s="87"/>
      <c r="ED1777" s="88"/>
      <c r="EE1777" s="86"/>
      <c r="EF1777" s="87"/>
      <c r="EG1777" s="86"/>
      <c r="EH1777" s="86"/>
      <c r="EI1777" s="86"/>
      <c r="EJ1777" s="86"/>
      <c r="EK1777" s="89"/>
    </row>
    <row r="1778" spans="47:141" x14ac:dyDescent="0.2">
      <c r="AU1778" s="86"/>
      <c r="AW1778" s="86"/>
      <c r="AY1778" s="86"/>
      <c r="BA1778" s="86"/>
      <c r="BC1778" s="86"/>
      <c r="BE1778" s="86"/>
      <c r="BG1778" s="86"/>
      <c r="BI1778" s="86"/>
      <c r="BK1778" s="86"/>
      <c r="BM1778" s="86"/>
      <c r="BO1778" s="86"/>
      <c r="BQ1778" s="86"/>
      <c r="BS1778" s="86"/>
      <c r="BU1778" s="86"/>
      <c r="BW1778" s="86"/>
      <c r="BY1778" s="86"/>
      <c r="CA1778" s="86"/>
      <c r="CC1778" s="86"/>
      <c r="CE1778" s="86"/>
      <c r="CG1778" s="86"/>
      <c r="CI1778" s="86"/>
      <c r="CK1778" s="86"/>
      <c r="CM1778" s="86"/>
      <c r="CO1778" s="86"/>
      <c r="CQ1778" s="86"/>
      <c r="CS1778" s="86"/>
      <c r="CU1778" s="86"/>
      <c r="CW1778" s="86"/>
      <c r="CY1778" s="86"/>
      <c r="DA1778" s="86"/>
      <c r="DC1778" s="86"/>
      <c r="DE1778" s="86"/>
      <c r="DG1778" s="86"/>
      <c r="DI1778" s="86"/>
      <c r="DK1778" s="86"/>
      <c r="DM1778" s="86"/>
      <c r="DO1778" s="86"/>
      <c r="DQ1778" s="86"/>
      <c r="DS1778" s="86"/>
      <c r="DU1778" s="86"/>
      <c r="DV1778" s="86"/>
      <c r="DW1778" s="86"/>
      <c r="DX1778" s="86"/>
      <c r="DZ1778" s="87"/>
      <c r="EB1778" s="86"/>
      <c r="EC1778" s="87"/>
      <c r="ED1778" s="88"/>
      <c r="EE1778" s="86"/>
      <c r="EF1778" s="87"/>
      <c r="EG1778" s="86"/>
      <c r="EH1778" s="86"/>
      <c r="EI1778" s="86"/>
      <c r="EJ1778" s="86"/>
      <c r="EK1778" s="89"/>
    </row>
    <row r="1779" spans="47:141" x14ac:dyDescent="0.2">
      <c r="AU1779" s="86"/>
      <c r="AW1779" s="86"/>
      <c r="AY1779" s="86"/>
      <c r="BA1779" s="86"/>
      <c r="BC1779" s="86"/>
      <c r="BE1779" s="86"/>
      <c r="BG1779" s="86"/>
      <c r="BI1779" s="86"/>
      <c r="BK1779" s="86"/>
      <c r="BM1779" s="86"/>
      <c r="BO1779" s="86"/>
      <c r="BQ1779" s="86"/>
      <c r="BS1779" s="86"/>
      <c r="BU1779" s="86"/>
      <c r="BW1779" s="86"/>
      <c r="BY1779" s="86"/>
      <c r="CA1779" s="86"/>
      <c r="CC1779" s="86"/>
      <c r="CE1779" s="86"/>
      <c r="CG1779" s="86"/>
      <c r="CI1779" s="86"/>
      <c r="CK1779" s="86"/>
      <c r="CM1779" s="86"/>
      <c r="CO1779" s="86"/>
      <c r="CQ1779" s="86"/>
      <c r="CS1779" s="86"/>
      <c r="CU1779" s="86"/>
      <c r="CW1779" s="86"/>
      <c r="CY1779" s="86"/>
      <c r="DA1779" s="86"/>
      <c r="DC1779" s="86"/>
      <c r="DE1779" s="86"/>
      <c r="DG1779" s="86"/>
      <c r="DI1779" s="86"/>
      <c r="DK1779" s="86"/>
      <c r="DM1779" s="86"/>
      <c r="DO1779" s="86"/>
      <c r="DQ1779" s="86"/>
      <c r="DS1779" s="86"/>
      <c r="DU1779" s="86"/>
      <c r="DV1779" s="86"/>
      <c r="DW1779" s="86"/>
      <c r="DX1779" s="86"/>
      <c r="DZ1779" s="87"/>
      <c r="EB1779" s="86"/>
      <c r="EC1779" s="87"/>
      <c r="ED1779" s="88"/>
      <c r="EE1779" s="86"/>
      <c r="EF1779" s="87"/>
      <c r="EG1779" s="86"/>
      <c r="EH1779" s="86"/>
      <c r="EI1779" s="86"/>
      <c r="EJ1779" s="86"/>
      <c r="EK1779" s="89"/>
    </row>
    <row r="1780" spans="47:141" x14ac:dyDescent="0.2">
      <c r="AU1780" s="86"/>
      <c r="AW1780" s="86"/>
      <c r="AY1780" s="86"/>
      <c r="BA1780" s="86"/>
      <c r="BC1780" s="86"/>
      <c r="BE1780" s="86"/>
      <c r="BG1780" s="86"/>
      <c r="BI1780" s="86"/>
      <c r="BK1780" s="86"/>
      <c r="BM1780" s="86"/>
      <c r="BO1780" s="86"/>
      <c r="BQ1780" s="86"/>
      <c r="BS1780" s="86"/>
      <c r="BU1780" s="86"/>
      <c r="BW1780" s="86"/>
      <c r="BY1780" s="86"/>
      <c r="CA1780" s="86"/>
      <c r="CC1780" s="86"/>
      <c r="CE1780" s="86"/>
      <c r="CG1780" s="86"/>
      <c r="CI1780" s="86"/>
      <c r="CK1780" s="86"/>
      <c r="CM1780" s="86"/>
      <c r="CO1780" s="86"/>
      <c r="CQ1780" s="86"/>
      <c r="CS1780" s="86"/>
      <c r="CU1780" s="86"/>
      <c r="CW1780" s="86"/>
      <c r="CY1780" s="86"/>
      <c r="DA1780" s="86"/>
      <c r="DC1780" s="86"/>
      <c r="DE1780" s="86"/>
      <c r="DG1780" s="86"/>
      <c r="DI1780" s="86"/>
      <c r="DK1780" s="86"/>
      <c r="DM1780" s="86"/>
      <c r="DO1780" s="86"/>
      <c r="DQ1780" s="86"/>
      <c r="DS1780" s="86"/>
      <c r="DU1780" s="86"/>
      <c r="DV1780" s="86"/>
      <c r="DW1780" s="86"/>
      <c r="DX1780" s="86"/>
      <c r="DZ1780" s="87"/>
      <c r="EB1780" s="86"/>
      <c r="EC1780" s="87"/>
      <c r="ED1780" s="88"/>
      <c r="EE1780" s="86"/>
      <c r="EF1780" s="87"/>
      <c r="EG1780" s="86"/>
      <c r="EH1780" s="86"/>
      <c r="EI1780" s="86"/>
      <c r="EJ1780" s="86"/>
      <c r="EK1780" s="89"/>
    </row>
    <row r="1781" spans="47:141" x14ac:dyDescent="0.2">
      <c r="AU1781" s="86"/>
      <c r="AW1781" s="86"/>
      <c r="AY1781" s="86"/>
      <c r="BA1781" s="86"/>
      <c r="BC1781" s="86"/>
      <c r="BE1781" s="86"/>
      <c r="BG1781" s="86"/>
      <c r="BI1781" s="86"/>
      <c r="BK1781" s="86"/>
      <c r="BM1781" s="86"/>
      <c r="BO1781" s="86"/>
      <c r="BQ1781" s="86"/>
      <c r="BS1781" s="86"/>
      <c r="BU1781" s="86"/>
      <c r="BW1781" s="86"/>
      <c r="BY1781" s="86"/>
      <c r="CA1781" s="86"/>
      <c r="CC1781" s="86"/>
      <c r="CE1781" s="86"/>
      <c r="CG1781" s="86"/>
      <c r="CI1781" s="86"/>
      <c r="CK1781" s="86"/>
      <c r="CM1781" s="86"/>
      <c r="CO1781" s="86"/>
      <c r="CQ1781" s="86"/>
      <c r="CS1781" s="86"/>
      <c r="CU1781" s="86"/>
      <c r="CW1781" s="86"/>
      <c r="CY1781" s="86"/>
      <c r="DA1781" s="86"/>
      <c r="DC1781" s="86"/>
      <c r="DE1781" s="86"/>
      <c r="DG1781" s="86"/>
      <c r="DI1781" s="86"/>
      <c r="DK1781" s="86"/>
      <c r="DM1781" s="86"/>
      <c r="DO1781" s="86"/>
      <c r="DQ1781" s="86"/>
      <c r="DS1781" s="86"/>
      <c r="DU1781" s="86"/>
      <c r="DV1781" s="86"/>
      <c r="DW1781" s="86"/>
      <c r="DX1781" s="86"/>
      <c r="DZ1781" s="87"/>
      <c r="EB1781" s="86"/>
      <c r="EC1781" s="87"/>
      <c r="ED1781" s="88"/>
      <c r="EE1781" s="86"/>
      <c r="EF1781" s="87"/>
      <c r="EG1781" s="86"/>
      <c r="EH1781" s="86"/>
      <c r="EI1781" s="86"/>
      <c r="EJ1781" s="86"/>
      <c r="EK1781" s="89"/>
    </row>
    <row r="1782" spans="47:141" x14ac:dyDescent="0.2">
      <c r="AU1782" s="86"/>
      <c r="AW1782" s="86"/>
      <c r="AY1782" s="86"/>
      <c r="BA1782" s="86"/>
      <c r="BC1782" s="86"/>
      <c r="BE1782" s="86"/>
      <c r="BG1782" s="86"/>
      <c r="BI1782" s="86"/>
      <c r="BK1782" s="86"/>
      <c r="BM1782" s="86"/>
      <c r="BO1782" s="86"/>
      <c r="BQ1782" s="86"/>
      <c r="BS1782" s="86"/>
      <c r="BU1782" s="86"/>
      <c r="BW1782" s="86"/>
      <c r="BY1782" s="86"/>
      <c r="CA1782" s="86"/>
      <c r="CC1782" s="86"/>
      <c r="CE1782" s="86"/>
      <c r="CG1782" s="86"/>
      <c r="CI1782" s="86"/>
      <c r="CK1782" s="86"/>
      <c r="CM1782" s="86"/>
      <c r="CO1782" s="86"/>
      <c r="CQ1782" s="86"/>
      <c r="CS1782" s="86"/>
      <c r="CU1782" s="86"/>
      <c r="CW1782" s="86"/>
      <c r="CY1782" s="86"/>
      <c r="DA1782" s="86"/>
      <c r="DC1782" s="86"/>
      <c r="DE1782" s="86"/>
      <c r="DG1782" s="86"/>
      <c r="DI1782" s="86"/>
      <c r="DK1782" s="86"/>
      <c r="DM1782" s="86"/>
      <c r="DO1782" s="86"/>
      <c r="DQ1782" s="86"/>
      <c r="DS1782" s="86"/>
      <c r="DU1782" s="86"/>
      <c r="DV1782" s="86"/>
      <c r="DW1782" s="86"/>
      <c r="DX1782" s="86"/>
      <c r="DZ1782" s="87"/>
      <c r="EB1782" s="86"/>
      <c r="EC1782" s="87"/>
      <c r="ED1782" s="88"/>
      <c r="EE1782" s="86"/>
      <c r="EF1782" s="87"/>
      <c r="EG1782" s="86"/>
      <c r="EH1782" s="86"/>
      <c r="EI1782" s="86"/>
      <c r="EJ1782" s="86"/>
      <c r="EK1782" s="89"/>
    </row>
    <row r="1783" spans="47:141" x14ac:dyDescent="0.2">
      <c r="AU1783" s="86"/>
      <c r="AW1783" s="86"/>
      <c r="AY1783" s="86"/>
      <c r="BA1783" s="86"/>
      <c r="BC1783" s="86"/>
      <c r="BE1783" s="86"/>
      <c r="BG1783" s="86"/>
      <c r="BI1783" s="86"/>
      <c r="BK1783" s="86"/>
      <c r="BM1783" s="86"/>
      <c r="BO1783" s="86"/>
      <c r="BQ1783" s="86"/>
      <c r="BS1783" s="86"/>
      <c r="BU1783" s="86"/>
      <c r="BW1783" s="86"/>
      <c r="BY1783" s="86"/>
      <c r="CA1783" s="86"/>
      <c r="CC1783" s="86"/>
      <c r="CE1783" s="86"/>
      <c r="CG1783" s="86"/>
      <c r="CI1783" s="86"/>
      <c r="CK1783" s="86"/>
      <c r="CM1783" s="86"/>
      <c r="CO1783" s="86"/>
      <c r="CQ1783" s="86"/>
      <c r="CS1783" s="86"/>
      <c r="CU1783" s="86"/>
      <c r="CW1783" s="86"/>
      <c r="CY1783" s="86"/>
      <c r="DA1783" s="86"/>
      <c r="DC1783" s="86"/>
      <c r="DE1783" s="86"/>
      <c r="DG1783" s="86"/>
      <c r="DI1783" s="86"/>
      <c r="DK1783" s="86"/>
      <c r="DM1783" s="86"/>
      <c r="DO1783" s="86"/>
      <c r="DQ1783" s="86"/>
      <c r="DS1783" s="86"/>
      <c r="DU1783" s="86"/>
      <c r="DV1783" s="86"/>
      <c r="DW1783" s="86"/>
      <c r="DX1783" s="86"/>
      <c r="DZ1783" s="87"/>
      <c r="EB1783" s="86"/>
      <c r="EC1783" s="87"/>
      <c r="ED1783" s="88"/>
      <c r="EE1783" s="86"/>
      <c r="EF1783" s="87"/>
      <c r="EG1783" s="86"/>
      <c r="EH1783" s="86"/>
      <c r="EI1783" s="86"/>
      <c r="EJ1783" s="86"/>
      <c r="EK1783" s="89"/>
    </row>
    <row r="1784" spans="47:141" x14ac:dyDescent="0.2">
      <c r="AU1784" s="86"/>
      <c r="AW1784" s="86"/>
      <c r="AY1784" s="86"/>
      <c r="BA1784" s="86"/>
      <c r="BC1784" s="86"/>
      <c r="BE1784" s="86"/>
      <c r="BG1784" s="86"/>
      <c r="BI1784" s="86"/>
      <c r="BK1784" s="86"/>
      <c r="BM1784" s="86"/>
      <c r="BO1784" s="86"/>
      <c r="BQ1784" s="86"/>
      <c r="BS1784" s="86"/>
      <c r="BU1784" s="86"/>
      <c r="BW1784" s="86"/>
      <c r="BY1784" s="86"/>
      <c r="CA1784" s="86"/>
      <c r="CC1784" s="86"/>
      <c r="CE1784" s="86"/>
      <c r="CG1784" s="86"/>
      <c r="CI1784" s="86"/>
      <c r="CK1784" s="86"/>
      <c r="CM1784" s="86"/>
      <c r="CO1784" s="86"/>
      <c r="CQ1784" s="86"/>
      <c r="CS1784" s="86"/>
      <c r="CU1784" s="86"/>
      <c r="CW1784" s="86"/>
      <c r="CY1784" s="86"/>
      <c r="DA1784" s="86"/>
      <c r="DC1784" s="86"/>
      <c r="DE1784" s="86"/>
      <c r="DG1784" s="86"/>
      <c r="DI1784" s="86"/>
      <c r="DK1784" s="86"/>
      <c r="DM1784" s="86"/>
      <c r="DO1784" s="86"/>
      <c r="DQ1784" s="86"/>
      <c r="DS1784" s="86"/>
      <c r="DU1784" s="86"/>
      <c r="DV1784" s="86"/>
      <c r="DW1784" s="86"/>
      <c r="DX1784" s="86"/>
      <c r="DZ1784" s="87"/>
      <c r="EB1784" s="86"/>
      <c r="EC1784" s="87"/>
      <c r="ED1784" s="88"/>
      <c r="EE1784" s="86"/>
      <c r="EF1784" s="87"/>
      <c r="EG1784" s="86"/>
      <c r="EH1784" s="86"/>
      <c r="EI1784" s="86"/>
      <c r="EJ1784" s="86"/>
      <c r="EK1784" s="89"/>
    </row>
    <row r="1785" spans="47:141" x14ac:dyDescent="0.2">
      <c r="AU1785" s="86"/>
      <c r="AW1785" s="86"/>
      <c r="AY1785" s="86"/>
      <c r="BA1785" s="86"/>
      <c r="BC1785" s="86"/>
      <c r="BE1785" s="86"/>
      <c r="BG1785" s="86"/>
      <c r="BI1785" s="86"/>
      <c r="BK1785" s="86"/>
      <c r="BM1785" s="86"/>
      <c r="BO1785" s="86"/>
      <c r="BQ1785" s="86"/>
      <c r="BS1785" s="86"/>
      <c r="BU1785" s="86"/>
      <c r="BW1785" s="86"/>
      <c r="BY1785" s="86"/>
      <c r="CA1785" s="86"/>
      <c r="CC1785" s="86"/>
      <c r="CE1785" s="86"/>
      <c r="CG1785" s="86"/>
      <c r="CI1785" s="86"/>
      <c r="CK1785" s="86"/>
      <c r="CM1785" s="86"/>
      <c r="CO1785" s="86"/>
      <c r="CQ1785" s="86"/>
      <c r="CS1785" s="86"/>
      <c r="CU1785" s="86"/>
      <c r="CW1785" s="86"/>
      <c r="CY1785" s="86"/>
      <c r="DA1785" s="86"/>
      <c r="DC1785" s="86"/>
      <c r="DE1785" s="86"/>
      <c r="DG1785" s="86"/>
      <c r="DI1785" s="86"/>
      <c r="DK1785" s="86"/>
      <c r="DM1785" s="86"/>
      <c r="DO1785" s="86"/>
      <c r="DQ1785" s="86"/>
      <c r="DS1785" s="86"/>
      <c r="DU1785" s="86"/>
      <c r="DV1785" s="86"/>
      <c r="DW1785" s="86"/>
      <c r="DX1785" s="86"/>
      <c r="DZ1785" s="87"/>
      <c r="EB1785" s="86"/>
      <c r="EC1785" s="87"/>
      <c r="ED1785" s="88"/>
      <c r="EE1785" s="86"/>
      <c r="EF1785" s="87"/>
      <c r="EG1785" s="86"/>
      <c r="EH1785" s="86"/>
      <c r="EI1785" s="86"/>
      <c r="EJ1785" s="86"/>
      <c r="EK1785" s="89"/>
    </row>
    <row r="1786" spans="47:141" x14ac:dyDescent="0.2">
      <c r="AU1786" s="86"/>
      <c r="AW1786" s="86"/>
      <c r="AY1786" s="86"/>
      <c r="BA1786" s="86"/>
      <c r="BC1786" s="86"/>
      <c r="BE1786" s="86"/>
      <c r="BG1786" s="86"/>
      <c r="BI1786" s="86"/>
      <c r="BK1786" s="86"/>
      <c r="BM1786" s="86"/>
      <c r="BO1786" s="86"/>
      <c r="BQ1786" s="86"/>
      <c r="BS1786" s="86"/>
      <c r="BU1786" s="86"/>
      <c r="BW1786" s="86"/>
      <c r="BY1786" s="86"/>
      <c r="CA1786" s="86"/>
      <c r="CC1786" s="86"/>
      <c r="CE1786" s="86"/>
      <c r="CG1786" s="86"/>
      <c r="CI1786" s="86"/>
      <c r="CK1786" s="86"/>
      <c r="CM1786" s="86"/>
      <c r="CO1786" s="86"/>
      <c r="CQ1786" s="86"/>
      <c r="CS1786" s="86"/>
      <c r="CU1786" s="86"/>
      <c r="CW1786" s="86"/>
      <c r="CY1786" s="86"/>
      <c r="DA1786" s="86"/>
      <c r="DC1786" s="86"/>
      <c r="DE1786" s="86"/>
      <c r="DG1786" s="86"/>
      <c r="DI1786" s="86"/>
      <c r="DK1786" s="86"/>
      <c r="DM1786" s="86"/>
      <c r="DO1786" s="86"/>
      <c r="DQ1786" s="86"/>
      <c r="DS1786" s="86"/>
      <c r="DU1786" s="86"/>
      <c r="DV1786" s="86"/>
      <c r="DW1786" s="86"/>
      <c r="DX1786" s="86"/>
      <c r="DZ1786" s="87"/>
      <c r="EB1786" s="86"/>
      <c r="EC1786" s="87"/>
      <c r="ED1786" s="88"/>
      <c r="EE1786" s="86"/>
      <c r="EF1786" s="87"/>
      <c r="EG1786" s="86"/>
      <c r="EH1786" s="86"/>
      <c r="EI1786" s="86"/>
      <c r="EJ1786" s="86"/>
      <c r="EK1786" s="89"/>
    </row>
    <row r="1787" spans="47:141" x14ac:dyDescent="0.2">
      <c r="AU1787" s="86"/>
      <c r="AW1787" s="86"/>
      <c r="AY1787" s="86"/>
      <c r="BA1787" s="86"/>
      <c r="BC1787" s="86"/>
      <c r="BE1787" s="86"/>
      <c r="BG1787" s="86"/>
      <c r="BI1787" s="86"/>
      <c r="BK1787" s="86"/>
      <c r="BM1787" s="86"/>
      <c r="BO1787" s="86"/>
      <c r="BQ1787" s="86"/>
      <c r="BS1787" s="86"/>
      <c r="BU1787" s="86"/>
      <c r="BW1787" s="86"/>
      <c r="BY1787" s="86"/>
      <c r="CA1787" s="86"/>
      <c r="CC1787" s="86"/>
      <c r="CE1787" s="86"/>
      <c r="CG1787" s="86"/>
      <c r="CI1787" s="86"/>
      <c r="CK1787" s="86"/>
      <c r="CM1787" s="86"/>
      <c r="CO1787" s="86"/>
      <c r="CQ1787" s="86"/>
      <c r="CS1787" s="86"/>
      <c r="CU1787" s="86"/>
      <c r="CW1787" s="86"/>
      <c r="CY1787" s="86"/>
      <c r="DA1787" s="86"/>
      <c r="DC1787" s="86"/>
      <c r="DE1787" s="86"/>
      <c r="DG1787" s="86"/>
      <c r="DI1787" s="86"/>
      <c r="DK1787" s="86"/>
      <c r="DM1787" s="86"/>
      <c r="DO1787" s="86"/>
      <c r="DQ1787" s="86"/>
      <c r="DS1787" s="86"/>
      <c r="DU1787" s="86"/>
      <c r="DV1787" s="86"/>
      <c r="DW1787" s="86"/>
      <c r="DX1787" s="86"/>
      <c r="DZ1787" s="87"/>
      <c r="EB1787" s="86"/>
      <c r="EC1787" s="87"/>
      <c r="ED1787" s="88"/>
      <c r="EE1787" s="86"/>
      <c r="EF1787" s="87"/>
      <c r="EG1787" s="86"/>
      <c r="EH1787" s="86"/>
      <c r="EI1787" s="86"/>
      <c r="EJ1787" s="86"/>
      <c r="EK1787" s="89"/>
    </row>
    <row r="1788" spans="47:141" x14ac:dyDescent="0.2">
      <c r="AU1788" s="86"/>
      <c r="AW1788" s="86"/>
      <c r="AY1788" s="86"/>
      <c r="BA1788" s="86"/>
      <c r="BC1788" s="86"/>
      <c r="BE1788" s="86"/>
      <c r="BG1788" s="86"/>
      <c r="BI1788" s="86"/>
      <c r="BK1788" s="86"/>
      <c r="BM1788" s="86"/>
      <c r="BO1788" s="86"/>
      <c r="BQ1788" s="86"/>
      <c r="BS1788" s="86"/>
      <c r="BU1788" s="86"/>
      <c r="BW1788" s="86"/>
      <c r="BY1788" s="86"/>
      <c r="CA1788" s="86"/>
      <c r="CC1788" s="86"/>
      <c r="CE1788" s="86"/>
      <c r="CG1788" s="86"/>
      <c r="CI1788" s="86"/>
      <c r="CK1788" s="86"/>
      <c r="CM1788" s="86"/>
      <c r="CO1788" s="86"/>
      <c r="CQ1788" s="86"/>
      <c r="CS1788" s="86"/>
      <c r="CU1788" s="86"/>
      <c r="CW1788" s="86"/>
      <c r="CY1788" s="86"/>
      <c r="DA1788" s="86"/>
      <c r="DC1788" s="86"/>
      <c r="DE1788" s="86"/>
      <c r="DG1788" s="86"/>
      <c r="DI1788" s="86"/>
      <c r="DK1788" s="86"/>
      <c r="DM1788" s="86"/>
      <c r="DO1788" s="86"/>
      <c r="DQ1788" s="86"/>
      <c r="DS1788" s="86"/>
      <c r="DU1788" s="86"/>
      <c r="DV1788" s="86"/>
      <c r="DW1788" s="86"/>
      <c r="DX1788" s="86"/>
      <c r="DZ1788" s="87"/>
      <c r="EB1788" s="86"/>
      <c r="EC1788" s="87"/>
      <c r="ED1788" s="88"/>
      <c r="EE1788" s="86"/>
      <c r="EF1788" s="87"/>
      <c r="EG1788" s="86"/>
      <c r="EH1788" s="86"/>
      <c r="EI1788" s="86"/>
      <c r="EJ1788" s="86"/>
      <c r="EK1788" s="89"/>
    </row>
    <row r="1789" spans="47:141" x14ac:dyDescent="0.2">
      <c r="AU1789" s="86"/>
      <c r="AW1789" s="86"/>
      <c r="AY1789" s="86"/>
      <c r="BA1789" s="86"/>
      <c r="BC1789" s="86"/>
      <c r="BE1789" s="86"/>
      <c r="BG1789" s="86"/>
      <c r="BI1789" s="86"/>
      <c r="BK1789" s="86"/>
      <c r="BM1789" s="86"/>
      <c r="BO1789" s="86"/>
      <c r="BQ1789" s="86"/>
      <c r="BS1789" s="86"/>
      <c r="BU1789" s="86"/>
      <c r="BW1789" s="86"/>
      <c r="BY1789" s="86"/>
      <c r="CA1789" s="86"/>
      <c r="CC1789" s="86"/>
      <c r="CE1789" s="86"/>
      <c r="CG1789" s="86"/>
      <c r="CI1789" s="86"/>
      <c r="CK1789" s="86"/>
      <c r="CM1789" s="86"/>
      <c r="CO1789" s="86"/>
      <c r="CQ1789" s="86"/>
      <c r="CS1789" s="86"/>
      <c r="CU1789" s="86"/>
      <c r="CW1789" s="86"/>
      <c r="CY1789" s="86"/>
      <c r="DA1789" s="86"/>
      <c r="DC1789" s="86"/>
      <c r="DE1789" s="86"/>
      <c r="DG1789" s="86"/>
      <c r="DI1789" s="86"/>
      <c r="DK1789" s="86"/>
      <c r="DM1789" s="86"/>
      <c r="DO1789" s="86"/>
      <c r="DQ1789" s="86"/>
      <c r="DS1789" s="86"/>
      <c r="DU1789" s="86"/>
      <c r="DV1789" s="86"/>
      <c r="DW1789" s="86"/>
      <c r="DX1789" s="86"/>
      <c r="DZ1789" s="87"/>
      <c r="EB1789" s="86"/>
      <c r="EC1789" s="87"/>
      <c r="ED1789" s="88"/>
      <c r="EE1789" s="86"/>
      <c r="EF1789" s="87"/>
      <c r="EG1789" s="86"/>
      <c r="EH1789" s="86"/>
      <c r="EI1789" s="86"/>
      <c r="EJ1789" s="86"/>
      <c r="EK1789" s="89"/>
    </row>
    <row r="1790" spans="47:141" x14ac:dyDescent="0.2">
      <c r="AU1790" s="86"/>
      <c r="AW1790" s="86"/>
      <c r="AY1790" s="86"/>
      <c r="BA1790" s="86"/>
      <c r="BC1790" s="86"/>
      <c r="BE1790" s="86"/>
      <c r="BG1790" s="86"/>
      <c r="BI1790" s="86"/>
      <c r="BK1790" s="86"/>
      <c r="BM1790" s="86"/>
      <c r="BO1790" s="86"/>
      <c r="BQ1790" s="86"/>
      <c r="BS1790" s="86"/>
      <c r="BU1790" s="86"/>
      <c r="BW1790" s="86"/>
      <c r="BY1790" s="86"/>
      <c r="CA1790" s="86"/>
      <c r="CC1790" s="86"/>
      <c r="CE1790" s="86"/>
      <c r="CG1790" s="86"/>
      <c r="CI1790" s="86"/>
      <c r="CK1790" s="86"/>
      <c r="CM1790" s="86"/>
      <c r="CO1790" s="86"/>
      <c r="CQ1790" s="86"/>
      <c r="CS1790" s="86"/>
      <c r="CU1790" s="86"/>
      <c r="CW1790" s="86"/>
      <c r="CY1790" s="86"/>
      <c r="DA1790" s="86"/>
      <c r="DC1790" s="86"/>
      <c r="DE1790" s="86"/>
      <c r="DG1790" s="86"/>
      <c r="DI1790" s="86"/>
      <c r="DK1790" s="86"/>
      <c r="DM1790" s="86"/>
      <c r="DO1790" s="86"/>
      <c r="DQ1790" s="86"/>
      <c r="DS1790" s="86"/>
      <c r="DU1790" s="86"/>
      <c r="DV1790" s="86"/>
      <c r="DW1790" s="86"/>
      <c r="DX1790" s="86"/>
      <c r="DZ1790" s="87"/>
      <c r="EB1790" s="86"/>
      <c r="EC1790" s="87"/>
      <c r="ED1790" s="88"/>
      <c r="EE1790" s="86"/>
      <c r="EF1790" s="87"/>
      <c r="EG1790" s="86"/>
      <c r="EH1790" s="86"/>
      <c r="EI1790" s="86"/>
      <c r="EJ1790" s="86"/>
      <c r="EK1790" s="89"/>
    </row>
    <row r="1791" spans="47:141" x14ac:dyDescent="0.2">
      <c r="AU1791" s="86"/>
      <c r="AW1791" s="86"/>
      <c r="AY1791" s="86"/>
      <c r="BA1791" s="86"/>
      <c r="BC1791" s="86"/>
      <c r="BE1791" s="86"/>
      <c r="BG1791" s="86"/>
      <c r="BI1791" s="86"/>
      <c r="BK1791" s="86"/>
      <c r="BM1791" s="86"/>
      <c r="BO1791" s="86"/>
      <c r="BQ1791" s="86"/>
      <c r="BS1791" s="86"/>
      <c r="BU1791" s="86"/>
      <c r="BW1791" s="86"/>
      <c r="BY1791" s="86"/>
      <c r="CA1791" s="86"/>
      <c r="CC1791" s="86"/>
      <c r="CE1791" s="86"/>
      <c r="CG1791" s="86"/>
      <c r="CI1791" s="86"/>
      <c r="CK1791" s="86"/>
      <c r="CM1791" s="86"/>
      <c r="CO1791" s="86"/>
      <c r="CQ1791" s="86"/>
      <c r="CS1791" s="86"/>
      <c r="CU1791" s="86"/>
      <c r="CW1791" s="86"/>
      <c r="CY1791" s="86"/>
      <c r="DA1791" s="86"/>
      <c r="DC1791" s="86"/>
      <c r="DE1791" s="86"/>
      <c r="DG1791" s="86"/>
      <c r="DI1791" s="86"/>
      <c r="DK1791" s="86"/>
      <c r="DM1791" s="86"/>
      <c r="DO1791" s="86"/>
      <c r="DQ1791" s="86"/>
      <c r="DS1791" s="86"/>
      <c r="DU1791" s="86"/>
      <c r="DV1791" s="86"/>
      <c r="DW1791" s="86"/>
      <c r="DX1791" s="86"/>
      <c r="DZ1791" s="87"/>
      <c r="EB1791" s="86"/>
      <c r="EC1791" s="87"/>
      <c r="ED1791" s="88"/>
      <c r="EE1791" s="86"/>
      <c r="EF1791" s="87"/>
      <c r="EG1791" s="86"/>
      <c r="EH1791" s="86"/>
      <c r="EI1791" s="86"/>
      <c r="EJ1791" s="86"/>
      <c r="EK1791" s="89"/>
    </row>
    <row r="1792" spans="47:141" x14ac:dyDescent="0.2">
      <c r="AU1792" s="86"/>
      <c r="AW1792" s="86"/>
      <c r="AY1792" s="86"/>
      <c r="BA1792" s="86"/>
      <c r="BC1792" s="86"/>
      <c r="BE1792" s="86"/>
      <c r="BG1792" s="86"/>
      <c r="BI1792" s="86"/>
      <c r="BK1792" s="86"/>
      <c r="BM1792" s="86"/>
      <c r="BO1792" s="86"/>
      <c r="BQ1792" s="86"/>
      <c r="BS1792" s="86"/>
      <c r="BU1792" s="86"/>
      <c r="BW1792" s="86"/>
      <c r="BY1792" s="86"/>
      <c r="CA1792" s="86"/>
      <c r="CC1792" s="86"/>
      <c r="CE1792" s="86"/>
      <c r="CG1792" s="86"/>
      <c r="CI1792" s="86"/>
      <c r="CK1792" s="86"/>
      <c r="CM1792" s="86"/>
      <c r="CO1792" s="86"/>
      <c r="CQ1792" s="86"/>
      <c r="CS1792" s="86"/>
      <c r="CU1792" s="86"/>
      <c r="CW1792" s="86"/>
      <c r="CY1792" s="86"/>
      <c r="DA1792" s="86"/>
      <c r="DC1792" s="86"/>
      <c r="DE1792" s="86"/>
      <c r="DG1792" s="86"/>
      <c r="DI1792" s="86"/>
      <c r="DK1792" s="86"/>
      <c r="DM1792" s="86"/>
      <c r="DO1792" s="86"/>
      <c r="DQ1792" s="86"/>
      <c r="DS1792" s="86"/>
      <c r="DU1792" s="86"/>
      <c r="DV1792" s="86"/>
      <c r="DW1792" s="86"/>
      <c r="DX1792" s="86"/>
      <c r="DZ1792" s="87"/>
      <c r="EB1792" s="86"/>
      <c r="EC1792" s="87"/>
      <c r="ED1792" s="88"/>
      <c r="EE1792" s="86"/>
      <c r="EF1792" s="87"/>
      <c r="EG1792" s="86"/>
      <c r="EH1792" s="86"/>
      <c r="EI1792" s="86"/>
      <c r="EJ1792" s="86"/>
      <c r="EK1792" s="89"/>
    </row>
    <row r="1793" spans="47:141" x14ac:dyDescent="0.2">
      <c r="AU1793" s="86"/>
      <c r="AW1793" s="86"/>
      <c r="AY1793" s="86"/>
      <c r="BA1793" s="86"/>
      <c r="BC1793" s="86"/>
      <c r="BE1793" s="86"/>
      <c r="BG1793" s="86"/>
      <c r="BI1793" s="86"/>
      <c r="BK1793" s="86"/>
      <c r="BM1793" s="86"/>
      <c r="BO1793" s="86"/>
      <c r="BQ1793" s="86"/>
      <c r="BS1793" s="86"/>
      <c r="BU1793" s="86"/>
      <c r="BW1793" s="86"/>
      <c r="BY1793" s="86"/>
      <c r="CA1793" s="86"/>
      <c r="CC1793" s="86"/>
      <c r="CE1793" s="86"/>
      <c r="CG1793" s="86"/>
      <c r="CI1793" s="86"/>
      <c r="CK1793" s="86"/>
      <c r="CM1793" s="86"/>
      <c r="CO1793" s="86"/>
      <c r="CQ1793" s="86"/>
      <c r="CS1793" s="86"/>
      <c r="CU1793" s="86"/>
      <c r="CW1793" s="86"/>
      <c r="CY1793" s="86"/>
      <c r="DA1793" s="86"/>
      <c r="DC1793" s="86"/>
      <c r="DE1793" s="86"/>
      <c r="DG1793" s="86"/>
      <c r="DI1793" s="86"/>
      <c r="DK1793" s="86"/>
      <c r="DM1793" s="86"/>
      <c r="DO1793" s="86"/>
      <c r="DQ1793" s="86"/>
      <c r="DS1793" s="86"/>
      <c r="DU1793" s="86"/>
      <c r="DV1793" s="86"/>
      <c r="DW1793" s="86"/>
      <c r="DX1793" s="86"/>
      <c r="DZ1793" s="87"/>
      <c r="EB1793" s="86"/>
      <c r="EC1793" s="87"/>
      <c r="ED1793" s="88"/>
      <c r="EE1793" s="86"/>
      <c r="EF1793" s="87"/>
      <c r="EG1793" s="86"/>
      <c r="EH1793" s="86"/>
      <c r="EI1793" s="86"/>
      <c r="EJ1793" s="86"/>
      <c r="EK1793" s="89"/>
    </row>
    <row r="1794" spans="47:141" x14ac:dyDescent="0.2">
      <c r="AU1794" s="86"/>
      <c r="AW1794" s="86"/>
      <c r="AY1794" s="86"/>
      <c r="BA1794" s="86"/>
      <c r="BC1794" s="86"/>
      <c r="BE1794" s="86"/>
      <c r="BG1794" s="86"/>
      <c r="BI1794" s="86"/>
      <c r="BK1794" s="86"/>
      <c r="BM1794" s="86"/>
      <c r="BO1794" s="86"/>
      <c r="BQ1794" s="86"/>
      <c r="BS1794" s="86"/>
      <c r="BU1794" s="86"/>
      <c r="BW1794" s="86"/>
      <c r="BY1794" s="86"/>
      <c r="CA1794" s="86"/>
      <c r="CC1794" s="86"/>
      <c r="CE1794" s="86"/>
      <c r="CG1794" s="86"/>
      <c r="CI1794" s="86"/>
      <c r="CK1794" s="86"/>
      <c r="CM1794" s="86"/>
      <c r="CO1794" s="86"/>
      <c r="CQ1794" s="86"/>
      <c r="CS1794" s="86"/>
      <c r="CU1794" s="86"/>
      <c r="CW1794" s="86"/>
      <c r="CY1794" s="86"/>
      <c r="DA1794" s="86"/>
      <c r="DC1794" s="86"/>
      <c r="DE1794" s="86"/>
      <c r="DG1794" s="86"/>
      <c r="DI1794" s="86"/>
      <c r="DK1794" s="86"/>
      <c r="DM1794" s="86"/>
      <c r="DO1794" s="86"/>
      <c r="DQ1794" s="86"/>
      <c r="DS1794" s="86"/>
      <c r="DU1794" s="86"/>
      <c r="DV1794" s="86"/>
      <c r="DW1794" s="86"/>
      <c r="DX1794" s="86"/>
      <c r="DZ1794" s="87"/>
      <c r="EB1794" s="86"/>
      <c r="EC1794" s="87"/>
      <c r="ED1794" s="88"/>
      <c r="EE1794" s="86"/>
      <c r="EF1794" s="87"/>
      <c r="EG1794" s="86"/>
      <c r="EH1794" s="86"/>
      <c r="EI1794" s="86"/>
      <c r="EJ1794" s="86"/>
      <c r="EK1794" s="89"/>
    </row>
    <row r="1795" spans="47:141" x14ac:dyDescent="0.2">
      <c r="AU1795" s="86"/>
      <c r="AW1795" s="86"/>
      <c r="AY1795" s="86"/>
      <c r="BA1795" s="86"/>
      <c r="BC1795" s="86"/>
      <c r="BE1795" s="86"/>
      <c r="BG1795" s="86"/>
      <c r="BI1795" s="86"/>
      <c r="BK1795" s="86"/>
      <c r="BM1795" s="86"/>
      <c r="BO1795" s="86"/>
      <c r="BQ1795" s="86"/>
      <c r="BS1795" s="86"/>
      <c r="BU1795" s="86"/>
      <c r="BW1795" s="86"/>
      <c r="BY1795" s="86"/>
      <c r="CA1795" s="86"/>
      <c r="CC1795" s="86"/>
      <c r="CE1795" s="86"/>
      <c r="CG1795" s="86"/>
      <c r="CI1795" s="86"/>
      <c r="CK1795" s="86"/>
      <c r="CM1795" s="86"/>
      <c r="CO1795" s="86"/>
      <c r="CQ1795" s="86"/>
      <c r="CS1795" s="86"/>
      <c r="CU1795" s="86"/>
      <c r="CW1795" s="86"/>
      <c r="CY1795" s="86"/>
      <c r="DA1795" s="86"/>
      <c r="DC1795" s="86"/>
      <c r="DE1795" s="86"/>
      <c r="DG1795" s="86"/>
      <c r="DI1795" s="86"/>
      <c r="DK1795" s="86"/>
      <c r="DM1795" s="86"/>
      <c r="DO1795" s="86"/>
      <c r="DQ1795" s="86"/>
      <c r="DS1795" s="86"/>
      <c r="DU1795" s="86"/>
      <c r="DV1795" s="86"/>
      <c r="DW1795" s="86"/>
      <c r="DX1795" s="86"/>
      <c r="DZ1795" s="87"/>
      <c r="EB1795" s="86"/>
      <c r="EC1795" s="87"/>
      <c r="ED1795" s="88"/>
      <c r="EE1795" s="86"/>
      <c r="EF1795" s="87"/>
      <c r="EG1795" s="86"/>
      <c r="EH1795" s="86"/>
      <c r="EI1795" s="86"/>
      <c r="EJ1795" s="86"/>
      <c r="EK1795" s="89"/>
    </row>
    <row r="1796" spans="47:141" x14ac:dyDescent="0.2">
      <c r="AU1796" s="86"/>
      <c r="AW1796" s="86"/>
      <c r="AY1796" s="86"/>
      <c r="BA1796" s="86"/>
      <c r="BC1796" s="86"/>
      <c r="BE1796" s="86"/>
      <c r="BG1796" s="86"/>
      <c r="BI1796" s="86"/>
      <c r="BK1796" s="86"/>
      <c r="BM1796" s="86"/>
      <c r="BO1796" s="86"/>
      <c r="BQ1796" s="86"/>
      <c r="BS1796" s="86"/>
      <c r="BU1796" s="86"/>
      <c r="BW1796" s="86"/>
      <c r="BY1796" s="86"/>
      <c r="CA1796" s="86"/>
      <c r="CC1796" s="86"/>
      <c r="CE1796" s="86"/>
      <c r="CG1796" s="86"/>
      <c r="CI1796" s="86"/>
      <c r="CK1796" s="86"/>
      <c r="CM1796" s="86"/>
      <c r="CO1796" s="86"/>
      <c r="CQ1796" s="86"/>
      <c r="CS1796" s="86"/>
      <c r="CU1796" s="86"/>
      <c r="CW1796" s="86"/>
      <c r="CY1796" s="86"/>
      <c r="DA1796" s="86"/>
      <c r="DC1796" s="86"/>
      <c r="DE1796" s="86"/>
      <c r="DG1796" s="86"/>
      <c r="DI1796" s="86"/>
      <c r="DK1796" s="86"/>
      <c r="DM1796" s="86"/>
      <c r="DO1796" s="86"/>
      <c r="DQ1796" s="86"/>
      <c r="DS1796" s="86"/>
      <c r="DU1796" s="86"/>
      <c r="DV1796" s="86"/>
      <c r="DW1796" s="86"/>
      <c r="DX1796" s="86"/>
      <c r="DZ1796" s="87"/>
      <c r="EB1796" s="86"/>
      <c r="EC1796" s="87"/>
      <c r="ED1796" s="88"/>
      <c r="EE1796" s="86"/>
      <c r="EF1796" s="87"/>
      <c r="EG1796" s="86"/>
      <c r="EH1796" s="86"/>
      <c r="EI1796" s="86"/>
      <c r="EJ1796" s="86"/>
      <c r="EK1796" s="89"/>
    </row>
    <row r="1797" spans="47:141" x14ac:dyDescent="0.2">
      <c r="AU1797" s="86"/>
      <c r="AW1797" s="86"/>
      <c r="AY1797" s="86"/>
      <c r="BA1797" s="86"/>
      <c r="BC1797" s="86"/>
      <c r="BE1797" s="86"/>
      <c r="BG1797" s="86"/>
      <c r="BI1797" s="86"/>
      <c r="BK1797" s="86"/>
      <c r="BM1797" s="86"/>
      <c r="BO1797" s="86"/>
      <c r="BQ1797" s="86"/>
      <c r="BS1797" s="86"/>
      <c r="BU1797" s="86"/>
      <c r="BW1797" s="86"/>
      <c r="BY1797" s="86"/>
      <c r="CA1797" s="86"/>
      <c r="CC1797" s="86"/>
      <c r="CE1797" s="86"/>
      <c r="CG1797" s="86"/>
      <c r="CI1797" s="86"/>
      <c r="CK1797" s="86"/>
      <c r="CM1797" s="86"/>
      <c r="CO1797" s="86"/>
      <c r="CQ1797" s="86"/>
      <c r="CS1797" s="86"/>
      <c r="CU1797" s="86"/>
      <c r="CW1797" s="86"/>
      <c r="CY1797" s="86"/>
      <c r="DA1797" s="86"/>
      <c r="DC1797" s="86"/>
      <c r="DE1797" s="86"/>
      <c r="DG1797" s="86"/>
      <c r="DI1797" s="86"/>
      <c r="DK1797" s="86"/>
      <c r="DM1797" s="86"/>
      <c r="DO1797" s="86"/>
      <c r="DQ1797" s="86"/>
      <c r="DS1797" s="86"/>
      <c r="DU1797" s="86"/>
      <c r="DV1797" s="86"/>
      <c r="DW1797" s="86"/>
      <c r="DX1797" s="86"/>
      <c r="DZ1797" s="87"/>
      <c r="EB1797" s="86"/>
      <c r="EC1797" s="87"/>
      <c r="ED1797" s="88"/>
      <c r="EE1797" s="86"/>
      <c r="EF1797" s="87"/>
      <c r="EG1797" s="86"/>
      <c r="EH1797" s="86"/>
      <c r="EI1797" s="86"/>
      <c r="EJ1797" s="86"/>
      <c r="EK1797" s="89"/>
    </row>
    <row r="1798" spans="47:141" x14ac:dyDescent="0.2">
      <c r="AU1798" s="86"/>
      <c r="AW1798" s="86"/>
      <c r="AY1798" s="86"/>
      <c r="BA1798" s="86"/>
      <c r="BC1798" s="86"/>
      <c r="BE1798" s="86"/>
      <c r="BG1798" s="86"/>
      <c r="BI1798" s="86"/>
      <c r="BK1798" s="86"/>
      <c r="BM1798" s="86"/>
      <c r="BO1798" s="86"/>
      <c r="BQ1798" s="86"/>
      <c r="BS1798" s="86"/>
      <c r="BU1798" s="86"/>
      <c r="BW1798" s="86"/>
      <c r="BY1798" s="86"/>
      <c r="CA1798" s="86"/>
      <c r="CC1798" s="86"/>
      <c r="CE1798" s="86"/>
      <c r="CG1798" s="86"/>
      <c r="CI1798" s="86"/>
      <c r="CK1798" s="86"/>
      <c r="CM1798" s="86"/>
      <c r="CO1798" s="86"/>
      <c r="CQ1798" s="86"/>
      <c r="CS1798" s="86"/>
      <c r="CU1798" s="86"/>
      <c r="CW1798" s="86"/>
      <c r="CY1798" s="86"/>
      <c r="DA1798" s="86"/>
      <c r="DC1798" s="86"/>
      <c r="DE1798" s="86"/>
      <c r="DG1798" s="86"/>
      <c r="DI1798" s="86"/>
      <c r="DK1798" s="86"/>
      <c r="DM1798" s="86"/>
      <c r="DO1798" s="86"/>
      <c r="DQ1798" s="86"/>
      <c r="DS1798" s="86"/>
      <c r="DU1798" s="86"/>
      <c r="DV1798" s="86"/>
      <c r="DW1798" s="86"/>
      <c r="DX1798" s="86"/>
      <c r="DZ1798" s="87"/>
      <c r="EB1798" s="86"/>
      <c r="EC1798" s="87"/>
      <c r="ED1798" s="88"/>
      <c r="EE1798" s="86"/>
      <c r="EF1798" s="87"/>
      <c r="EG1798" s="86"/>
      <c r="EH1798" s="86"/>
      <c r="EI1798" s="86"/>
      <c r="EJ1798" s="86"/>
      <c r="EK1798" s="89"/>
    </row>
    <row r="1799" spans="47:141" x14ac:dyDescent="0.2">
      <c r="AU1799" s="86"/>
      <c r="AW1799" s="86"/>
      <c r="AY1799" s="86"/>
      <c r="BA1799" s="86"/>
      <c r="BC1799" s="86"/>
      <c r="BE1799" s="86"/>
      <c r="BG1799" s="86"/>
      <c r="BI1799" s="86"/>
      <c r="BK1799" s="86"/>
      <c r="BM1799" s="86"/>
      <c r="BO1799" s="86"/>
      <c r="BQ1799" s="86"/>
      <c r="BS1799" s="86"/>
      <c r="BU1799" s="86"/>
      <c r="BW1799" s="86"/>
      <c r="BY1799" s="86"/>
      <c r="CA1799" s="86"/>
      <c r="CC1799" s="86"/>
      <c r="CE1799" s="86"/>
      <c r="CG1799" s="86"/>
      <c r="CI1799" s="86"/>
      <c r="CK1799" s="86"/>
      <c r="CM1799" s="86"/>
      <c r="CO1799" s="86"/>
      <c r="CQ1799" s="86"/>
      <c r="CS1799" s="86"/>
      <c r="CU1799" s="86"/>
      <c r="CW1799" s="86"/>
      <c r="CY1799" s="86"/>
      <c r="DA1799" s="86"/>
      <c r="DC1799" s="86"/>
      <c r="DE1799" s="86"/>
      <c r="DG1799" s="86"/>
      <c r="DI1799" s="86"/>
      <c r="DK1799" s="86"/>
      <c r="DM1799" s="86"/>
      <c r="DO1799" s="86"/>
      <c r="DQ1799" s="86"/>
      <c r="DS1799" s="86"/>
      <c r="DU1799" s="86"/>
      <c r="DV1799" s="86"/>
      <c r="DW1799" s="86"/>
      <c r="DX1799" s="86"/>
      <c r="DZ1799" s="87"/>
      <c r="EB1799" s="86"/>
      <c r="EC1799" s="87"/>
      <c r="ED1799" s="88"/>
      <c r="EE1799" s="86"/>
      <c r="EF1799" s="87"/>
      <c r="EG1799" s="86"/>
      <c r="EH1799" s="86"/>
      <c r="EI1799" s="86"/>
      <c r="EJ1799" s="86"/>
      <c r="EK1799" s="89"/>
    </row>
    <row r="1800" spans="47:141" x14ac:dyDescent="0.2">
      <c r="AU1800" s="86"/>
      <c r="AW1800" s="86"/>
      <c r="AY1800" s="86"/>
      <c r="BA1800" s="86"/>
      <c r="BC1800" s="86"/>
      <c r="BE1800" s="86"/>
      <c r="BG1800" s="86"/>
      <c r="BI1800" s="86"/>
      <c r="BK1800" s="86"/>
      <c r="BM1800" s="86"/>
      <c r="BO1800" s="86"/>
      <c r="BQ1800" s="86"/>
      <c r="BS1800" s="86"/>
      <c r="BU1800" s="86"/>
      <c r="BW1800" s="86"/>
      <c r="BY1800" s="86"/>
      <c r="CA1800" s="86"/>
      <c r="CC1800" s="86"/>
      <c r="CE1800" s="86"/>
      <c r="CG1800" s="86"/>
      <c r="CI1800" s="86"/>
      <c r="CK1800" s="86"/>
      <c r="CM1800" s="86"/>
      <c r="CO1800" s="86"/>
      <c r="CQ1800" s="86"/>
      <c r="CS1800" s="86"/>
      <c r="CU1800" s="86"/>
      <c r="CW1800" s="86"/>
      <c r="CY1800" s="86"/>
      <c r="DA1800" s="86"/>
      <c r="DC1800" s="86"/>
      <c r="DE1800" s="86"/>
      <c r="DG1800" s="86"/>
      <c r="DI1800" s="86"/>
      <c r="DK1800" s="86"/>
      <c r="DM1800" s="86"/>
      <c r="DO1800" s="86"/>
      <c r="DQ1800" s="86"/>
      <c r="DS1800" s="86"/>
      <c r="DU1800" s="86"/>
      <c r="DV1800" s="86"/>
      <c r="DW1800" s="86"/>
      <c r="DX1800" s="86"/>
      <c r="DZ1800" s="87"/>
      <c r="EB1800" s="86"/>
      <c r="EC1800" s="87"/>
      <c r="ED1800" s="88"/>
      <c r="EE1800" s="86"/>
      <c r="EF1800" s="87"/>
      <c r="EG1800" s="86"/>
      <c r="EH1800" s="86"/>
      <c r="EI1800" s="86"/>
      <c r="EJ1800" s="86"/>
      <c r="EK1800" s="89"/>
    </row>
    <row r="1801" spans="47:141" x14ac:dyDescent="0.2">
      <c r="AU1801" s="86"/>
      <c r="AW1801" s="86"/>
      <c r="AY1801" s="86"/>
      <c r="BA1801" s="86"/>
      <c r="BC1801" s="86"/>
      <c r="BE1801" s="86"/>
      <c r="BG1801" s="86"/>
      <c r="BI1801" s="86"/>
      <c r="BK1801" s="86"/>
      <c r="BM1801" s="86"/>
      <c r="BO1801" s="86"/>
      <c r="BQ1801" s="86"/>
      <c r="BS1801" s="86"/>
      <c r="BU1801" s="86"/>
      <c r="BW1801" s="86"/>
      <c r="BY1801" s="86"/>
      <c r="CA1801" s="86"/>
      <c r="CC1801" s="86"/>
      <c r="CE1801" s="86"/>
      <c r="CG1801" s="86"/>
      <c r="CI1801" s="86"/>
      <c r="CK1801" s="86"/>
      <c r="CM1801" s="86"/>
      <c r="CO1801" s="86"/>
      <c r="CQ1801" s="86"/>
      <c r="CS1801" s="86"/>
      <c r="CU1801" s="86"/>
      <c r="CW1801" s="86"/>
      <c r="CY1801" s="86"/>
      <c r="DA1801" s="86"/>
      <c r="DC1801" s="86"/>
      <c r="DE1801" s="86"/>
      <c r="DG1801" s="86"/>
      <c r="DI1801" s="86"/>
      <c r="DK1801" s="86"/>
      <c r="DM1801" s="86"/>
      <c r="DO1801" s="86"/>
      <c r="DQ1801" s="86"/>
      <c r="DS1801" s="86"/>
      <c r="DU1801" s="86"/>
      <c r="DV1801" s="86"/>
      <c r="DW1801" s="86"/>
      <c r="DX1801" s="86"/>
      <c r="DZ1801" s="87"/>
      <c r="EB1801" s="86"/>
      <c r="EC1801" s="87"/>
      <c r="ED1801" s="88"/>
      <c r="EE1801" s="86"/>
      <c r="EF1801" s="87"/>
      <c r="EG1801" s="86"/>
      <c r="EH1801" s="86"/>
      <c r="EI1801" s="86"/>
      <c r="EJ1801" s="86"/>
      <c r="EK1801" s="89"/>
    </row>
    <row r="1802" spans="47:141" x14ac:dyDescent="0.2">
      <c r="AU1802" s="86"/>
      <c r="AW1802" s="86"/>
      <c r="AY1802" s="86"/>
      <c r="BA1802" s="86"/>
      <c r="BC1802" s="86"/>
      <c r="BE1802" s="86"/>
      <c r="BG1802" s="86"/>
      <c r="BI1802" s="86"/>
      <c r="BK1802" s="86"/>
      <c r="BM1802" s="86"/>
      <c r="BO1802" s="86"/>
      <c r="BQ1802" s="86"/>
      <c r="BS1802" s="86"/>
      <c r="BU1802" s="86"/>
      <c r="BW1802" s="86"/>
      <c r="BY1802" s="86"/>
      <c r="CA1802" s="86"/>
      <c r="CC1802" s="86"/>
      <c r="CE1802" s="86"/>
      <c r="CG1802" s="86"/>
      <c r="CI1802" s="86"/>
      <c r="CK1802" s="86"/>
      <c r="CM1802" s="86"/>
      <c r="CO1802" s="86"/>
      <c r="CQ1802" s="86"/>
      <c r="CS1802" s="86"/>
      <c r="CU1802" s="86"/>
      <c r="CW1802" s="86"/>
      <c r="CY1802" s="86"/>
      <c r="DA1802" s="86"/>
      <c r="DC1802" s="86"/>
      <c r="DE1802" s="86"/>
      <c r="DG1802" s="86"/>
      <c r="DI1802" s="86"/>
      <c r="DK1802" s="86"/>
      <c r="DM1802" s="86"/>
      <c r="DO1802" s="86"/>
      <c r="DQ1802" s="86"/>
      <c r="DS1802" s="86"/>
      <c r="DU1802" s="86"/>
      <c r="DV1802" s="86"/>
      <c r="DW1802" s="86"/>
      <c r="DX1802" s="86"/>
      <c r="DZ1802" s="87"/>
      <c r="EB1802" s="86"/>
      <c r="EC1802" s="87"/>
      <c r="ED1802" s="88"/>
      <c r="EE1802" s="86"/>
      <c r="EF1802" s="87"/>
      <c r="EG1802" s="86"/>
      <c r="EH1802" s="86"/>
      <c r="EI1802" s="86"/>
      <c r="EJ1802" s="86"/>
      <c r="EK1802" s="89"/>
    </row>
    <row r="1803" spans="47:141" x14ac:dyDescent="0.2">
      <c r="AU1803" s="86"/>
      <c r="AW1803" s="86"/>
      <c r="AY1803" s="86"/>
      <c r="BA1803" s="86"/>
      <c r="BC1803" s="86"/>
      <c r="BE1803" s="86"/>
      <c r="BG1803" s="86"/>
      <c r="BI1803" s="86"/>
      <c r="BK1803" s="86"/>
      <c r="BM1803" s="86"/>
      <c r="BO1803" s="86"/>
      <c r="BQ1803" s="86"/>
      <c r="BS1803" s="86"/>
      <c r="BU1803" s="86"/>
      <c r="BW1803" s="86"/>
      <c r="BY1803" s="86"/>
      <c r="CA1803" s="86"/>
      <c r="CC1803" s="86"/>
      <c r="CE1803" s="86"/>
      <c r="CG1803" s="86"/>
      <c r="CI1803" s="86"/>
      <c r="CK1803" s="86"/>
      <c r="CM1803" s="86"/>
      <c r="CO1803" s="86"/>
      <c r="CQ1803" s="86"/>
      <c r="CS1803" s="86"/>
      <c r="CU1803" s="86"/>
      <c r="CW1803" s="86"/>
      <c r="CY1803" s="86"/>
      <c r="DA1803" s="86"/>
      <c r="DC1803" s="86"/>
      <c r="DE1803" s="86"/>
      <c r="DG1803" s="86"/>
      <c r="DI1803" s="86"/>
      <c r="DK1803" s="86"/>
      <c r="DM1803" s="86"/>
      <c r="DO1803" s="86"/>
      <c r="DQ1803" s="86"/>
      <c r="DS1803" s="86"/>
      <c r="DU1803" s="86"/>
      <c r="DV1803" s="86"/>
      <c r="DW1803" s="86"/>
      <c r="DX1803" s="86"/>
      <c r="DZ1803" s="87"/>
      <c r="EB1803" s="86"/>
      <c r="EC1803" s="87"/>
      <c r="ED1803" s="88"/>
      <c r="EE1803" s="86"/>
      <c r="EF1803" s="87"/>
      <c r="EG1803" s="86"/>
      <c r="EH1803" s="86"/>
      <c r="EI1803" s="86"/>
      <c r="EJ1803" s="86"/>
      <c r="EK1803" s="89"/>
    </row>
    <row r="1804" spans="47:141" x14ac:dyDescent="0.2">
      <c r="AU1804" s="86"/>
      <c r="AW1804" s="86"/>
      <c r="AY1804" s="86"/>
      <c r="BA1804" s="86"/>
      <c r="BC1804" s="86"/>
      <c r="BE1804" s="86"/>
      <c r="BG1804" s="86"/>
      <c r="BI1804" s="86"/>
      <c r="BK1804" s="86"/>
      <c r="BM1804" s="86"/>
      <c r="BO1804" s="86"/>
      <c r="BQ1804" s="86"/>
      <c r="BS1804" s="86"/>
      <c r="BU1804" s="86"/>
      <c r="BW1804" s="86"/>
      <c r="BY1804" s="86"/>
      <c r="CA1804" s="86"/>
      <c r="CC1804" s="86"/>
      <c r="CE1804" s="86"/>
      <c r="CG1804" s="86"/>
      <c r="CI1804" s="86"/>
      <c r="CK1804" s="86"/>
      <c r="CM1804" s="86"/>
      <c r="CO1804" s="86"/>
      <c r="CQ1804" s="86"/>
      <c r="CS1804" s="86"/>
      <c r="CU1804" s="86"/>
      <c r="CW1804" s="86"/>
      <c r="CY1804" s="86"/>
      <c r="DA1804" s="86"/>
      <c r="DC1804" s="86"/>
      <c r="DE1804" s="86"/>
      <c r="DG1804" s="86"/>
      <c r="DI1804" s="86"/>
      <c r="DK1804" s="86"/>
      <c r="DM1804" s="86"/>
      <c r="DO1804" s="86"/>
      <c r="DQ1804" s="86"/>
      <c r="DS1804" s="86"/>
      <c r="DU1804" s="86"/>
      <c r="DV1804" s="86"/>
      <c r="DW1804" s="86"/>
      <c r="DX1804" s="86"/>
      <c r="DZ1804" s="87"/>
      <c r="EB1804" s="86"/>
      <c r="EC1804" s="87"/>
      <c r="ED1804" s="88"/>
      <c r="EE1804" s="86"/>
      <c r="EF1804" s="87"/>
      <c r="EG1804" s="86"/>
      <c r="EH1804" s="86"/>
      <c r="EI1804" s="86"/>
      <c r="EJ1804" s="86"/>
      <c r="EK1804" s="89"/>
    </row>
    <row r="1805" spans="47:141" x14ac:dyDescent="0.2">
      <c r="AU1805" s="86"/>
      <c r="AW1805" s="86"/>
      <c r="AY1805" s="86"/>
      <c r="BA1805" s="86"/>
      <c r="BC1805" s="86"/>
      <c r="BE1805" s="86"/>
      <c r="BG1805" s="86"/>
      <c r="BI1805" s="86"/>
      <c r="BK1805" s="86"/>
      <c r="BM1805" s="86"/>
      <c r="BO1805" s="86"/>
      <c r="BQ1805" s="86"/>
      <c r="BS1805" s="86"/>
      <c r="BU1805" s="86"/>
      <c r="BW1805" s="86"/>
      <c r="BY1805" s="86"/>
      <c r="CA1805" s="86"/>
      <c r="CC1805" s="86"/>
      <c r="CE1805" s="86"/>
      <c r="CG1805" s="86"/>
      <c r="CI1805" s="86"/>
      <c r="CK1805" s="86"/>
      <c r="CM1805" s="86"/>
      <c r="CO1805" s="86"/>
      <c r="CQ1805" s="86"/>
      <c r="CS1805" s="86"/>
      <c r="CU1805" s="86"/>
      <c r="CW1805" s="86"/>
      <c r="CY1805" s="86"/>
      <c r="DA1805" s="86"/>
      <c r="DC1805" s="86"/>
      <c r="DE1805" s="86"/>
      <c r="DG1805" s="86"/>
      <c r="DI1805" s="86"/>
      <c r="DK1805" s="86"/>
      <c r="DM1805" s="86"/>
      <c r="DO1805" s="86"/>
      <c r="DQ1805" s="86"/>
      <c r="DS1805" s="86"/>
      <c r="DU1805" s="86"/>
      <c r="DV1805" s="86"/>
      <c r="DW1805" s="86"/>
      <c r="DX1805" s="86"/>
      <c r="DZ1805" s="87"/>
      <c r="EB1805" s="86"/>
      <c r="EC1805" s="87"/>
      <c r="ED1805" s="88"/>
      <c r="EE1805" s="86"/>
      <c r="EF1805" s="87"/>
      <c r="EG1805" s="86"/>
      <c r="EH1805" s="86"/>
      <c r="EI1805" s="86"/>
      <c r="EJ1805" s="86"/>
      <c r="EK1805" s="89"/>
    </row>
    <row r="1806" spans="47:141" x14ac:dyDescent="0.2">
      <c r="AU1806" s="86"/>
      <c r="AW1806" s="86"/>
      <c r="AY1806" s="86"/>
      <c r="BA1806" s="86"/>
      <c r="BC1806" s="86"/>
      <c r="BE1806" s="86"/>
      <c r="BG1806" s="86"/>
      <c r="BI1806" s="86"/>
      <c r="BK1806" s="86"/>
      <c r="BM1806" s="86"/>
      <c r="BO1806" s="86"/>
      <c r="BQ1806" s="86"/>
      <c r="BS1806" s="86"/>
      <c r="BU1806" s="86"/>
      <c r="BW1806" s="86"/>
      <c r="BY1806" s="86"/>
      <c r="CA1806" s="86"/>
      <c r="CC1806" s="86"/>
      <c r="CE1806" s="86"/>
      <c r="CG1806" s="86"/>
      <c r="CI1806" s="86"/>
      <c r="CK1806" s="86"/>
      <c r="CM1806" s="86"/>
      <c r="CO1806" s="86"/>
      <c r="CQ1806" s="86"/>
      <c r="CS1806" s="86"/>
      <c r="CU1806" s="86"/>
      <c r="CW1806" s="86"/>
      <c r="CY1806" s="86"/>
      <c r="DA1806" s="86"/>
      <c r="DC1806" s="86"/>
      <c r="DE1806" s="86"/>
      <c r="DG1806" s="86"/>
      <c r="DI1806" s="86"/>
      <c r="DK1806" s="86"/>
      <c r="DM1806" s="86"/>
      <c r="DO1806" s="86"/>
      <c r="DQ1806" s="86"/>
      <c r="DS1806" s="86"/>
      <c r="DU1806" s="86"/>
      <c r="DV1806" s="86"/>
      <c r="DW1806" s="86"/>
      <c r="DX1806" s="86"/>
      <c r="DZ1806" s="87"/>
      <c r="EB1806" s="86"/>
      <c r="EC1806" s="87"/>
      <c r="ED1806" s="88"/>
      <c r="EE1806" s="86"/>
      <c r="EF1806" s="87"/>
      <c r="EG1806" s="86"/>
      <c r="EH1806" s="86"/>
      <c r="EI1806" s="86"/>
      <c r="EJ1806" s="86"/>
      <c r="EK1806" s="89"/>
    </row>
    <row r="1807" spans="47:141" x14ac:dyDescent="0.2">
      <c r="AU1807" s="86"/>
      <c r="AW1807" s="86"/>
      <c r="AY1807" s="86"/>
      <c r="BA1807" s="86"/>
      <c r="BC1807" s="86"/>
      <c r="BE1807" s="86"/>
      <c r="BG1807" s="86"/>
      <c r="BI1807" s="86"/>
      <c r="BK1807" s="86"/>
      <c r="BM1807" s="86"/>
      <c r="BO1807" s="86"/>
      <c r="BQ1807" s="86"/>
      <c r="BS1807" s="86"/>
      <c r="BU1807" s="86"/>
      <c r="BW1807" s="86"/>
      <c r="BY1807" s="86"/>
      <c r="CA1807" s="86"/>
      <c r="CC1807" s="86"/>
      <c r="CE1807" s="86"/>
      <c r="CG1807" s="86"/>
      <c r="CI1807" s="86"/>
      <c r="CK1807" s="86"/>
      <c r="CM1807" s="86"/>
      <c r="CO1807" s="86"/>
      <c r="CQ1807" s="86"/>
      <c r="CS1807" s="86"/>
      <c r="CU1807" s="86"/>
      <c r="CW1807" s="86"/>
      <c r="CY1807" s="86"/>
      <c r="DA1807" s="86"/>
      <c r="DC1807" s="86"/>
      <c r="DE1807" s="86"/>
      <c r="DG1807" s="86"/>
      <c r="DI1807" s="86"/>
      <c r="DK1807" s="86"/>
      <c r="DM1807" s="86"/>
      <c r="DO1807" s="86"/>
      <c r="DQ1807" s="86"/>
      <c r="DS1807" s="86"/>
      <c r="DU1807" s="86"/>
      <c r="DV1807" s="86"/>
      <c r="DW1807" s="86"/>
      <c r="DX1807" s="86"/>
      <c r="DZ1807" s="87"/>
      <c r="EB1807" s="86"/>
      <c r="EC1807" s="87"/>
      <c r="ED1807" s="88"/>
      <c r="EE1807" s="86"/>
      <c r="EF1807" s="87"/>
      <c r="EG1807" s="86"/>
      <c r="EH1807" s="86"/>
      <c r="EI1807" s="86"/>
      <c r="EJ1807" s="86"/>
      <c r="EK1807" s="89"/>
    </row>
    <row r="1808" spans="47:141" x14ac:dyDescent="0.2">
      <c r="AU1808" s="86"/>
      <c r="AW1808" s="86"/>
      <c r="AY1808" s="86"/>
      <c r="BA1808" s="86"/>
      <c r="BC1808" s="86"/>
      <c r="BE1808" s="86"/>
      <c r="BG1808" s="86"/>
      <c r="BI1808" s="86"/>
      <c r="BK1808" s="86"/>
      <c r="BM1808" s="86"/>
      <c r="BO1808" s="86"/>
      <c r="BQ1808" s="86"/>
      <c r="BS1808" s="86"/>
      <c r="BU1808" s="86"/>
      <c r="BW1808" s="86"/>
      <c r="BY1808" s="86"/>
      <c r="CA1808" s="86"/>
      <c r="CC1808" s="86"/>
      <c r="CE1808" s="86"/>
      <c r="CG1808" s="86"/>
      <c r="CI1808" s="86"/>
      <c r="CK1808" s="86"/>
      <c r="CM1808" s="86"/>
      <c r="CO1808" s="86"/>
      <c r="CQ1808" s="86"/>
      <c r="CS1808" s="86"/>
      <c r="CU1808" s="86"/>
      <c r="CW1808" s="86"/>
      <c r="CY1808" s="86"/>
      <c r="DA1808" s="86"/>
      <c r="DC1808" s="86"/>
      <c r="DE1808" s="86"/>
      <c r="DG1808" s="86"/>
      <c r="DI1808" s="86"/>
      <c r="DK1808" s="86"/>
      <c r="DM1808" s="86"/>
      <c r="DO1808" s="86"/>
      <c r="DQ1808" s="86"/>
      <c r="DS1808" s="86"/>
      <c r="DU1808" s="86"/>
      <c r="DV1808" s="86"/>
      <c r="DW1808" s="86"/>
      <c r="DX1808" s="86"/>
      <c r="DZ1808" s="87"/>
      <c r="EB1808" s="86"/>
      <c r="EC1808" s="87"/>
      <c r="ED1808" s="88"/>
      <c r="EE1808" s="86"/>
      <c r="EF1808" s="87"/>
      <c r="EG1808" s="86"/>
      <c r="EH1808" s="86"/>
      <c r="EI1808" s="86"/>
      <c r="EJ1808" s="86"/>
      <c r="EK1808" s="89"/>
    </row>
    <row r="1809" spans="47:141" x14ac:dyDescent="0.2">
      <c r="AU1809" s="86"/>
      <c r="AW1809" s="86"/>
      <c r="AY1809" s="86"/>
      <c r="BA1809" s="86"/>
      <c r="BC1809" s="86"/>
      <c r="BE1809" s="86"/>
      <c r="BG1809" s="86"/>
      <c r="BI1809" s="86"/>
      <c r="BK1809" s="86"/>
      <c r="BM1809" s="86"/>
      <c r="BO1809" s="86"/>
      <c r="BQ1809" s="86"/>
      <c r="BS1809" s="86"/>
      <c r="BU1809" s="86"/>
      <c r="BW1809" s="86"/>
      <c r="BY1809" s="86"/>
      <c r="CA1809" s="86"/>
      <c r="CC1809" s="86"/>
      <c r="CE1809" s="86"/>
      <c r="CG1809" s="86"/>
      <c r="CI1809" s="86"/>
      <c r="CK1809" s="86"/>
      <c r="CM1809" s="86"/>
      <c r="CO1809" s="86"/>
      <c r="CQ1809" s="86"/>
      <c r="CS1809" s="86"/>
      <c r="CU1809" s="86"/>
      <c r="CW1809" s="86"/>
      <c r="CY1809" s="86"/>
      <c r="DA1809" s="86"/>
      <c r="DC1809" s="86"/>
      <c r="DE1809" s="86"/>
      <c r="DG1809" s="86"/>
      <c r="DI1809" s="86"/>
      <c r="DK1809" s="86"/>
      <c r="DM1809" s="86"/>
      <c r="DO1809" s="86"/>
      <c r="DQ1809" s="86"/>
      <c r="DS1809" s="86"/>
      <c r="DU1809" s="86"/>
      <c r="DV1809" s="86"/>
      <c r="DW1809" s="86"/>
      <c r="DX1809" s="86"/>
      <c r="DZ1809" s="87"/>
      <c r="EB1809" s="86"/>
      <c r="EC1809" s="87"/>
      <c r="ED1809" s="88"/>
      <c r="EE1809" s="86"/>
      <c r="EF1809" s="87"/>
      <c r="EG1809" s="86"/>
      <c r="EH1809" s="86"/>
      <c r="EI1809" s="86"/>
      <c r="EJ1809" s="86"/>
      <c r="EK1809" s="89"/>
    </row>
    <row r="1810" spans="47:141" x14ac:dyDescent="0.2">
      <c r="AU1810" s="86"/>
      <c r="AW1810" s="86"/>
      <c r="AY1810" s="86"/>
      <c r="BA1810" s="86"/>
      <c r="BC1810" s="86"/>
      <c r="BE1810" s="86"/>
      <c r="BG1810" s="86"/>
      <c r="BI1810" s="86"/>
      <c r="BK1810" s="86"/>
      <c r="BM1810" s="86"/>
      <c r="BO1810" s="86"/>
      <c r="BQ1810" s="86"/>
      <c r="BS1810" s="86"/>
      <c r="BU1810" s="86"/>
      <c r="BW1810" s="86"/>
      <c r="BY1810" s="86"/>
      <c r="CA1810" s="86"/>
      <c r="CC1810" s="86"/>
      <c r="CE1810" s="86"/>
      <c r="CG1810" s="86"/>
      <c r="CI1810" s="86"/>
      <c r="CK1810" s="86"/>
      <c r="CM1810" s="86"/>
      <c r="CO1810" s="86"/>
      <c r="CQ1810" s="86"/>
      <c r="CS1810" s="86"/>
      <c r="CU1810" s="86"/>
      <c r="CW1810" s="86"/>
      <c r="CY1810" s="86"/>
      <c r="DA1810" s="86"/>
      <c r="DC1810" s="86"/>
      <c r="DE1810" s="86"/>
      <c r="DG1810" s="86"/>
      <c r="DI1810" s="86"/>
      <c r="DK1810" s="86"/>
      <c r="DM1810" s="86"/>
      <c r="DO1810" s="86"/>
      <c r="DQ1810" s="86"/>
      <c r="DS1810" s="86"/>
      <c r="DU1810" s="86"/>
      <c r="DV1810" s="86"/>
      <c r="DW1810" s="86"/>
      <c r="DX1810" s="86"/>
      <c r="DZ1810" s="87"/>
      <c r="EB1810" s="86"/>
      <c r="EC1810" s="87"/>
      <c r="ED1810" s="88"/>
      <c r="EE1810" s="86"/>
      <c r="EF1810" s="87"/>
      <c r="EG1810" s="86"/>
      <c r="EH1810" s="86"/>
      <c r="EI1810" s="86"/>
      <c r="EJ1810" s="86"/>
      <c r="EK1810" s="89"/>
    </row>
    <row r="1811" spans="47:141" x14ac:dyDescent="0.2">
      <c r="AU1811" s="86"/>
      <c r="AW1811" s="86"/>
      <c r="AY1811" s="86"/>
      <c r="BA1811" s="86"/>
      <c r="BC1811" s="86"/>
      <c r="BE1811" s="86"/>
      <c r="BG1811" s="86"/>
      <c r="BI1811" s="86"/>
      <c r="BK1811" s="86"/>
      <c r="BM1811" s="86"/>
      <c r="BO1811" s="86"/>
      <c r="BQ1811" s="86"/>
      <c r="BS1811" s="86"/>
      <c r="BU1811" s="86"/>
      <c r="BW1811" s="86"/>
      <c r="BY1811" s="86"/>
      <c r="CA1811" s="86"/>
      <c r="CC1811" s="86"/>
      <c r="CE1811" s="86"/>
      <c r="CG1811" s="86"/>
      <c r="CI1811" s="86"/>
      <c r="CK1811" s="86"/>
      <c r="CM1811" s="86"/>
      <c r="CO1811" s="86"/>
      <c r="CQ1811" s="86"/>
      <c r="CS1811" s="86"/>
      <c r="CU1811" s="86"/>
      <c r="CW1811" s="86"/>
      <c r="CY1811" s="86"/>
      <c r="DA1811" s="86"/>
      <c r="DC1811" s="86"/>
      <c r="DE1811" s="86"/>
      <c r="DG1811" s="86"/>
      <c r="DI1811" s="86"/>
      <c r="DK1811" s="86"/>
      <c r="DM1811" s="86"/>
      <c r="DO1811" s="86"/>
      <c r="DQ1811" s="86"/>
      <c r="DS1811" s="86"/>
      <c r="DU1811" s="86"/>
      <c r="DV1811" s="86"/>
      <c r="DW1811" s="86"/>
      <c r="DX1811" s="86"/>
      <c r="DZ1811" s="87"/>
      <c r="EB1811" s="86"/>
      <c r="EC1811" s="87"/>
      <c r="ED1811" s="88"/>
      <c r="EE1811" s="86"/>
      <c r="EF1811" s="87"/>
      <c r="EG1811" s="86"/>
      <c r="EH1811" s="86"/>
      <c r="EI1811" s="86"/>
      <c r="EJ1811" s="86"/>
      <c r="EK1811" s="89"/>
    </row>
    <row r="1812" spans="47:141" x14ac:dyDescent="0.2">
      <c r="AU1812" s="86"/>
      <c r="AW1812" s="86"/>
      <c r="AY1812" s="86"/>
      <c r="BA1812" s="86"/>
      <c r="BC1812" s="86"/>
      <c r="BE1812" s="86"/>
      <c r="BG1812" s="86"/>
      <c r="BI1812" s="86"/>
      <c r="BK1812" s="86"/>
      <c r="BM1812" s="86"/>
      <c r="BO1812" s="86"/>
      <c r="BQ1812" s="86"/>
      <c r="BS1812" s="86"/>
      <c r="BU1812" s="86"/>
      <c r="BW1812" s="86"/>
      <c r="BY1812" s="86"/>
      <c r="CA1812" s="86"/>
      <c r="CC1812" s="86"/>
      <c r="CE1812" s="86"/>
      <c r="CG1812" s="86"/>
      <c r="CI1812" s="86"/>
      <c r="CK1812" s="86"/>
      <c r="CM1812" s="86"/>
      <c r="CO1812" s="86"/>
      <c r="CQ1812" s="86"/>
      <c r="CS1812" s="86"/>
      <c r="CU1812" s="86"/>
      <c r="CW1812" s="86"/>
      <c r="CY1812" s="86"/>
      <c r="DA1812" s="86"/>
      <c r="DC1812" s="86"/>
      <c r="DE1812" s="86"/>
      <c r="DG1812" s="86"/>
      <c r="DI1812" s="86"/>
      <c r="DK1812" s="86"/>
      <c r="DM1812" s="86"/>
      <c r="DO1812" s="86"/>
      <c r="DQ1812" s="86"/>
      <c r="DS1812" s="86"/>
      <c r="DU1812" s="86"/>
      <c r="DV1812" s="86"/>
      <c r="DW1812" s="86"/>
      <c r="DX1812" s="86"/>
      <c r="DZ1812" s="87"/>
      <c r="EB1812" s="86"/>
      <c r="EC1812" s="87"/>
      <c r="ED1812" s="88"/>
      <c r="EE1812" s="86"/>
      <c r="EF1812" s="87"/>
      <c r="EG1812" s="86"/>
      <c r="EH1812" s="86"/>
      <c r="EI1812" s="86"/>
      <c r="EJ1812" s="86"/>
      <c r="EK1812" s="89"/>
    </row>
    <row r="1813" spans="47:141" x14ac:dyDescent="0.2">
      <c r="AU1813" s="86"/>
      <c r="AW1813" s="86"/>
      <c r="AY1813" s="86"/>
      <c r="BA1813" s="86"/>
      <c r="BC1813" s="86"/>
      <c r="BE1813" s="86"/>
      <c r="BG1813" s="86"/>
      <c r="BI1813" s="86"/>
      <c r="BK1813" s="86"/>
      <c r="BM1813" s="86"/>
      <c r="BO1813" s="86"/>
      <c r="BQ1813" s="86"/>
      <c r="BS1813" s="86"/>
      <c r="BU1813" s="86"/>
      <c r="BW1813" s="86"/>
      <c r="BY1813" s="86"/>
      <c r="CA1813" s="86"/>
      <c r="CC1813" s="86"/>
      <c r="CE1813" s="86"/>
      <c r="CG1813" s="86"/>
      <c r="CI1813" s="86"/>
      <c r="CK1813" s="86"/>
      <c r="CM1813" s="86"/>
      <c r="CO1813" s="86"/>
      <c r="CQ1813" s="86"/>
      <c r="CS1813" s="86"/>
      <c r="CU1813" s="86"/>
      <c r="CW1813" s="86"/>
      <c r="CY1813" s="86"/>
      <c r="DA1813" s="86"/>
      <c r="DC1813" s="86"/>
      <c r="DE1813" s="86"/>
      <c r="DG1813" s="86"/>
      <c r="DI1813" s="86"/>
      <c r="DK1813" s="86"/>
      <c r="DM1813" s="86"/>
      <c r="DO1813" s="86"/>
      <c r="DQ1813" s="86"/>
      <c r="DS1813" s="86"/>
      <c r="DU1813" s="86"/>
      <c r="DV1813" s="86"/>
      <c r="DW1813" s="86"/>
      <c r="DX1813" s="86"/>
      <c r="DZ1813" s="87"/>
      <c r="EB1813" s="86"/>
      <c r="EC1813" s="87"/>
      <c r="ED1813" s="88"/>
      <c r="EE1813" s="86"/>
      <c r="EF1813" s="87"/>
      <c r="EG1813" s="86"/>
      <c r="EH1813" s="86"/>
      <c r="EI1813" s="86"/>
      <c r="EJ1813" s="86"/>
      <c r="EK1813" s="89"/>
    </row>
    <row r="1814" spans="47:141" x14ac:dyDescent="0.2">
      <c r="AU1814" s="86"/>
      <c r="AW1814" s="86"/>
      <c r="AY1814" s="86"/>
      <c r="BA1814" s="86"/>
      <c r="BC1814" s="86"/>
      <c r="BE1814" s="86"/>
      <c r="BG1814" s="86"/>
      <c r="BI1814" s="86"/>
      <c r="BK1814" s="86"/>
      <c r="BM1814" s="86"/>
      <c r="BO1814" s="86"/>
      <c r="BQ1814" s="86"/>
      <c r="BS1814" s="86"/>
      <c r="BU1814" s="86"/>
      <c r="BW1814" s="86"/>
      <c r="BY1814" s="86"/>
      <c r="CA1814" s="86"/>
      <c r="CC1814" s="86"/>
      <c r="CE1814" s="86"/>
      <c r="CG1814" s="86"/>
      <c r="CI1814" s="86"/>
      <c r="CK1814" s="86"/>
      <c r="CM1814" s="86"/>
      <c r="CO1814" s="86"/>
      <c r="CQ1814" s="86"/>
      <c r="CS1814" s="86"/>
      <c r="CU1814" s="86"/>
      <c r="CW1814" s="86"/>
      <c r="CY1814" s="86"/>
      <c r="DA1814" s="86"/>
      <c r="DC1814" s="86"/>
      <c r="DE1814" s="86"/>
      <c r="DG1814" s="86"/>
      <c r="DI1814" s="86"/>
      <c r="DK1814" s="86"/>
      <c r="DM1814" s="86"/>
      <c r="DO1814" s="86"/>
      <c r="DQ1814" s="86"/>
      <c r="DS1814" s="86"/>
      <c r="DU1814" s="86"/>
      <c r="DV1814" s="86"/>
      <c r="DW1814" s="86"/>
      <c r="DX1814" s="86"/>
      <c r="DZ1814" s="87"/>
      <c r="EB1814" s="86"/>
      <c r="EC1814" s="87"/>
      <c r="ED1814" s="88"/>
      <c r="EE1814" s="86"/>
      <c r="EF1814" s="87"/>
      <c r="EG1814" s="86"/>
      <c r="EH1814" s="86"/>
      <c r="EI1814" s="86"/>
      <c r="EJ1814" s="86"/>
      <c r="EK1814" s="89"/>
    </row>
    <row r="1815" spans="47:141" x14ac:dyDescent="0.2">
      <c r="AU1815" s="86"/>
      <c r="AW1815" s="86"/>
      <c r="AY1815" s="86"/>
      <c r="BA1815" s="86"/>
      <c r="BC1815" s="86"/>
      <c r="BE1815" s="86"/>
      <c r="BG1815" s="86"/>
      <c r="BI1815" s="86"/>
      <c r="BK1815" s="86"/>
      <c r="BM1815" s="86"/>
      <c r="BO1815" s="86"/>
      <c r="BQ1815" s="86"/>
      <c r="BS1815" s="86"/>
      <c r="BU1815" s="86"/>
      <c r="BW1815" s="86"/>
      <c r="BY1815" s="86"/>
      <c r="CA1815" s="86"/>
      <c r="CC1815" s="86"/>
      <c r="CE1815" s="86"/>
      <c r="CG1815" s="86"/>
      <c r="CI1815" s="86"/>
      <c r="CK1815" s="86"/>
      <c r="CM1815" s="86"/>
      <c r="CO1815" s="86"/>
      <c r="CQ1815" s="86"/>
      <c r="CS1815" s="86"/>
      <c r="CU1815" s="86"/>
      <c r="CW1815" s="86"/>
      <c r="CY1815" s="86"/>
      <c r="DA1815" s="86"/>
      <c r="DC1815" s="86"/>
      <c r="DE1815" s="86"/>
      <c r="DG1815" s="86"/>
      <c r="DI1815" s="86"/>
      <c r="DK1815" s="86"/>
      <c r="DM1815" s="86"/>
      <c r="DO1815" s="86"/>
      <c r="DQ1815" s="86"/>
      <c r="DS1815" s="86"/>
      <c r="DU1815" s="86"/>
      <c r="DV1815" s="86"/>
      <c r="DW1815" s="86"/>
      <c r="DX1815" s="86"/>
      <c r="DZ1815" s="87"/>
      <c r="EB1815" s="86"/>
      <c r="EC1815" s="87"/>
      <c r="ED1815" s="88"/>
      <c r="EE1815" s="86"/>
      <c r="EF1815" s="87"/>
      <c r="EG1815" s="86"/>
      <c r="EH1815" s="86"/>
      <c r="EI1815" s="86"/>
      <c r="EJ1815" s="86"/>
      <c r="EK1815" s="89"/>
    </row>
    <row r="1816" spans="47:141" x14ac:dyDescent="0.2">
      <c r="AU1816" s="86"/>
      <c r="AW1816" s="86"/>
      <c r="AY1816" s="86"/>
      <c r="BA1816" s="86"/>
      <c r="BC1816" s="86"/>
      <c r="BE1816" s="86"/>
      <c r="BG1816" s="86"/>
      <c r="BI1816" s="86"/>
      <c r="BK1816" s="86"/>
      <c r="BM1816" s="86"/>
      <c r="BO1816" s="86"/>
      <c r="BQ1816" s="86"/>
      <c r="BS1816" s="86"/>
      <c r="BU1816" s="86"/>
      <c r="BW1816" s="86"/>
      <c r="BY1816" s="86"/>
      <c r="CA1816" s="86"/>
      <c r="CC1816" s="86"/>
      <c r="CE1816" s="86"/>
      <c r="CG1816" s="86"/>
      <c r="CI1816" s="86"/>
      <c r="CK1816" s="86"/>
      <c r="CM1816" s="86"/>
      <c r="CO1816" s="86"/>
      <c r="CQ1816" s="86"/>
      <c r="CS1816" s="86"/>
      <c r="CU1816" s="86"/>
      <c r="CW1816" s="86"/>
      <c r="CY1816" s="86"/>
      <c r="DA1816" s="86"/>
      <c r="DC1816" s="86"/>
      <c r="DE1816" s="86"/>
      <c r="DG1816" s="86"/>
      <c r="DI1816" s="86"/>
      <c r="DK1816" s="86"/>
      <c r="DM1816" s="86"/>
      <c r="DO1816" s="86"/>
      <c r="DQ1816" s="86"/>
      <c r="DS1816" s="86"/>
      <c r="DU1816" s="86"/>
      <c r="DV1816" s="86"/>
      <c r="DW1816" s="86"/>
      <c r="DX1816" s="86"/>
      <c r="DZ1816" s="87"/>
      <c r="EB1816" s="86"/>
      <c r="EC1816" s="87"/>
      <c r="ED1816" s="88"/>
      <c r="EE1816" s="86"/>
      <c r="EF1816" s="87"/>
      <c r="EG1816" s="86"/>
      <c r="EH1816" s="86"/>
      <c r="EI1816" s="86"/>
      <c r="EJ1816" s="86"/>
      <c r="EK1816" s="89"/>
    </row>
    <row r="1817" spans="47:141" x14ac:dyDescent="0.2">
      <c r="AU1817" s="86"/>
      <c r="AW1817" s="86"/>
      <c r="AY1817" s="86"/>
      <c r="BA1817" s="86"/>
      <c r="BC1817" s="86"/>
      <c r="BE1817" s="86"/>
      <c r="BG1817" s="86"/>
      <c r="BI1817" s="86"/>
      <c r="BK1817" s="86"/>
      <c r="BM1817" s="86"/>
      <c r="BO1817" s="86"/>
      <c r="BQ1817" s="86"/>
      <c r="BS1817" s="86"/>
      <c r="BU1817" s="86"/>
      <c r="BW1817" s="86"/>
      <c r="BY1817" s="86"/>
      <c r="CA1817" s="86"/>
      <c r="CC1817" s="86"/>
      <c r="CE1817" s="86"/>
      <c r="CG1817" s="86"/>
      <c r="CI1817" s="86"/>
      <c r="CK1817" s="86"/>
      <c r="CM1817" s="86"/>
      <c r="CO1817" s="86"/>
      <c r="CQ1817" s="86"/>
      <c r="CS1817" s="86"/>
      <c r="CU1817" s="86"/>
      <c r="CW1817" s="86"/>
      <c r="CY1817" s="86"/>
      <c r="DA1817" s="86"/>
      <c r="DC1817" s="86"/>
      <c r="DE1817" s="86"/>
      <c r="DG1817" s="86"/>
      <c r="DI1817" s="86"/>
      <c r="DK1817" s="86"/>
      <c r="DM1817" s="86"/>
      <c r="DO1817" s="86"/>
      <c r="DQ1817" s="86"/>
      <c r="DS1817" s="86"/>
      <c r="DU1817" s="86"/>
      <c r="DV1817" s="86"/>
      <c r="DW1817" s="86"/>
      <c r="DX1817" s="86"/>
      <c r="DZ1817" s="87"/>
      <c r="EB1817" s="86"/>
      <c r="EC1817" s="87"/>
      <c r="ED1817" s="88"/>
      <c r="EE1817" s="86"/>
      <c r="EF1817" s="87"/>
      <c r="EG1817" s="86"/>
      <c r="EH1817" s="86"/>
      <c r="EI1817" s="86"/>
      <c r="EJ1817" s="86"/>
      <c r="EK1817" s="89"/>
    </row>
    <row r="1818" spans="47:141" x14ac:dyDescent="0.2">
      <c r="AU1818" s="86"/>
      <c r="AW1818" s="86"/>
      <c r="AY1818" s="86"/>
      <c r="BA1818" s="86"/>
      <c r="BC1818" s="86"/>
      <c r="BE1818" s="86"/>
      <c r="BG1818" s="86"/>
      <c r="BI1818" s="86"/>
      <c r="BK1818" s="86"/>
      <c r="BM1818" s="86"/>
      <c r="BO1818" s="86"/>
      <c r="BQ1818" s="86"/>
      <c r="BS1818" s="86"/>
      <c r="BU1818" s="86"/>
      <c r="BW1818" s="86"/>
      <c r="BY1818" s="86"/>
      <c r="CA1818" s="86"/>
      <c r="CC1818" s="86"/>
      <c r="CE1818" s="86"/>
      <c r="CG1818" s="86"/>
      <c r="CI1818" s="86"/>
      <c r="CK1818" s="86"/>
      <c r="CM1818" s="86"/>
      <c r="CO1818" s="86"/>
      <c r="CQ1818" s="86"/>
      <c r="CS1818" s="86"/>
      <c r="CU1818" s="86"/>
      <c r="CW1818" s="86"/>
      <c r="CY1818" s="86"/>
      <c r="DA1818" s="86"/>
      <c r="DC1818" s="86"/>
      <c r="DE1818" s="86"/>
      <c r="DG1818" s="86"/>
      <c r="DI1818" s="86"/>
      <c r="DK1818" s="86"/>
      <c r="DM1818" s="86"/>
      <c r="DO1818" s="86"/>
      <c r="DQ1818" s="86"/>
      <c r="DS1818" s="86"/>
      <c r="DU1818" s="86"/>
      <c r="DV1818" s="86"/>
      <c r="DW1818" s="86"/>
      <c r="DX1818" s="86"/>
      <c r="DZ1818" s="87"/>
      <c r="EB1818" s="86"/>
      <c r="EC1818" s="87"/>
      <c r="ED1818" s="88"/>
      <c r="EE1818" s="86"/>
      <c r="EF1818" s="87"/>
      <c r="EG1818" s="86"/>
      <c r="EH1818" s="86"/>
      <c r="EI1818" s="86"/>
      <c r="EJ1818" s="86"/>
      <c r="EK1818" s="89"/>
    </row>
    <row r="1819" spans="47:141" x14ac:dyDescent="0.2">
      <c r="AU1819" s="86"/>
      <c r="AW1819" s="86"/>
      <c r="AY1819" s="86"/>
      <c r="BA1819" s="86"/>
      <c r="BC1819" s="86"/>
      <c r="BE1819" s="86"/>
      <c r="BG1819" s="86"/>
      <c r="BI1819" s="86"/>
      <c r="BK1819" s="86"/>
      <c r="BM1819" s="86"/>
      <c r="BO1819" s="86"/>
      <c r="BQ1819" s="86"/>
      <c r="BS1819" s="86"/>
      <c r="BU1819" s="86"/>
      <c r="BW1819" s="86"/>
      <c r="BY1819" s="86"/>
      <c r="CA1819" s="86"/>
      <c r="CC1819" s="86"/>
      <c r="CE1819" s="86"/>
      <c r="CG1819" s="86"/>
      <c r="CI1819" s="86"/>
      <c r="CK1819" s="86"/>
      <c r="CM1819" s="86"/>
      <c r="CO1819" s="86"/>
      <c r="CQ1819" s="86"/>
      <c r="CS1819" s="86"/>
      <c r="CU1819" s="86"/>
      <c r="CW1819" s="86"/>
      <c r="CY1819" s="86"/>
      <c r="DA1819" s="86"/>
      <c r="DC1819" s="86"/>
      <c r="DE1819" s="86"/>
      <c r="DG1819" s="86"/>
      <c r="DI1819" s="86"/>
      <c r="DK1819" s="86"/>
      <c r="DM1819" s="86"/>
      <c r="DO1819" s="86"/>
      <c r="DQ1819" s="86"/>
      <c r="DS1819" s="86"/>
      <c r="DU1819" s="86"/>
      <c r="DV1819" s="86"/>
      <c r="DW1819" s="86"/>
      <c r="DX1819" s="86"/>
      <c r="DZ1819" s="87"/>
      <c r="EB1819" s="86"/>
      <c r="EC1819" s="87"/>
      <c r="ED1819" s="88"/>
      <c r="EE1819" s="86"/>
      <c r="EF1819" s="87"/>
      <c r="EG1819" s="86"/>
      <c r="EH1819" s="86"/>
      <c r="EI1819" s="86"/>
      <c r="EJ1819" s="86"/>
      <c r="EK1819" s="89"/>
    </row>
    <row r="1820" spans="47:141" x14ac:dyDescent="0.2">
      <c r="AU1820" s="86"/>
      <c r="AW1820" s="86"/>
      <c r="AY1820" s="86"/>
      <c r="BA1820" s="86"/>
      <c r="BC1820" s="86"/>
      <c r="BE1820" s="86"/>
      <c r="BG1820" s="86"/>
      <c r="BI1820" s="86"/>
      <c r="BK1820" s="86"/>
      <c r="BM1820" s="86"/>
      <c r="BO1820" s="86"/>
      <c r="BQ1820" s="86"/>
      <c r="BS1820" s="86"/>
      <c r="BU1820" s="86"/>
      <c r="BW1820" s="86"/>
      <c r="BY1820" s="86"/>
      <c r="CA1820" s="86"/>
      <c r="CC1820" s="86"/>
      <c r="CE1820" s="86"/>
      <c r="CG1820" s="86"/>
      <c r="CI1820" s="86"/>
      <c r="CK1820" s="86"/>
      <c r="CM1820" s="86"/>
      <c r="CO1820" s="86"/>
      <c r="CQ1820" s="86"/>
      <c r="CS1820" s="86"/>
      <c r="CU1820" s="86"/>
      <c r="CW1820" s="86"/>
      <c r="CY1820" s="86"/>
      <c r="DA1820" s="86"/>
      <c r="DC1820" s="86"/>
      <c r="DE1820" s="86"/>
      <c r="DG1820" s="86"/>
      <c r="DI1820" s="86"/>
      <c r="DK1820" s="86"/>
      <c r="DM1820" s="86"/>
      <c r="DO1820" s="86"/>
      <c r="DQ1820" s="86"/>
      <c r="DS1820" s="86"/>
      <c r="DU1820" s="86"/>
      <c r="DV1820" s="86"/>
      <c r="DW1820" s="86"/>
      <c r="DX1820" s="86"/>
      <c r="DZ1820" s="87"/>
      <c r="EB1820" s="86"/>
      <c r="EC1820" s="87"/>
      <c r="ED1820" s="88"/>
      <c r="EE1820" s="86"/>
      <c r="EF1820" s="87"/>
      <c r="EG1820" s="86"/>
      <c r="EH1820" s="86"/>
      <c r="EI1820" s="86"/>
      <c r="EJ1820" s="86"/>
      <c r="EK1820" s="89"/>
    </row>
    <row r="1821" spans="47:141" x14ac:dyDescent="0.2">
      <c r="AU1821" s="86"/>
      <c r="AW1821" s="86"/>
      <c r="AY1821" s="86"/>
      <c r="BA1821" s="86"/>
      <c r="BC1821" s="86"/>
      <c r="BE1821" s="86"/>
      <c r="BG1821" s="86"/>
      <c r="BI1821" s="86"/>
      <c r="BK1821" s="86"/>
      <c r="BM1821" s="86"/>
      <c r="BO1821" s="86"/>
      <c r="BQ1821" s="86"/>
      <c r="BS1821" s="86"/>
      <c r="BU1821" s="86"/>
      <c r="BW1821" s="86"/>
      <c r="BY1821" s="86"/>
      <c r="CA1821" s="86"/>
      <c r="CC1821" s="86"/>
      <c r="CE1821" s="86"/>
      <c r="CG1821" s="86"/>
      <c r="CI1821" s="86"/>
      <c r="CK1821" s="86"/>
      <c r="CM1821" s="86"/>
      <c r="CO1821" s="86"/>
      <c r="CQ1821" s="86"/>
      <c r="CS1821" s="86"/>
      <c r="CU1821" s="86"/>
      <c r="CW1821" s="86"/>
      <c r="CY1821" s="86"/>
      <c r="DA1821" s="86"/>
      <c r="DC1821" s="86"/>
      <c r="DE1821" s="86"/>
      <c r="DG1821" s="86"/>
      <c r="DI1821" s="86"/>
      <c r="DK1821" s="86"/>
      <c r="DM1821" s="86"/>
      <c r="DO1821" s="86"/>
      <c r="DQ1821" s="86"/>
      <c r="DS1821" s="86"/>
      <c r="DU1821" s="86"/>
      <c r="DV1821" s="86"/>
      <c r="DW1821" s="86"/>
      <c r="DX1821" s="86"/>
      <c r="DZ1821" s="87"/>
      <c r="EB1821" s="86"/>
      <c r="EC1821" s="87"/>
      <c r="ED1821" s="88"/>
      <c r="EE1821" s="86"/>
      <c r="EF1821" s="87"/>
      <c r="EG1821" s="86"/>
      <c r="EH1821" s="86"/>
      <c r="EI1821" s="86"/>
      <c r="EJ1821" s="86"/>
      <c r="EK1821" s="89"/>
    </row>
    <row r="1822" spans="47:141" x14ac:dyDescent="0.2">
      <c r="AU1822" s="86"/>
      <c r="AW1822" s="86"/>
      <c r="AY1822" s="86"/>
      <c r="BA1822" s="86"/>
      <c r="BC1822" s="86"/>
      <c r="BE1822" s="86"/>
      <c r="BG1822" s="86"/>
      <c r="BI1822" s="86"/>
      <c r="BK1822" s="86"/>
      <c r="BM1822" s="86"/>
      <c r="BO1822" s="86"/>
      <c r="BQ1822" s="86"/>
      <c r="BS1822" s="86"/>
      <c r="BU1822" s="86"/>
      <c r="BW1822" s="86"/>
      <c r="BY1822" s="86"/>
      <c r="CA1822" s="86"/>
      <c r="CC1822" s="86"/>
      <c r="CE1822" s="86"/>
      <c r="CG1822" s="86"/>
      <c r="CI1822" s="86"/>
      <c r="CK1822" s="86"/>
      <c r="CM1822" s="86"/>
      <c r="CO1822" s="86"/>
      <c r="CQ1822" s="86"/>
      <c r="CS1822" s="86"/>
      <c r="CU1822" s="86"/>
      <c r="CW1822" s="86"/>
      <c r="CY1822" s="86"/>
      <c r="DA1822" s="86"/>
      <c r="DC1822" s="86"/>
      <c r="DE1822" s="86"/>
      <c r="DG1822" s="86"/>
      <c r="DI1822" s="86"/>
      <c r="DK1822" s="86"/>
      <c r="DM1822" s="86"/>
      <c r="DO1822" s="86"/>
      <c r="DQ1822" s="86"/>
      <c r="DS1822" s="86"/>
      <c r="DU1822" s="86"/>
      <c r="DV1822" s="86"/>
      <c r="DW1822" s="86"/>
      <c r="DX1822" s="86"/>
      <c r="DZ1822" s="87"/>
      <c r="EB1822" s="86"/>
      <c r="EC1822" s="87"/>
      <c r="ED1822" s="88"/>
      <c r="EE1822" s="86"/>
      <c r="EF1822" s="87"/>
      <c r="EG1822" s="86"/>
      <c r="EH1822" s="86"/>
      <c r="EI1822" s="86"/>
      <c r="EJ1822" s="86"/>
      <c r="EK1822" s="89"/>
    </row>
    <row r="1823" spans="47:141" x14ac:dyDescent="0.2">
      <c r="AU1823" s="86"/>
      <c r="AW1823" s="86"/>
      <c r="AY1823" s="86"/>
      <c r="BA1823" s="86"/>
      <c r="BC1823" s="86"/>
      <c r="BE1823" s="86"/>
      <c r="BG1823" s="86"/>
      <c r="BI1823" s="86"/>
      <c r="BK1823" s="86"/>
      <c r="BM1823" s="86"/>
      <c r="BO1823" s="86"/>
      <c r="BQ1823" s="86"/>
      <c r="BS1823" s="86"/>
      <c r="BU1823" s="86"/>
      <c r="BW1823" s="86"/>
      <c r="BY1823" s="86"/>
      <c r="CA1823" s="86"/>
      <c r="CC1823" s="86"/>
      <c r="CE1823" s="86"/>
      <c r="CG1823" s="86"/>
      <c r="CI1823" s="86"/>
      <c r="CK1823" s="86"/>
      <c r="CM1823" s="86"/>
      <c r="CO1823" s="86"/>
      <c r="CQ1823" s="86"/>
      <c r="CS1823" s="86"/>
      <c r="CU1823" s="86"/>
      <c r="CW1823" s="86"/>
      <c r="CY1823" s="86"/>
      <c r="DA1823" s="86"/>
      <c r="DC1823" s="86"/>
      <c r="DE1823" s="86"/>
      <c r="DG1823" s="86"/>
      <c r="DI1823" s="86"/>
      <c r="DK1823" s="86"/>
      <c r="DM1823" s="86"/>
      <c r="DO1823" s="86"/>
      <c r="DQ1823" s="86"/>
      <c r="DS1823" s="86"/>
      <c r="DU1823" s="86"/>
      <c r="DV1823" s="86"/>
      <c r="DW1823" s="86"/>
      <c r="DX1823" s="86"/>
      <c r="DZ1823" s="87"/>
      <c r="EB1823" s="86"/>
      <c r="EC1823" s="87"/>
      <c r="ED1823" s="88"/>
      <c r="EE1823" s="86"/>
      <c r="EF1823" s="87"/>
      <c r="EG1823" s="86"/>
      <c r="EH1823" s="86"/>
      <c r="EI1823" s="86"/>
      <c r="EJ1823" s="86"/>
      <c r="EK1823" s="89"/>
    </row>
    <row r="1824" spans="47:141" x14ac:dyDescent="0.2">
      <c r="AU1824" s="86"/>
      <c r="AW1824" s="86"/>
      <c r="AY1824" s="86"/>
      <c r="BA1824" s="86"/>
      <c r="BC1824" s="86"/>
      <c r="BE1824" s="86"/>
      <c r="BG1824" s="86"/>
      <c r="BI1824" s="86"/>
      <c r="BK1824" s="86"/>
      <c r="BM1824" s="86"/>
      <c r="BO1824" s="86"/>
      <c r="BQ1824" s="86"/>
      <c r="BS1824" s="86"/>
      <c r="BU1824" s="86"/>
      <c r="BW1824" s="86"/>
      <c r="BY1824" s="86"/>
      <c r="CA1824" s="86"/>
      <c r="CC1824" s="86"/>
      <c r="CE1824" s="86"/>
      <c r="CG1824" s="86"/>
      <c r="CI1824" s="86"/>
      <c r="CK1824" s="86"/>
      <c r="CM1824" s="86"/>
      <c r="CO1824" s="86"/>
      <c r="CQ1824" s="86"/>
      <c r="CS1824" s="86"/>
      <c r="CU1824" s="86"/>
      <c r="CW1824" s="86"/>
      <c r="CY1824" s="86"/>
      <c r="DA1824" s="86"/>
      <c r="DC1824" s="86"/>
      <c r="DE1824" s="86"/>
      <c r="DG1824" s="86"/>
      <c r="DI1824" s="86"/>
      <c r="DK1824" s="86"/>
      <c r="DM1824" s="86"/>
      <c r="DO1824" s="86"/>
      <c r="DQ1824" s="86"/>
      <c r="DS1824" s="86"/>
      <c r="DU1824" s="86"/>
      <c r="DV1824" s="86"/>
      <c r="DW1824" s="86"/>
      <c r="DX1824" s="86"/>
      <c r="DZ1824" s="87"/>
      <c r="EB1824" s="86"/>
      <c r="EC1824" s="87"/>
      <c r="ED1824" s="88"/>
      <c r="EE1824" s="86"/>
      <c r="EF1824" s="87"/>
      <c r="EG1824" s="86"/>
      <c r="EH1824" s="86"/>
      <c r="EI1824" s="86"/>
      <c r="EJ1824" s="86"/>
      <c r="EK1824" s="89"/>
    </row>
    <row r="1825" spans="47:141" x14ac:dyDescent="0.2">
      <c r="AU1825" s="86"/>
      <c r="AW1825" s="86"/>
      <c r="AY1825" s="86"/>
      <c r="BA1825" s="86"/>
      <c r="BC1825" s="86"/>
      <c r="BE1825" s="86"/>
      <c r="BG1825" s="86"/>
      <c r="BI1825" s="86"/>
      <c r="BK1825" s="86"/>
      <c r="BM1825" s="86"/>
      <c r="BO1825" s="86"/>
      <c r="BQ1825" s="86"/>
      <c r="BS1825" s="86"/>
      <c r="BU1825" s="86"/>
      <c r="BW1825" s="86"/>
      <c r="BY1825" s="86"/>
      <c r="CA1825" s="86"/>
      <c r="CC1825" s="86"/>
      <c r="CE1825" s="86"/>
      <c r="CG1825" s="86"/>
      <c r="CI1825" s="86"/>
      <c r="CK1825" s="86"/>
      <c r="CM1825" s="86"/>
      <c r="CO1825" s="86"/>
      <c r="CQ1825" s="86"/>
      <c r="CS1825" s="86"/>
      <c r="CU1825" s="86"/>
      <c r="CW1825" s="86"/>
      <c r="CY1825" s="86"/>
      <c r="DA1825" s="86"/>
      <c r="DC1825" s="86"/>
      <c r="DE1825" s="86"/>
      <c r="DG1825" s="86"/>
      <c r="DI1825" s="86"/>
      <c r="DK1825" s="86"/>
      <c r="DM1825" s="86"/>
      <c r="DO1825" s="86"/>
      <c r="DQ1825" s="86"/>
      <c r="DS1825" s="86"/>
      <c r="DU1825" s="86"/>
      <c r="DV1825" s="86"/>
      <c r="DW1825" s="86"/>
      <c r="DX1825" s="86"/>
      <c r="DZ1825" s="87"/>
      <c r="EB1825" s="86"/>
      <c r="EC1825" s="87"/>
      <c r="ED1825" s="88"/>
      <c r="EE1825" s="86"/>
      <c r="EF1825" s="87"/>
      <c r="EG1825" s="86"/>
      <c r="EH1825" s="86"/>
      <c r="EI1825" s="86"/>
      <c r="EJ1825" s="86"/>
      <c r="EK1825" s="89"/>
    </row>
    <row r="1826" spans="47:141" x14ac:dyDescent="0.2">
      <c r="AU1826" s="86"/>
      <c r="AW1826" s="86"/>
      <c r="AY1826" s="86"/>
      <c r="BA1826" s="86"/>
      <c r="BC1826" s="86"/>
      <c r="BE1826" s="86"/>
      <c r="BG1826" s="86"/>
      <c r="BI1826" s="86"/>
      <c r="BK1826" s="86"/>
      <c r="BM1826" s="86"/>
      <c r="BO1826" s="86"/>
      <c r="BQ1826" s="86"/>
      <c r="BS1826" s="86"/>
      <c r="BU1826" s="86"/>
      <c r="BW1826" s="86"/>
      <c r="BY1826" s="86"/>
      <c r="CA1826" s="86"/>
      <c r="CC1826" s="86"/>
      <c r="CE1826" s="86"/>
      <c r="CG1826" s="86"/>
      <c r="CI1826" s="86"/>
      <c r="CK1826" s="86"/>
      <c r="CM1826" s="86"/>
      <c r="CO1826" s="86"/>
      <c r="CQ1826" s="86"/>
      <c r="CS1826" s="86"/>
      <c r="CU1826" s="86"/>
      <c r="CW1826" s="86"/>
      <c r="CY1826" s="86"/>
      <c r="DA1826" s="86"/>
      <c r="DC1826" s="86"/>
      <c r="DE1826" s="86"/>
      <c r="DG1826" s="86"/>
      <c r="DI1826" s="86"/>
      <c r="DK1826" s="86"/>
      <c r="DM1826" s="86"/>
      <c r="DO1826" s="86"/>
      <c r="DQ1826" s="86"/>
      <c r="DS1826" s="86"/>
      <c r="DU1826" s="86"/>
      <c r="DV1826" s="86"/>
      <c r="DW1826" s="86"/>
      <c r="DX1826" s="86"/>
      <c r="DZ1826" s="87"/>
      <c r="EB1826" s="86"/>
      <c r="EC1826" s="87"/>
      <c r="ED1826" s="88"/>
      <c r="EE1826" s="86"/>
      <c r="EF1826" s="87"/>
      <c r="EG1826" s="86"/>
      <c r="EH1826" s="86"/>
      <c r="EI1826" s="86"/>
      <c r="EJ1826" s="86"/>
      <c r="EK1826" s="89"/>
    </row>
    <row r="1827" spans="47:141" x14ac:dyDescent="0.2">
      <c r="AU1827" s="86"/>
      <c r="AW1827" s="86"/>
      <c r="AY1827" s="86"/>
      <c r="BA1827" s="86"/>
      <c r="BC1827" s="86"/>
      <c r="BE1827" s="86"/>
      <c r="BG1827" s="86"/>
      <c r="BI1827" s="86"/>
      <c r="BK1827" s="86"/>
      <c r="BM1827" s="86"/>
      <c r="BO1827" s="86"/>
      <c r="BQ1827" s="86"/>
      <c r="BS1827" s="86"/>
      <c r="BU1827" s="86"/>
      <c r="BW1827" s="86"/>
      <c r="BY1827" s="86"/>
      <c r="CA1827" s="86"/>
      <c r="CC1827" s="86"/>
      <c r="CE1827" s="86"/>
      <c r="CG1827" s="86"/>
      <c r="CI1827" s="86"/>
      <c r="CK1827" s="86"/>
      <c r="CM1827" s="86"/>
      <c r="CO1827" s="86"/>
      <c r="CQ1827" s="86"/>
      <c r="CS1827" s="86"/>
      <c r="CU1827" s="86"/>
      <c r="CW1827" s="86"/>
      <c r="CY1827" s="86"/>
      <c r="DA1827" s="86"/>
      <c r="DC1827" s="86"/>
      <c r="DE1827" s="86"/>
      <c r="DG1827" s="86"/>
      <c r="DI1827" s="86"/>
      <c r="DK1827" s="86"/>
      <c r="DM1827" s="86"/>
      <c r="DO1827" s="86"/>
      <c r="DQ1827" s="86"/>
      <c r="DS1827" s="86"/>
      <c r="DU1827" s="86"/>
      <c r="DV1827" s="86"/>
      <c r="DW1827" s="86"/>
      <c r="DX1827" s="86"/>
      <c r="DZ1827" s="87"/>
      <c r="EB1827" s="86"/>
      <c r="EC1827" s="87"/>
      <c r="ED1827" s="88"/>
      <c r="EE1827" s="86"/>
      <c r="EF1827" s="87"/>
      <c r="EG1827" s="86"/>
      <c r="EH1827" s="86"/>
      <c r="EI1827" s="86"/>
      <c r="EJ1827" s="86"/>
      <c r="EK1827" s="89"/>
    </row>
    <row r="1828" spans="47:141" x14ac:dyDescent="0.2">
      <c r="AU1828" s="86"/>
      <c r="AW1828" s="86"/>
      <c r="AY1828" s="86"/>
      <c r="BA1828" s="86"/>
      <c r="BC1828" s="86"/>
      <c r="BE1828" s="86"/>
      <c r="BG1828" s="86"/>
      <c r="BI1828" s="86"/>
      <c r="BK1828" s="86"/>
      <c r="BM1828" s="86"/>
      <c r="BO1828" s="86"/>
      <c r="BQ1828" s="86"/>
      <c r="BS1828" s="86"/>
      <c r="BU1828" s="86"/>
      <c r="BW1828" s="86"/>
      <c r="BY1828" s="86"/>
      <c r="CA1828" s="86"/>
      <c r="CC1828" s="86"/>
      <c r="CE1828" s="86"/>
      <c r="CG1828" s="86"/>
      <c r="CI1828" s="86"/>
      <c r="CK1828" s="86"/>
      <c r="CM1828" s="86"/>
      <c r="CO1828" s="86"/>
      <c r="CQ1828" s="86"/>
      <c r="CS1828" s="86"/>
      <c r="CU1828" s="86"/>
      <c r="CW1828" s="86"/>
      <c r="CY1828" s="86"/>
      <c r="DA1828" s="86"/>
      <c r="DC1828" s="86"/>
      <c r="DE1828" s="86"/>
      <c r="DG1828" s="86"/>
      <c r="DI1828" s="86"/>
      <c r="DK1828" s="86"/>
      <c r="DM1828" s="86"/>
      <c r="DO1828" s="86"/>
      <c r="DQ1828" s="86"/>
      <c r="DS1828" s="86"/>
      <c r="DU1828" s="86"/>
      <c r="DV1828" s="86"/>
      <c r="DW1828" s="86"/>
      <c r="DX1828" s="86"/>
      <c r="DZ1828" s="87"/>
      <c r="EB1828" s="86"/>
      <c r="EC1828" s="87"/>
      <c r="ED1828" s="88"/>
      <c r="EE1828" s="86"/>
      <c r="EF1828" s="87"/>
      <c r="EG1828" s="86"/>
      <c r="EH1828" s="86"/>
      <c r="EI1828" s="86"/>
      <c r="EJ1828" s="86"/>
      <c r="EK1828" s="89"/>
    </row>
    <row r="1829" spans="47:141" x14ac:dyDescent="0.2">
      <c r="AU1829" s="86"/>
      <c r="AW1829" s="86"/>
      <c r="AY1829" s="86"/>
      <c r="BA1829" s="86"/>
      <c r="BC1829" s="86"/>
      <c r="BE1829" s="86"/>
      <c r="BG1829" s="86"/>
      <c r="BI1829" s="86"/>
      <c r="BK1829" s="86"/>
      <c r="BM1829" s="86"/>
      <c r="BO1829" s="86"/>
      <c r="BQ1829" s="86"/>
      <c r="BS1829" s="86"/>
      <c r="BU1829" s="86"/>
      <c r="BW1829" s="86"/>
      <c r="BY1829" s="86"/>
      <c r="CA1829" s="86"/>
      <c r="CC1829" s="86"/>
      <c r="CE1829" s="86"/>
      <c r="CG1829" s="86"/>
      <c r="CI1829" s="86"/>
      <c r="CK1829" s="86"/>
      <c r="CM1829" s="86"/>
      <c r="CO1829" s="86"/>
      <c r="CQ1829" s="86"/>
      <c r="CS1829" s="86"/>
      <c r="CU1829" s="86"/>
      <c r="CW1829" s="86"/>
      <c r="CY1829" s="86"/>
      <c r="DA1829" s="86"/>
      <c r="DC1829" s="86"/>
      <c r="DE1829" s="86"/>
      <c r="DG1829" s="86"/>
      <c r="DI1829" s="86"/>
      <c r="DK1829" s="86"/>
      <c r="DM1829" s="86"/>
      <c r="DO1829" s="86"/>
      <c r="DQ1829" s="86"/>
      <c r="DS1829" s="86"/>
      <c r="DU1829" s="86"/>
      <c r="DV1829" s="86"/>
      <c r="DW1829" s="86"/>
      <c r="DX1829" s="86"/>
      <c r="DZ1829" s="87"/>
      <c r="EB1829" s="86"/>
      <c r="EC1829" s="87"/>
      <c r="ED1829" s="88"/>
      <c r="EE1829" s="86"/>
      <c r="EF1829" s="87"/>
      <c r="EG1829" s="86"/>
      <c r="EH1829" s="86"/>
      <c r="EI1829" s="86"/>
      <c r="EJ1829" s="86"/>
      <c r="EK1829" s="89"/>
    </row>
    <row r="1830" spans="47:141" x14ac:dyDescent="0.2">
      <c r="AU1830" s="86"/>
      <c r="AW1830" s="86"/>
      <c r="AY1830" s="86"/>
      <c r="BA1830" s="86"/>
      <c r="BC1830" s="86"/>
      <c r="BE1830" s="86"/>
      <c r="BG1830" s="86"/>
      <c r="BI1830" s="86"/>
      <c r="BK1830" s="86"/>
      <c r="BM1830" s="86"/>
      <c r="BO1830" s="86"/>
      <c r="BQ1830" s="86"/>
      <c r="BS1830" s="86"/>
      <c r="BU1830" s="86"/>
      <c r="BW1830" s="86"/>
      <c r="BY1830" s="86"/>
      <c r="CA1830" s="86"/>
      <c r="CC1830" s="86"/>
      <c r="CE1830" s="86"/>
      <c r="CG1830" s="86"/>
      <c r="CI1830" s="86"/>
      <c r="CK1830" s="86"/>
      <c r="CM1830" s="86"/>
      <c r="CO1830" s="86"/>
      <c r="CQ1830" s="86"/>
      <c r="CS1830" s="86"/>
      <c r="CU1830" s="86"/>
      <c r="CW1830" s="86"/>
      <c r="CY1830" s="86"/>
      <c r="DA1830" s="86"/>
      <c r="DC1830" s="86"/>
      <c r="DE1830" s="86"/>
      <c r="DG1830" s="86"/>
      <c r="DI1830" s="86"/>
      <c r="DK1830" s="86"/>
      <c r="DM1830" s="86"/>
      <c r="DO1830" s="86"/>
      <c r="DQ1830" s="86"/>
      <c r="DS1830" s="86"/>
      <c r="DU1830" s="86"/>
      <c r="DV1830" s="86"/>
      <c r="DW1830" s="86"/>
      <c r="DX1830" s="86"/>
      <c r="DZ1830" s="87"/>
      <c r="EB1830" s="86"/>
      <c r="EC1830" s="87"/>
      <c r="ED1830" s="88"/>
      <c r="EE1830" s="86"/>
      <c r="EF1830" s="87"/>
      <c r="EG1830" s="86"/>
      <c r="EH1830" s="86"/>
      <c r="EI1830" s="86"/>
      <c r="EJ1830" s="86"/>
      <c r="EK1830" s="89"/>
    </row>
    <row r="1831" spans="47:141" x14ac:dyDescent="0.2">
      <c r="AU1831" s="86"/>
      <c r="AW1831" s="86"/>
      <c r="AY1831" s="86"/>
      <c r="BA1831" s="86"/>
      <c r="BC1831" s="86"/>
      <c r="BE1831" s="86"/>
      <c r="BG1831" s="86"/>
      <c r="BI1831" s="86"/>
      <c r="BK1831" s="86"/>
      <c r="BM1831" s="86"/>
      <c r="BO1831" s="86"/>
      <c r="BQ1831" s="86"/>
      <c r="BS1831" s="86"/>
      <c r="BU1831" s="86"/>
      <c r="BW1831" s="86"/>
      <c r="BY1831" s="86"/>
      <c r="CA1831" s="86"/>
      <c r="CC1831" s="86"/>
      <c r="CE1831" s="86"/>
      <c r="CG1831" s="86"/>
      <c r="CI1831" s="86"/>
      <c r="CK1831" s="86"/>
      <c r="CM1831" s="86"/>
      <c r="CO1831" s="86"/>
      <c r="CQ1831" s="86"/>
      <c r="CS1831" s="86"/>
      <c r="CU1831" s="86"/>
      <c r="CW1831" s="86"/>
      <c r="CY1831" s="86"/>
      <c r="DA1831" s="86"/>
      <c r="DC1831" s="86"/>
      <c r="DE1831" s="86"/>
      <c r="DG1831" s="86"/>
      <c r="DI1831" s="86"/>
      <c r="DK1831" s="86"/>
      <c r="DM1831" s="86"/>
      <c r="DO1831" s="86"/>
      <c r="DQ1831" s="86"/>
      <c r="DS1831" s="86"/>
      <c r="DU1831" s="86"/>
      <c r="DV1831" s="86"/>
      <c r="DW1831" s="86"/>
      <c r="DX1831" s="86"/>
      <c r="DZ1831" s="87"/>
      <c r="EB1831" s="86"/>
      <c r="EC1831" s="87"/>
      <c r="ED1831" s="88"/>
      <c r="EE1831" s="86"/>
      <c r="EF1831" s="87"/>
      <c r="EG1831" s="86"/>
      <c r="EH1831" s="86"/>
      <c r="EI1831" s="86"/>
      <c r="EJ1831" s="86"/>
      <c r="EK1831" s="89"/>
    </row>
    <row r="1832" spans="47:141" x14ac:dyDescent="0.2">
      <c r="AU1832" s="86"/>
      <c r="AW1832" s="86"/>
      <c r="AY1832" s="86"/>
      <c r="BA1832" s="86"/>
      <c r="BC1832" s="86"/>
      <c r="BE1832" s="86"/>
      <c r="BG1832" s="86"/>
      <c r="BI1832" s="86"/>
      <c r="BK1832" s="86"/>
      <c r="BM1832" s="86"/>
      <c r="BO1832" s="86"/>
      <c r="BQ1832" s="86"/>
      <c r="BS1832" s="86"/>
      <c r="BU1832" s="86"/>
      <c r="BW1832" s="86"/>
      <c r="BY1832" s="86"/>
      <c r="CA1832" s="86"/>
      <c r="CC1832" s="86"/>
      <c r="CE1832" s="86"/>
      <c r="CG1832" s="86"/>
      <c r="CI1832" s="86"/>
      <c r="CK1832" s="86"/>
      <c r="CM1832" s="86"/>
      <c r="CO1832" s="86"/>
      <c r="CQ1832" s="86"/>
      <c r="CS1832" s="86"/>
      <c r="CU1832" s="86"/>
      <c r="CW1832" s="86"/>
      <c r="CY1832" s="86"/>
      <c r="DA1832" s="86"/>
      <c r="DC1832" s="86"/>
      <c r="DE1832" s="86"/>
      <c r="DG1832" s="86"/>
      <c r="DI1832" s="86"/>
      <c r="DK1832" s="86"/>
      <c r="DM1832" s="86"/>
      <c r="DO1832" s="86"/>
      <c r="DQ1832" s="86"/>
      <c r="DS1832" s="86"/>
      <c r="DU1832" s="86"/>
      <c r="DV1832" s="86"/>
      <c r="DW1832" s="86"/>
      <c r="DX1832" s="86"/>
      <c r="DZ1832" s="87"/>
      <c r="EB1832" s="86"/>
      <c r="EC1832" s="87"/>
      <c r="ED1832" s="88"/>
      <c r="EE1832" s="86"/>
      <c r="EF1832" s="87"/>
      <c r="EG1832" s="86"/>
      <c r="EH1832" s="86"/>
      <c r="EI1832" s="86"/>
      <c r="EJ1832" s="86"/>
      <c r="EK1832" s="89"/>
    </row>
    <row r="1833" spans="47:141" x14ac:dyDescent="0.2">
      <c r="AU1833" s="86"/>
      <c r="AW1833" s="86"/>
      <c r="AY1833" s="86"/>
      <c r="BA1833" s="86"/>
      <c r="BC1833" s="86"/>
      <c r="BE1833" s="86"/>
      <c r="BG1833" s="86"/>
      <c r="BI1833" s="86"/>
      <c r="BK1833" s="86"/>
      <c r="BM1833" s="86"/>
      <c r="BO1833" s="86"/>
      <c r="BQ1833" s="86"/>
      <c r="BS1833" s="86"/>
      <c r="BU1833" s="86"/>
      <c r="BW1833" s="86"/>
      <c r="BY1833" s="86"/>
      <c r="CA1833" s="86"/>
      <c r="CC1833" s="86"/>
      <c r="CE1833" s="86"/>
      <c r="CG1833" s="86"/>
      <c r="CI1833" s="86"/>
      <c r="CK1833" s="86"/>
      <c r="CM1833" s="86"/>
      <c r="CO1833" s="86"/>
      <c r="CQ1833" s="86"/>
      <c r="CS1833" s="86"/>
      <c r="CU1833" s="86"/>
      <c r="CW1833" s="86"/>
      <c r="CY1833" s="86"/>
      <c r="DA1833" s="86"/>
      <c r="DC1833" s="86"/>
      <c r="DE1833" s="86"/>
      <c r="DG1833" s="86"/>
      <c r="DI1833" s="86"/>
      <c r="DK1833" s="86"/>
      <c r="DM1833" s="86"/>
      <c r="DO1833" s="86"/>
      <c r="DQ1833" s="86"/>
      <c r="DS1833" s="86"/>
      <c r="DU1833" s="86"/>
      <c r="DV1833" s="86"/>
      <c r="DW1833" s="86"/>
      <c r="DX1833" s="86"/>
      <c r="DZ1833" s="87"/>
      <c r="EB1833" s="86"/>
      <c r="EC1833" s="87"/>
      <c r="ED1833" s="88"/>
      <c r="EE1833" s="86"/>
      <c r="EF1833" s="87"/>
      <c r="EG1833" s="86"/>
      <c r="EH1833" s="86"/>
      <c r="EI1833" s="86"/>
      <c r="EJ1833" s="86"/>
      <c r="EK1833" s="89"/>
    </row>
    <row r="1834" spans="47:141" x14ac:dyDescent="0.2">
      <c r="AU1834" s="86"/>
      <c r="AW1834" s="86"/>
      <c r="AY1834" s="86"/>
      <c r="BA1834" s="86"/>
      <c r="BC1834" s="86"/>
      <c r="BE1834" s="86"/>
      <c r="BG1834" s="86"/>
      <c r="BI1834" s="86"/>
      <c r="BK1834" s="86"/>
      <c r="BM1834" s="86"/>
      <c r="BO1834" s="86"/>
      <c r="BQ1834" s="86"/>
      <c r="BS1834" s="86"/>
      <c r="BU1834" s="86"/>
      <c r="BW1834" s="86"/>
      <c r="BY1834" s="86"/>
      <c r="CA1834" s="86"/>
      <c r="CC1834" s="86"/>
      <c r="CE1834" s="86"/>
      <c r="CG1834" s="86"/>
      <c r="CI1834" s="86"/>
      <c r="CK1834" s="86"/>
      <c r="CM1834" s="86"/>
      <c r="CO1834" s="86"/>
      <c r="CQ1834" s="86"/>
      <c r="CS1834" s="86"/>
      <c r="CU1834" s="86"/>
      <c r="CW1834" s="86"/>
      <c r="CY1834" s="86"/>
      <c r="DA1834" s="86"/>
      <c r="DC1834" s="86"/>
      <c r="DE1834" s="86"/>
      <c r="DG1834" s="86"/>
      <c r="DI1834" s="86"/>
      <c r="DK1834" s="86"/>
      <c r="DM1834" s="86"/>
      <c r="DO1834" s="86"/>
      <c r="DQ1834" s="86"/>
      <c r="DS1834" s="86"/>
      <c r="DU1834" s="86"/>
      <c r="DV1834" s="86"/>
      <c r="DW1834" s="86"/>
      <c r="DX1834" s="86"/>
      <c r="DZ1834" s="87"/>
      <c r="EB1834" s="86"/>
      <c r="EC1834" s="87"/>
      <c r="ED1834" s="88"/>
      <c r="EE1834" s="86"/>
      <c r="EF1834" s="87"/>
      <c r="EG1834" s="86"/>
      <c r="EH1834" s="86"/>
      <c r="EI1834" s="86"/>
      <c r="EJ1834" s="86"/>
      <c r="EK1834" s="89"/>
    </row>
    <row r="1835" spans="47:141" x14ac:dyDescent="0.2">
      <c r="AU1835" s="86"/>
      <c r="AW1835" s="86"/>
      <c r="AY1835" s="86"/>
      <c r="BA1835" s="86"/>
      <c r="BC1835" s="86"/>
      <c r="BE1835" s="86"/>
      <c r="BG1835" s="86"/>
      <c r="BI1835" s="86"/>
      <c r="BK1835" s="86"/>
      <c r="BM1835" s="86"/>
      <c r="BO1835" s="86"/>
      <c r="BQ1835" s="86"/>
      <c r="BS1835" s="86"/>
      <c r="BU1835" s="86"/>
      <c r="BW1835" s="86"/>
      <c r="BY1835" s="86"/>
      <c r="CA1835" s="86"/>
      <c r="CC1835" s="86"/>
      <c r="CE1835" s="86"/>
      <c r="CG1835" s="86"/>
      <c r="CI1835" s="86"/>
      <c r="CK1835" s="86"/>
      <c r="CM1835" s="86"/>
      <c r="CO1835" s="86"/>
      <c r="CQ1835" s="86"/>
      <c r="CS1835" s="86"/>
      <c r="CU1835" s="86"/>
      <c r="CW1835" s="86"/>
      <c r="CY1835" s="86"/>
      <c r="DA1835" s="86"/>
      <c r="DC1835" s="86"/>
      <c r="DE1835" s="86"/>
      <c r="DG1835" s="86"/>
      <c r="DI1835" s="86"/>
      <c r="DK1835" s="86"/>
      <c r="DM1835" s="86"/>
      <c r="DO1835" s="86"/>
      <c r="DQ1835" s="86"/>
      <c r="DS1835" s="86"/>
      <c r="DU1835" s="86"/>
      <c r="DV1835" s="86"/>
      <c r="DW1835" s="86"/>
      <c r="DX1835" s="86"/>
      <c r="DZ1835" s="87"/>
      <c r="EB1835" s="86"/>
      <c r="EC1835" s="87"/>
      <c r="ED1835" s="88"/>
      <c r="EE1835" s="86"/>
      <c r="EF1835" s="87"/>
      <c r="EG1835" s="86"/>
      <c r="EH1835" s="86"/>
      <c r="EI1835" s="86"/>
      <c r="EJ1835" s="86"/>
      <c r="EK1835" s="89"/>
    </row>
    <row r="1836" spans="47:141" x14ac:dyDescent="0.2">
      <c r="AU1836" s="86"/>
      <c r="AW1836" s="86"/>
      <c r="AY1836" s="86"/>
      <c r="BA1836" s="86"/>
      <c r="BC1836" s="86"/>
      <c r="BE1836" s="86"/>
      <c r="BG1836" s="86"/>
      <c r="BI1836" s="86"/>
      <c r="BK1836" s="86"/>
      <c r="BM1836" s="86"/>
      <c r="BO1836" s="86"/>
      <c r="BQ1836" s="86"/>
      <c r="BS1836" s="86"/>
      <c r="BU1836" s="86"/>
      <c r="BW1836" s="86"/>
      <c r="BY1836" s="86"/>
      <c r="CA1836" s="86"/>
      <c r="CC1836" s="86"/>
      <c r="CE1836" s="86"/>
      <c r="CG1836" s="86"/>
      <c r="CI1836" s="86"/>
      <c r="CK1836" s="86"/>
      <c r="CM1836" s="86"/>
      <c r="CO1836" s="86"/>
      <c r="CQ1836" s="86"/>
      <c r="CS1836" s="86"/>
      <c r="CU1836" s="86"/>
      <c r="CW1836" s="86"/>
      <c r="CY1836" s="86"/>
      <c r="DA1836" s="86"/>
      <c r="DC1836" s="86"/>
      <c r="DE1836" s="86"/>
      <c r="DG1836" s="86"/>
      <c r="DI1836" s="86"/>
      <c r="DK1836" s="86"/>
      <c r="DM1836" s="86"/>
      <c r="DO1836" s="86"/>
      <c r="DQ1836" s="86"/>
      <c r="DS1836" s="86"/>
      <c r="DU1836" s="86"/>
      <c r="DV1836" s="86"/>
      <c r="DW1836" s="86"/>
      <c r="DX1836" s="86"/>
      <c r="DZ1836" s="87"/>
      <c r="EB1836" s="86"/>
      <c r="EC1836" s="87"/>
      <c r="ED1836" s="88"/>
      <c r="EE1836" s="86"/>
      <c r="EF1836" s="87"/>
      <c r="EG1836" s="86"/>
      <c r="EH1836" s="86"/>
      <c r="EI1836" s="86"/>
      <c r="EJ1836" s="86"/>
      <c r="EK1836" s="89"/>
    </row>
    <row r="1837" spans="47:141" x14ac:dyDescent="0.2">
      <c r="AU1837" s="86"/>
      <c r="AW1837" s="86"/>
      <c r="AY1837" s="86"/>
      <c r="BA1837" s="86"/>
      <c r="BC1837" s="86"/>
      <c r="BE1837" s="86"/>
      <c r="BG1837" s="86"/>
      <c r="BI1837" s="86"/>
      <c r="BK1837" s="86"/>
      <c r="BM1837" s="86"/>
      <c r="BO1837" s="86"/>
      <c r="BQ1837" s="86"/>
      <c r="BS1837" s="86"/>
      <c r="BU1837" s="86"/>
      <c r="BW1837" s="86"/>
      <c r="BY1837" s="86"/>
      <c r="CA1837" s="86"/>
      <c r="CC1837" s="86"/>
      <c r="CE1837" s="86"/>
      <c r="CG1837" s="86"/>
      <c r="CI1837" s="86"/>
      <c r="CK1837" s="86"/>
      <c r="CM1837" s="86"/>
      <c r="CO1837" s="86"/>
      <c r="CQ1837" s="86"/>
      <c r="CS1837" s="86"/>
      <c r="CU1837" s="86"/>
      <c r="CW1837" s="86"/>
      <c r="CY1837" s="86"/>
      <c r="DA1837" s="86"/>
      <c r="DC1837" s="86"/>
      <c r="DE1837" s="86"/>
      <c r="DG1837" s="86"/>
      <c r="DI1837" s="86"/>
      <c r="DK1837" s="86"/>
      <c r="DM1837" s="86"/>
      <c r="DO1837" s="86"/>
      <c r="DQ1837" s="86"/>
      <c r="DS1837" s="86"/>
      <c r="DU1837" s="86"/>
      <c r="DV1837" s="86"/>
      <c r="DW1837" s="86"/>
      <c r="DX1837" s="86"/>
      <c r="DZ1837" s="87"/>
      <c r="EB1837" s="86"/>
      <c r="EC1837" s="87"/>
      <c r="ED1837" s="88"/>
      <c r="EE1837" s="86"/>
      <c r="EF1837" s="87"/>
      <c r="EG1837" s="86"/>
      <c r="EH1837" s="86"/>
      <c r="EI1837" s="86"/>
      <c r="EJ1837" s="86"/>
      <c r="EK1837" s="89"/>
    </row>
    <row r="1838" spans="47:141" x14ac:dyDescent="0.2">
      <c r="AU1838" s="86"/>
      <c r="AW1838" s="86"/>
      <c r="AY1838" s="86"/>
      <c r="BA1838" s="86"/>
      <c r="BC1838" s="86"/>
      <c r="BE1838" s="86"/>
      <c r="BG1838" s="86"/>
      <c r="BI1838" s="86"/>
      <c r="BK1838" s="86"/>
      <c r="BM1838" s="86"/>
      <c r="BO1838" s="86"/>
      <c r="BQ1838" s="86"/>
      <c r="BS1838" s="86"/>
      <c r="BU1838" s="86"/>
      <c r="BW1838" s="86"/>
      <c r="BY1838" s="86"/>
      <c r="CA1838" s="86"/>
      <c r="CC1838" s="86"/>
      <c r="CE1838" s="86"/>
      <c r="CG1838" s="86"/>
      <c r="CI1838" s="86"/>
      <c r="CK1838" s="86"/>
      <c r="CM1838" s="86"/>
      <c r="CO1838" s="86"/>
      <c r="CQ1838" s="86"/>
      <c r="CS1838" s="86"/>
      <c r="CU1838" s="86"/>
      <c r="CW1838" s="86"/>
      <c r="CY1838" s="86"/>
      <c r="DA1838" s="86"/>
      <c r="DC1838" s="86"/>
      <c r="DE1838" s="86"/>
      <c r="DG1838" s="86"/>
      <c r="DI1838" s="86"/>
      <c r="DK1838" s="86"/>
      <c r="DM1838" s="86"/>
      <c r="DO1838" s="86"/>
      <c r="DQ1838" s="86"/>
      <c r="DS1838" s="86"/>
      <c r="DU1838" s="86"/>
      <c r="DV1838" s="86"/>
      <c r="DW1838" s="86"/>
      <c r="DX1838" s="86"/>
      <c r="DZ1838" s="87"/>
      <c r="EB1838" s="86"/>
      <c r="EC1838" s="87"/>
      <c r="ED1838" s="88"/>
      <c r="EE1838" s="86"/>
      <c r="EF1838" s="87"/>
      <c r="EG1838" s="86"/>
      <c r="EH1838" s="86"/>
      <c r="EI1838" s="86"/>
      <c r="EJ1838" s="86"/>
      <c r="EK1838" s="89"/>
    </row>
    <row r="1839" spans="47:141" x14ac:dyDescent="0.2">
      <c r="AU1839" s="86"/>
      <c r="AW1839" s="86"/>
      <c r="AY1839" s="86"/>
      <c r="BA1839" s="86"/>
      <c r="BC1839" s="86"/>
      <c r="BE1839" s="86"/>
      <c r="BG1839" s="86"/>
      <c r="BI1839" s="86"/>
      <c r="BK1839" s="86"/>
      <c r="BM1839" s="86"/>
      <c r="BO1839" s="86"/>
      <c r="BQ1839" s="86"/>
      <c r="BS1839" s="86"/>
      <c r="BU1839" s="86"/>
      <c r="BW1839" s="86"/>
      <c r="BY1839" s="86"/>
      <c r="CA1839" s="86"/>
      <c r="CC1839" s="86"/>
      <c r="CE1839" s="86"/>
      <c r="CG1839" s="86"/>
      <c r="CI1839" s="86"/>
      <c r="CK1839" s="86"/>
      <c r="CM1839" s="86"/>
      <c r="CO1839" s="86"/>
      <c r="CQ1839" s="86"/>
      <c r="CS1839" s="86"/>
      <c r="CU1839" s="86"/>
      <c r="CW1839" s="86"/>
      <c r="CY1839" s="86"/>
      <c r="DA1839" s="86"/>
      <c r="DC1839" s="86"/>
      <c r="DE1839" s="86"/>
      <c r="DG1839" s="86"/>
      <c r="DI1839" s="86"/>
      <c r="DK1839" s="86"/>
      <c r="DM1839" s="86"/>
      <c r="DO1839" s="86"/>
      <c r="DQ1839" s="86"/>
      <c r="DS1839" s="86"/>
      <c r="DU1839" s="86"/>
      <c r="DV1839" s="86"/>
      <c r="DW1839" s="86"/>
      <c r="DX1839" s="86"/>
      <c r="DZ1839" s="87"/>
      <c r="EB1839" s="86"/>
      <c r="EC1839" s="87"/>
      <c r="ED1839" s="88"/>
      <c r="EE1839" s="86"/>
      <c r="EF1839" s="87"/>
      <c r="EG1839" s="86"/>
      <c r="EH1839" s="86"/>
      <c r="EI1839" s="86"/>
      <c r="EJ1839" s="86"/>
      <c r="EK1839" s="89"/>
    </row>
    <row r="1840" spans="47:141" x14ac:dyDescent="0.2">
      <c r="AU1840" s="86"/>
      <c r="AW1840" s="86"/>
      <c r="AY1840" s="86"/>
      <c r="BA1840" s="86"/>
      <c r="BC1840" s="86"/>
      <c r="BE1840" s="86"/>
      <c r="BG1840" s="86"/>
      <c r="BI1840" s="86"/>
      <c r="BK1840" s="86"/>
      <c r="BM1840" s="86"/>
      <c r="BO1840" s="86"/>
      <c r="BQ1840" s="86"/>
      <c r="BS1840" s="86"/>
      <c r="BU1840" s="86"/>
      <c r="BW1840" s="86"/>
      <c r="BY1840" s="86"/>
      <c r="CA1840" s="86"/>
      <c r="CC1840" s="86"/>
      <c r="CE1840" s="86"/>
      <c r="CG1840" s="86"/>
      <c r="CI1840" s="86"/>
      <c r="CK1840" s="86"/>
      <c r="CM1840" s="86"/>
      <c r="CO1840" s="86"/>
      <c r="CQ1840" s="86"/>
      <c r="CS1840" s="86"/>
      <c r="CU1840" s="86"/>
      <c r="CW1840" s="86"/>
      <c r="CY1840" s="86"/>
      <c r="DA1840" s="86"/>
      <c r="DC1840" s="86"/>
      <c r="DE1840" s="86"/>
      <c r="DG1840" s="86"/>
      <c r="DI1840" s="86"/>
      <c r="DK1840" s="86"/>
      <c r="DM1840" s="86"/>
      <c r="DO1840" s="86"/>
      <c r="DQ1840" s="86"/>
      <c r="DS1840" s="86"/>
      <c r="DU1840" s="86"/>
      <c r="DV1840" s="86"/>
      <c r="DW1840" s="86"/>
      <c r="DX1840" s="86"/>
      <c r="DZ1840" s="87"/>
      <c r="EB1840" s="86"/>
      <c r="EC1840" s="87"/>
      <c r="ED1840" s="88"/>
      <c r="EE1840" s="86"/>
      <c r="EF1840" s="87"/>
      <c r="EG1840" s="86"/>
      <c r="EH1840" s="86"/>
      <c r="EI1840" s="86"/>
      <c r="EJ1840" s="86"/>
      <c r="EK1840" s="89"/>
    </row>
    <row r="1841" spans="47:141" x14ac:dyDescent="0.2">
      <c r="AU1841" s="86"/>
      <c r="AW1841" s="86"/>
      <c r="AY1841" s="86"/>
      <c r="BA1841" s="86"/>
      <c r="BC1841" s="86"/>
      <c r="BE1841" s="86"/>
      <c r="BG1841" s="86"/>
      <c r="BI1841" s="86"/>
      <c r="BK1841" s="86"/>
      <c r="BM1841" s="86"/>
      <c r="BO1841" s="86"/>
      <c r="BQ1841" s="86"/>
      <c r="BS1841" s="86"/>
      <c r="BU1841" s="86"/>
      <c r="BW1841" s="86"/>
      <c r="BY1841" s="86"/>
      <c r="CA1841" s="86"/>
      <c r="CC1841" s="86"/>
      <c r="CE1841" s="86"/>
      <c r="CG1841" s="86"/>
      <c r="CI1841" s="86"/>
      <c r="CK1841" s="86"/>
      <c r="CM1841" s="86"/>
      <c r="CO1841" s="86"/>
      <c r="CQ1841" s="86"/>
      <c r="CS1841" s="86"/>
      <c r="CU1841" s="86"/>
      <c r="CW1841" s="86"/>
      <c r="CY1841" s="86"/>
      <c r="DA1841" s="86"/>
      <c r="DC1841" s="86"/>
      <c r="DE1841" s="86"/>
      <c r="DG1841" s="86"/>
      <c r="DI1841" s="86"/>
      <c r="DK1841" s="86"/>
      <c r="DM1841" s="86"/>
      <c r="DO1841" s="86"/>
      <c r="DQ1841" s="86"/>
      <c r="DS1841" s="86"/>
      <c r="DU1841" s="86"/>
      <c r="DV1841" s="86"/>
      <c r="DW1841" s="86"/>
      <c r="DX1841" s="86"/>
      <c r="DZ1841" s="87"/>
      <c r="EB1841" s="86"/>
      <c r="EC1841" s="87"/>
      <c r="ED1841" s="88"/>
      <c r="EE1841" s="86"/>
      <c r="EF1841" s="87"/>
      <c r="EG1841" s="86"/>
      <c r="EH1841" s="86"/>
      <c r="EI1841" s="86"/>
      <c r="EJ1841" s="86"/>
      <c r="EK1841" s="89"/>
    </row>
    <row r="1842" spans="47:141" x14ac:dyDescent="0.2">
      <c r="AU1842" s="86"/>
      <c r="AW1842" s="86"/>
      <c r="AY1842" s="86"/>
      <c r="BA1842" s="86"/>
      <c r="BC1842" s="86"/>
      <c r="BE1842" s="86"/>
      <c r="BG1842" s="86"/>
      <c r="BI1842" s="86"/>
      <c r="BK1842" s="86"/>
      <c r="BM1842" s="86"/>
      <c r="BO1842" s="86"/>
      <c r="BQ1842" s="86"/>
      <c r="BS1842" s="86"/>
      <c r="BU1842" s="86"/>
      <c r="BW1842" s="86"/>
      <c r="BY1842" s="86"/>
      <c r="CA1842" s="86"/>
      <c r="CC1842" s="86"/>
      <c r="CE1842" s="86"/>
      <c r="CG1842" s="86"/>
      <c r="CI1842" s="86"/>
      <c r="CK1842" s="86"/>
      <c r="CM1842" s="86"/>
      <c r="CO1842" s="86"/>
      <c r="CQ1842" s="86"/>
      <c r="CS1842" s="86"/>
      <c r="CU1842" s="86"/>
      <c r="CW1842" s="86"/>
      <c r="CY1842" s="86"/>
      <c r="DA1842" s="86"/>
      <c r="DC1842" s="86"/>
      <c r="DE1842" s="86"/>
      <c r="DG1842" s="86"/>
      <c r="DI1842" s="86"/>
      <c r="DK1842" s="86"/>
      <c r="DM1842" s="86"/>
      <c r="DO1842" s="86"/>
      <c r="DQ1842" s="86"/>
      <c r="DS1842" s="86"/>
      <c r="DU1842" s="86"/>
      <c r="DV1842" s="86"/>
      <c r="DW1842" s="86"/>
      <c r="DX1842" s="86"/>
      <c r="DZ1842" s="87"/>
      <c r="EB1842" s="86"/>
      <c r="EC1842" s="87"/>
      <c r="ED1842" s="88"/>
      <c r="EE1842" s="86"/>
      <c r="EF1842" s="87"/>
      <c r="EG1842" s="86"/>
      <c r="EH1842" s="86"/>
      <c r="EI1842" s="86"/>
      <c r="EJ1842" s="86"/>
      <c r="EK1842" s="89"/>
    </row>
    <row r="1843" spans="47:141" x14ac:dyDescent="0.2">
      <c r="AU1843" s="86"/>
      <c r="AW1843" s="86"/>
      <c r="AY1843" s="86"/>
      <c r="BA1843" s="86"/>
      <c r="BC1843" s="86"/>
      <c r="BE1843" s="86"/>
      <c r="BG1843" s="86"/>
      <c r="BI1843" s="86"/>
      <c r="BK1843" s="86"/>
      <c r="BM1843" s="86"/>
      <c r="BO1843" s="86"/>
      <c r="BQ1843" s="86"/>
      <c r="BS1843" s="86"/>
      <c r="BU1843" s="86"/>
      <c r="BW1843" s="86"/>
      <c r="BY1843" s="86"/>
      <c r="CA1843" s="86"/>
      <c r="CC1843" s="86"/>
      <c r="CE1843" s="86"/>
      <c r="CG1843" s="86"/>
      <c r="CI1843" s="86"/>
      <c r="CK1843" s="86"/>
      <c r="CM1843" s="86"/>
      <c r="CO1843" s="86"/>
      <c r="CQ1843" s="86"/>
      <c r="CS1843" s="86"/>
      <c r="CU1843" s="86"/>
      <c r="CW1843" s="86"/>
      <c r="CY1843" s="86"/>
      <c r="DA1843" s="86"/>
      <c r="DC1843" s="86"/>
      <c r="DE1843" s="86"/>
      <c r="DG1843" s="86"/>
      <c r="DI1843" s="86"/>
      <c r="DK1843" s="86"/>
      <c r="DM1843" s="86"/>
      <c r="DO1843" s="86"/>
      <c r="DQ1843" s="86"/>
      <c r="DS1843" s="86"/>
      <c r="DU1843" s="86"/>
      <c r="DV1843" s="86"/>
      <c r="DW1843" s="86"/>
      <c r="DX1843" s="86"/>
      <c r="DZ1843" s="87"/>
      <c r="EB1843" s="86"/>
      <c r="EC1843" s="87"/>
      <c r="ED1843" s="88"/>
      <c r="EE1843" s="86"/>
      <c r="EF1843" s="87"/>
      <c r="EG1843" s="86"/>
      <c r="EH1843" s="86"/>
      <c r="EI1843" s="86"/>
      <c r="EJ1843" s="86"/>
      <c r="EK1843" s="89"/>
    </row>
    <row r="1844" spans="47:141" x14ac:dyDescent="0.2">
      <c r="AU1844" s="86"/>
      <c r="AW1844" s="86"/>
      <c r="AY1844" s="86"/>
      <c r="BA1844" s="86"/>
      <c r="BC1844" s="86"/>
      <c r="BE1844" s="86"/>
      <c r="BG1844" s="86"/>
      <c r="BI1844" s="86"/>
      <c r="BK1844" s="86"/>
      <c r="BM1844" s="86"/>
      <c r="BO1844" s="86"/>
      <c r="BQ1844" s="86"/>
      <c r="BS1844" s="86"/>
      <c r="BU1844" s="86"/>
      <c r="BW1844" s="86"/>
      <c r="BY1844" s="86"/>
      <c r="CA1844" s="86"/>
      <c r="CC1844" s="86"/>
      <c r="CE1844" s="86"/>
      <c r="CG1844" s="86"/>
      <c r="CI1844" s="86"/>
      <c r="CK1844" s="86"/>
      <c r="CM1844" s="86"/>
      <c r="CO1844" s="86"/>
      <c r="CQ1844" s="86"/>
      <c r="CS1844" s="86"/>
      <c r="CU1844" s="86"/>
      <c r="CW1844" s="86"/>
      <c r="CY1844" s="86"/>
      <c r="DA1844" s="86"/>
      <c r="DC1844" s="86"/>
      <c r="DE1844" s="86"/>
      <c r="DG1844" s="86"/>
      <c r="DI1844" s="86"/>
      <c r="DK1844" s="86"/>
      <c r="DM1844" s="86"/>
      <c r="DO1844" s="86"/>
      <c r="DQ1844" s="86"/>
      <c r="DS1844" s="86"/>
      <c r="DU1844" s="86"/>
      <c r="DV1844" s="86"/>
      <c r="DW1844" s="86"/>
      <c r="DX1844" s="86"/>
      <c r="DZ1844" s="87"/>
      <c r="EB1844" s="86"/>
      <c r="EC1844" s="87"/>
      <c r="ED1844" s="88"/>
      <c r="EE1844" s="86"/>
      <c r="EF1844" s="87"/>
      <c r="EG1844" s="86"/>
      <c r="EH1844" s="86"/>
      <c r="EI1844" s="86"/>
      <c r="EJ1844" s="86"/>
      <c r="EK1844" s="89"/>
    </row>
    <row r="1845" spans="47:141" x14ac:dyDescent="0.2">
      <c r="AU1845" s="86"/>
      <c r="AW1845" s="86"/>
      <c r="AY1845" s="86"/>
      <c r="BA1845" s="86"/>
      <c r="BC1845" s="86"/>
      <c r="BE1845" s="86"/>
      <c r="BG1845" s="86"/>
      <c r="BI1845" s="86"/>
      <c r="BK1845" s="86"/>
      <c r="BM1845" s="86"/>
      <c r="BO1845" s="86"/>
      <c r="BQ1845" s="86"/>
      <c r="BS1845" s="86"/>
      <c r="BU1845" s="86"/>
      <c r="BW1845" s="86"/>
      <c r="BY1845" s="86"/>
      <c r="CA1845" s="86"/>
      <c r="CC1845" s="86"/>
      <c r="CE1845" s="86"/>
      <c r="CG1845" s="86"/>
      <c r="CI1845" s="86"/>
      <c r="CK1845" s="86"/>
      <c r="CM1845" s="86"/>
      <c r="CO1845" s="86"/>
      <c r="CQ1845" s="86"/>
      <c r="CS1845" s="86"/>
      <c r="CU1845" s="86"/>
      <c r="CW1845" s="86"/>
      <c r="CY1845" s="86"/>
      <c r="DA1845" s="86"/>
      <c r="DC1845" s="86"/>
      <c r="DE1845" s="86"/>
      <c r="DG1845" s="86"/>
      <c r="DI1845" s="86"/>
      <c r="DK1845" s="86"/>
      <c r="DM1845" s="86"/>
      <c r="DO1845" s="86"/>
      <c r="DQ1845" s="86"/>
      <c r="DS1845" s="86"/>
      <c r="DU1845" s="86"/>
      <c r="DV1845" s="86"/>
      <c r="DW1845" s="86"/>
      <c r="DX1845" s="86"/>
      <c r="DZ1845" s="87"/>
      <c r="EB1845" s="86"/>
      <c r="EC1845" s="87"/>
      <c r="ED1845" s="88"/>
      <c r="EE1845" s="86"/>
      <c r="EF1845" s="87"/>
      <c r="EG1845" s="86"/>
      <c r="EH1845" s="86"/>
      <c r="EI1845" s="86"/>
      <c r="EJ1845" s="86"/>
      <c r="EK1845" s="89"/>
    </row>
    <row r="1846" spans="47:141" x14ac:dyDescent="0.2">
      <c r="AU1846" s="86"/>
      <c r="AW1846" s="86"/>
      <c r="AY1846" s="86"/>
      <c r="BA1846" s="86"/>
      <c r="BC1846" s="86"/>
      <c r="BE1846" s="86"/>
      <c r="BG1846" s="86"/>
      <c r="BI1846" s="86"/>
      <c r="BK1846" s="86"/>
      <c r="BM1846" s="86"/>
      <c r="BO1846" s="86"/>
      <c r="BQ1846" s="86"/>
      <c r="BS1846" s="86"/>
      <c r="BU1846" s="86"/>
      <c r="BW1846" s="86"/>
      <c r="BY1846" s="86"/>
      <c r="CA1846" s="86"/>
      <c r="CC1846" s="86"/>
      <c r="CE1846" s="86"/>
      <c r="CG1846" s="86"/>
      <c r="CI1846" s="86"/>
      <c r="CK1846" s="86"/>
      <c r="CM1846" s="86"/>
      <c r="CO1846" s="86"/>
      <c r="CQ1846" s="86"/>
      <c r="CS1846" s="86"/>
      <c r="CU1846" s="86"/>
      <c r="CW1846" s="86"/>
      <c r="CY1846" s="86"/>
      <c r="DA1846" s="86"/>
      <c r="DC1846" s="86"/>
      <c r="DE1846" s="86"/>
      <c r="DG1846" s="86"/>
      <c r="DI1846" s="86"/>
      <c r="DK1846" s="86"/>
      <c r="DM1846" s="86"/>
      <c r="DO1846" s="86"/>
      <c r="DQ1846" s="86"/>
      <c r="DS1846" s="86"/>
      <c r="DU1846" s="86"/>
      <c r="DV1846" s="86"/>
      <c r="DW1846" s="86"/>
      <c r="DX1846" s="86"/>
      <c r="DZ1846" s="87"/>
      <c r="EB1846" s="86"/>
      <c r="EC1846" s="87"/>
      <c r="ED1846" s="88"/>
      <c r="EE1846" s="86"/>
      <c r="EF1846" s="87"/>
      <c r="EG1846" s="86"/>
      <c r="EH1846" s="86"/>
      <c r="EI1846" s="86"/>
      <c r="EJ1846" s="86"/>
      <c r="EK1846" s="89"/>
    </row>
    <row r="1847" spans="47:141" x14ac:dyDescent="0.2">
      <c r="AU1847" s="86"/>
      <c r="AW1847" s="86"/>
      <c r="AY1847" s="86"/>
      <c r="BA1847" s="86"/>
      <c r="BC1847" s="86"/>
      <c r="BE1847" s="86"/>
      <c r="BG1847" s="86"/>
      <c r="BI1847" s="86"/>
      <c r="BK1847" s="86"/>
      <c r="BM1847" s="86"/>
      <c r="BO1847" s="86"/>
      <c r="BQ1847" s="86"/>
      <c r="BS1847" s="86"/>
      <c r="BU1847" s="86"/>
      <c r="BW1847" s="86"/>
      <c r="BY1847" s="86"/>
      <c r="CA1847" s="86"/>
      <c r="CC1847" s="86"/>
      <c r="CE1847" s="86"/>
      <c r="CG1847" s="86"/>
      <c r="CI1847" s="86"/>
      <c r="CK1847" s="86"/>
      <c r="CM1847" s="86"/>
      <c r="CO1847" s="86"/>
      <c r="CQ1847" s="86"/>
      <c r="CS1847" s="86"/>
      <c r="CU1847" s="86"/>
      <c r="CW1847" s="86"/>
      <c r="CY1847" s="86"/>
      <c r="DA1847" s="86"/>
      <c r="DC1847" s="86"/>
      <c r="DE1847" s="86"/>
      <c r="DG1847" s="86"/>
      <c r="DI1847" s="86"/>
      <c r="DK1847" s="86"/>
      <c r="DM1847" s="86"/>
      <c r="DO1847" s="86"/>
      <c r="DQ1847" s="86"/>
      <c r="DS1847" s="86"/>
      <c r="DU1847" s="86"/>
      <c r="DV1847" s="86"/>
      <c r="DW1847" s="86"/>
      <c r="DX1847" s="86"/>
      <c r="DZ1847" s="87"/>
      <c r="EB1847" s="86"/>
      <c r="EC1847" s="87"/>
      <c r="ED1847" s="88"/>
      <c r="EE1847" s="86"/>
      <c r="EF1847" s="87"/>
      <c r="EG1847" s="86"/>
      <c r="EH1847" s="86"/>
      <c r="EI1847" s="86"/>
      <c r="EJ1847" s="86"/>
      <c r="EK1847" s="89"/>
    </row>
    <row r="1848" spans="47:141" x14ac:dyDescent="0.2">
      <c r="AU1848" s="86"/>
      <c r="AW1848" s="86"/>
      <c r="AY1848" s="86"/>
      <c r="BA1848" s="86"/>
      <c r="BC1848" s="86"/>
      <c r="BE1848" s="86"/>
      <c r="BG1848" s="86"/>
      <c r="BI1848" s="86"/>
      <c r="BK1848" s="86"/>
      <c r="BM1848" s="86"/>
      <c r="BO1848" s="86"/>
      <c r="BQ1848" s="86"/>
      <c r="BS1848" s="86"/>
      <c r="BU1848" s="86"/>
      <c r="BW1848" s="86"/>
      <c r="BY1848" s="86"/>
      <c r="CA1848" s="86"/>
      <c r="CC1848" s="86"/>
      <c r="CE1848" s="86"/>
      <c r="CG1848" s="86"/>
      <c r="CI1848" s="86"/>
      <c r="CK1848" s="86"/>
      <c r="CM1848" s="86"/>
      <c r="CO1848" s="86"/>
      <c r="CQ1848" s="86"/>
      <c r="CS1848" s="86"/>
      <c r="CU1848" s="86"/>
      <c r="CW1848" s="86"/>
      <c r="CY1848" s="86"/>
      <c r="DA1848" s="86"/>
      <c r="DC1848" s="86"/>
      <c r="DE1848" s="86"/>
      <c r="DG1848" s="86"/>
      <c r="DI1848" s="86"/>
      <c r="DK1848" s="86"/>
      <c r="DM1848" s="86"/>
      <c r="DO1848" s="86"/>
      <c r="DQ1848" s="86"/>
      <c r="DS1848" s="86"/>
      <c r="DU1848" s="86"/>
      <c r="DV1848" s="86"/>
      <c r="DW1848" s="86"/>
      <c r="DX1848" s="86"/>
      <c r="DZ1848" s="87"/>
      <c r="EB1848" s="86"/>
      <c r="EC1848" s="87"/>
      <c r="ED1848" s="88"/>
      <c r="EE1848" s="86"/>
      <c r="EF1848" s="87"/>
      <c r="EG1848" s="86"/>
      <c r="EH1848" s="86"/>
      <c r="EI1848" s="86"/>
      <c r="EJ1848" s="86"/>
      <c r="EK1848" s="89"/>
    </row>
    <row r="1849" spans="47:141" x14ac:dyDescent="0.2">
      <c r="AU1849" s="86"/>
      <c r="AW1849" s="86"/>
      <c r="AY1849" s="86"/>
      <c r="BA1849" s="86"/>
      <c r="BC1849" s="86"/>
      <c r="BE1849" s="86"/>
      <c r="BG1849" s="86"/>
      <c r="BI1849" s="86"/>
      <c r="BK1849" s="86"/>
      <c r="BM1849" s="86"/>
      <c r="BO1849" s="86"/>
      <c r="BQ1849" s="86"/>
      <c r="BS1849" s="86"/>
      <c r="BU1849" s="86"/>
      <c r="BW1849" s="86"/>
      <c r="BY1849" s="86"/>
      <c r="CA1849" s="86"/>
      <c r="CC1849" s="86"/>
      <c r="CE1849" s="86"/>
      <c r="CG1849" s="86"/>
      <c r="CI1849" s="86"/>
      <c r="CK1849" s="86"/>
      <c r="CM1849" s="86"/>
      <c r="CO1849" s="86"/>
      <c r="CQ1849" s="86"/>
      <c r="CS1849" s="86"/>
      <c r="CU1849" s="86"/>
      <c r="CW1849" s="86"/>
      <c r="CY1849" s="86"/>
      <c r="DA1849" s="86"/>
      <c r="DC1849" s="86"/>
      <c r="DE1849" s="86"/>
      <c r="DG1849" s="86"/>
      <c r="DI1849" s="86"/>
      <c r="DK1849" s="86"/>
      <c r="DM1849" s="86"/>
      <c r="DO1849" s="86"/>
      <c r="DQ1849" s="86"/>
      <c r="DS1849" s="86"/>
      <c r="DU1849" s="86"/>
      <c r="DV1849" s="86"/>
      <c r="DW1849" s="86"/>
      <c r="DX1849" s="86"/>
      <c r="DZ1849" s="87"/>
      <c r="EB1849" s="86"/>
      <c r="EC1849" s="87"/>
      <c r="ED1849" s="88"/>
      <c r="EE1849" s="86"/>
      <c r="EF1849" s="87"/>
      <c r="EG1849" s="86"/>
      <c r="EH1849" s="86"/>
      <c r="EI1849" s="86"/>
      <c r="EJ1849" s="86"/>
      <c r="EK1849" s="89"/>
    </row>
    <row r="1850" spans="47:141" x14ac:dyDescent="0.2">
      <c r="AU1850" s="86"/>
      <c r="AW1850" s="86"/>
      <c r="AY1850" s="86"/>
      <c r="BA1850" s="86"/>
      <c r="BC1850" s="86"/>
      <c r="BE1850" s="86"/>
      <c r="BG1850" s="86"/>
      <c r="BI1850" s="86"/>
      <c r="BK1850" s="86"/>
      <c r="BM1850" s="86"/>
      <c r="BO1850" s="86"/>
      <c r="BQ1850" s="86"/>
      <c r="BS1850" s="86"/>
      <c r="BU1850" s="86"/>
      <c r="BW1850" s="86"/>
      <c r="BY1850" s="86"/>
      <c r="CA1850" s="86"/>
      <c r="CC1850" s="86"/>
      <c r="CE1850" s="86"/>
      <c r="CG1850" s="86"/>
      <c r="CI1850" s="86"/>
      <c r="CK1850" s="86"/>
      <c r="CM1850" s="86"/>
      <c r="CO1850" s="86"/>
      <c r="CQ1850" s="86"/>
      <c r="CS1850" s="86"/>
      <c r="CU1850" s="86"/>
      <c r="CW1850" s="86"/>
      <c r="CY1850" s="86"/>
      <c r="DA1850" s="86"/>
      <c r="DC1850" s="86"/>
      <c r="DE1850" s="86"/>
      <c r="DG1850" s="86"/>
      <c r="DI1850" s="86"/>
      <c r="DK1850" s="86"/>
      <c r="DM1850" s="86"/>
      <c r="DO1850" s="86"/>
      <c r="DQ1850" s="86"/>
      <c r="DS1850" s="86"/>
      <c r="DU1850" s="86"/>
      <c r="DV1850" s="86"/>
      <c r="DW1850" s="86"/>
      <c r="DX1850" s="86"/>
      <c r="DZ1850" s="87"/>
      <c r="EB1850" s="86"/>
      <c r="EC1850" s="87"/>
      <c r="ED1850" s="88"/>
      <c r="EE1850" s="86"/>
      <c r="EF1850" s="87"/>
      <c r="EG1850" s="86"/>
      <c r="EH1850" s="86"/>
      <c r="EI1850" s="86"/>
      <c r="EJ1850" s="86"/>
      <c r="EK1850" s="89"/>
    </row>
    <row r="1851" spans="47:141" x14ac:dyDescent="0.2">
      <c r="AU1851" s="86"/>
      <c r="AW1851" s="86"/>
      <c r="AY1851" s="86"/>
      <c r="BA1851" s="86"/>
      <c r="BC1851" s="86"/>
      <c r="BE1851" s="86"/>
      <c r="BG1851" s="86"/>
      <c r="BI1851" s="86"/>
      <c r="BK1851" s="86"/>
      <c r="BM1851" s="86"/>
      <c r="BO1851" s="86"/>
      <c r="BQ1851" s="86"/>
      <c r="BS1851" s="86"/>
      <c r="BU1851" s="86"/>
      <c r="BW1851" s="86"/>
      <c r="BY1851" s="86"/>
      <c r="CA1851" s="86"/>
      <c r="CC1851" s="86"/>
      <c r="CE1851" s="86"/>
      <c r="CG1851" s="86"/>
      <c r="CI1851" s="86"/>
      <c r="CK1851" s="86"/>
      <c r="CM1851" s="86"/>
      <c r="CO1851" s="86"/>
      <c r="CQ1851" s="86"/>
      <c r="CS1851" s="86"/>
      <c r="CU1851" s="86"/>
      <c r="CW1851" s="86"/>
      <c r="CY1851" s="86"/>
      <c r="DA1851" s="86"/>
      <c r="DC1851" s="86"/>
      <c r="DE1851" s="86"/>
      <c r="DG1851" s="86"/>
      <c r="DI1851" s="86"/>
      <c r="DK1851" s="86"/>
      <c r="DM1851" s="86"/>
      <c r="DO1851" s="86"/>
      <c r="DQ1851" s="86"/>
      <c r="DS1851" s="86"/>
      <c r="DU1851" s="86"/>
      <c r="DV1851" s="86"/>
      <c r="DW1851" s="86"/>
      <c r="DX1851" s="86"/>
      <c r="DZ1851" s="87"/>
      <c r="EB1851" s="86"/>
      <c r="EC1851" s="87"/>
      <c r="ED1851" s="88"/>
      <c r="EE1851" s="86"/>
      <c r="EF1851" s="87"/>
      <c r="EG1851" s="86"/>
      <c r="EH1851" s="86"/>
      <c r="EI1851" s="86"/>
      <c r="EJ1851" s="86"/>
      <c r="EK1851" s="89"/>
    </row>
    <row r="1852" spans="47:141" x14ac:dyDescent="0.2">
      <c r="AU1852" s="86"/>
      <c r="AW1852" s="86"/>
      <c r="AY1852" s="86"/>
      <c r="BA1852" s="86"/>
      <c r="BC1852" s="86"/>
      <c r="BE1852" s="86"/>
      <c r="BG1852" s="86"/>
      <c r="BI1852" s="86"/>
      <c r="BK1852" s="86"/>
      <c r="BM1852" s="86"/>
      <c r="BO1852" s="86"/>
      <c r="BQ1852" s="86"/>
      <c r="BS1852" s="86"/>
      <c r="BU1852" s="86"/>
      <c r="BW1852" s="86"/>
      <c r="BY1852" s="86"/>
      <c r="CA1852" s="86"/>
      <c r="CC1852" s="86"/>
      <c r="CE1852" s="86"/>
      <c r="CG1852" s="86"/>
      <c r="CI1852" s="86"/>
      <c r="CK1852" s="86"/>
      <c r="CM1852" s="86"/>
      <c r="CO1852" s="86"/>
      <c r="CQ1852" s="86"/>
      <c r="CS1852" s="86"/>
      <c r="CU1852" s="86"/>
      <c r="CW1852" s="86"/>
      <c r="CY1852" s="86"/>
      <c r="DA1852" s="86"/>
      <c r="DC1852" s="86"/>
      <c r="DE1852" s="86"/>
      <c r="DG1852" s="86"/>
      <c r="DI1852" s="86"/>
      <c r="DK1852" s="86"/>
      <c r="DM1852" s="86"/>
      <c r="DO1852" s="86"/>
      <c r="DQ1852" s="86"/>
      <c r="DS1852" s="86"/>
      <c r="DU1852" s="86"/>
      <c r="DV1852" s="86"/>
      <c r="DW1852" s="86"/>
      <c r="DX1852" s="86"/>
      <c r="DZ1852" s="87"/>
      <c r="EB1852" s="86"/>
      <c r="EC1852" s="87"/>
      <c r="ED1852" s="88"/>
      <c r="EE1852" s="86"/>
      <c r="EF1852" s="87"/>
      <c r="EG1852" s="86"/>
      <c r="EH1852" s="86"/>
      <c r="EI1852" s="86"/>
      <c r="EJ1852" s="86"/>
      <c r="EK1852" s="89"/>
    </row>
    <row r="1853" spans="47:141" x14ac:dyDescent="0.2">
      <c r="AU1853" s="86"/>
      <c r="AW1853" s="86"/>
      <c r="AY1853" s="86"/>
      <c r="BA1853" s="86"/>
      <c r="BC1853" s="86"/>
      <c r="BE1853" s="86"/>
      <c r="BG1853" s="86"/>
      <c r="BI1853" s="86"/>
      <c r="BK1853" s="86"/>
      <c r="BM1853" s="86"/>
      <c r="BO1853" s="86"/>
      <c r="BQ1853" s="86"/>
      <c r="BS1853" s="86"/>
      <c r="BU1853" s="86"/>
      <c r="BW1853" s="86"/>
      <c r="BY1853" s="86"/>
      <c r="CA1853" s="86"/>
      <c r="CC1853" s="86"/>
      <c r="CE1853" s="86"/>
      <c r="CG1853" s="86"/>
      <c r="CI1853" s="86"/>
      <c r="CK1853" s="86"/>
      <c r="CM1853" s="86"/>
      <c r="CO1853" s="86"/>
      <c r="CQ1853" s="86"/>
      <c r="CS1853" s="86"/>
      <c r="CU1853" s="86"/>
      <c r="CW1853" s="86"/>
      <c r="CY1853" s="86"/>
      <c r="DA1853" s="86"/>
      <c r="DC1853" s="86"/>
      <c r="DE1853" s="86"/>
      <c r="DG1853" s="86"/>
      <c r="DI1853" s="86"/>
      <c r="DK1853" s="86"/>
      <c r="DM1853" s="86"/>
      <c r="DO1853" s="86"/>
      <c r="DQ1853" s="86"/>
      <c r="DS1853" s="86"/>
      <c r="DU1853" s="86"/>
      <c r="DV1853" s="86"/>
      <c r="DW1853" s="86"/>
      <c r="DX1853" s="86"/>
      <c r="DZ1853" s="87"/>
      <c r="EB1853" s="86"/>
      <c r="EC1853" s="87"/>
      <c r="ED1853" s="88"/>
      <c r="EE1853" s="86"/>
      <c r="EF1853" s="87"/>
      <c r="EG1853" s="86"/>
      <c r="EH1853" s="86"/>
      <c r="EI1853" s="86"/>
      <c r="EJ1853" s="86"/>
      <c r="EK1853" s="89"/>
    </row>
    <row r="1854" spans="47:141" x14ac:dyDescent="0.2">
      <c r="AU1854" s="86"/>
      <c r="AW1854" s="86"/>
      <c r="AY1854" s="86"/>
      <c r="BA1854" s="86"/>
      <c r="BC1854" s="86"/>
      <c r="BE1854" s="86"/>
      <c r="BG1854" s="86"/>
      <c r="BI1854" s="86"/>
      <c r="BK1854" s="86"/>
      <c r="BM1854" s="86"/>
      <c r="BO1854" s="86"/>
      <c r="BQ1854" s="86"/>
      <c r="BS1854" s="86"/>
      <c r="BU1854" s="86"/>
      <c r="BW1854" s="86"/>
      <c r="BY1854" s="86"/>
      <c r="CA1854" s="86"/>
      <c r="CC1854" s="86"/>
      <c r="CE1854" s="86"/>
      <c r="CG1854" s="86"/>
      <c r="CI1854" s="86"/>
      <c r="CK1854" s="86"/>
      <c r="CM1854" s="86"/>
      <c r="CO1854" s="86"/>
      <c r="CQ1854" s="86"/>
      <c r="CS1854" s="86"/>
      <c r="CU1854" s="86"/>
      <c r="CW1854" s="86"/>
      <c r="CY1854" s="86"/>
      <c r="DA1854" s="86"/>
      <c r="DC1854" s="86"/>
      <c r="DE1854" s="86"/>
      <c r="DG1854" s="86"/>
      <c r="DI1854" s="86"/>
      <c r="DK1854" s="86"/>
      <c r="DM1854" s="86"/>
      <c r="DO1854" s="86"/>
      <c r="DQ1854" s="86"/>
      <c r="DS1854" s="86"/>
      <c r="DU1854" s="86"/>
      <c r="DV1854" s="86"/>
      <c r="DW1854" s="86"/>
      <c r="DX1854" s="86"/>
      <c r="DZ1854" s="87"/>
      <c r="EB1854" s="86"/>
      <c r="EC1854" s="87"/>
      <c r="ED1854" s="88"/>
      <c r="EE1854" s="86"/>
      <c r="EF1854" s="87"/>
      <c r="EG1854" s="86"/>
      <c r="EH1854" s="86"/>
      <c r="EI1854" s="86"/>
      <c r="EJ1854" s="86"/>
      <c r="EK1854" s="89"/>
    </row>
    <row r="1855" spans="47:141" x14ac:dyDescent="0.2">
      <c r="AU1855" s="86"/>
      <c r="AW1855" s="86"/>
      <c r="AY1855" s="86"/>
      <c r="BA1855" s="86"/>
      <c r="BC1855" s="86"/>
      <c r="BE1855" s="86"/>
      <c r="BG1855" s="86"/>
      <c r="BI1855" s="86"/>
      <c r="BK1855" s="86"/>
      <c r="BM1855" s="86"/>
      <c r="BO1855" s="86"/>
      <c r="BQ1855" s="86"/>
      <c r="BS1855" s="86"/>
      <c r="BU1855" s="86"/>
      <c r="BW1855" s="86"/>
      <c r="BY1855" s="86"/>
      <c r="CA1855" s="86"/>
      <c r="CC1855" s="86"/>
      <c r="CE1855" s="86"/>
      <c r="CG1855" s="86"/>
      <c r="CI1855" s="86"/>
      <c r="CK1855" s="86"/>
      <c r="CM1855" s="86"/>
      <c r="CO1855" s="86"/>
      <c r="CQ1855" s="86"/>
      <c r="CS1855" s="86"/>
      <c r="CU1855" s="86"/>
      <c r="CW1855" s="86"/>
      <c r="CY1855" s="86"/>
      <c r="DA1855" s="86"/>
      <c r="DC1855" s="86"/>
      <c r="DE1855" s="86"/>
      <c r="DG1855" s="86"/>
      <c r="DI1855" s="86"/>
      <c r="DK1855" s="86"/>
      <c r="DM1855" s="86"/>
      <c r="DO1855" s="86"/>
      <c r="DQ1855" s="86"/>
      <c r="DS1855" s="86"/>
      <c r="DU1855" s="86"/>
      <c r="DV1855" s="86"/>
      <c r="DW1855" s="86"/>
      <c r="DX1855" s="86"/>
      <c r="DZ1855" s="87"/>
      <c r="EB1855" s="86"/>
      <c r="EC1855" s="87"/>
      <c r="ED1855" s="88"/>
      <c r="EE1855" s="86"/>
      <c r="EF1855" s="87"/>
      <c r="EG1855" s="86"/>
      <c r="EH1855" s="86"/>
      <c r="EI1855" s="86"/>
      <c r="EJ1855" s="86"/>
      <c r="EK1855" s="89"/>
    </row>
    <row r="1856" spans="47:141" x14ac:dyDescent="0.2">
      <c r="AU1856" s="86"/>
      <c r="AW1856" s="86"/>
      <c r="AY1856" s="86"/>
      <c r="BA1856" s="86"/>
      <c r="BC1856" s="86"/>
      <c r="BE1856" s="86"/>
      <c r="BG1856" s="86"/>
      <c r="BI1856" s="86"/>
      <c r="BK1856" s="86"/>
      <c r="BM1856" s="86"/>
      <c r="BO1856" s="86"/>
      <c r="BQ1856" s="86"/>
      <c r="BS1856" s="86"/>
      <c r="BU1856" s="86"/>
      <c r="BW1856" s="86"/>
      <c r="BY1856" s="86"/>
      <c r="CA1856" s="86"/>
      <c r="CC1856" s="86"/>
      <c r="CE1856" s="86"/>
      <c r="CG1856" s="86"/>
      <c r="CI1856" s="86"/>
      <c r="CK1856" s="86"/>
      <c r="CM1856" s="86"/>
      <c r="CO1856" s="86"/>
      <c r="CQ1856" s="86"/>
      <c r="CS1856" s="86"/>
      <c r="CU1856" s="86"/>
      <c r="CW1856" s="86"/>
      <c r="CY1856" s="86"/>
      <c r="DA1856" s="86"/>
      <c r="DC1856" s="86"/>
      <c r="DE1856" s="86"/>
      <c r="DG1856" s="86"/>
      <c r="DI1856" s="86"/>
      <c r="DK1856" s="86"/>
      <c r="DM1856" s="86"/>
      <c r="DO1856" s="86"/>
      <c r="DQ1856" s="86"/>
      <c r="DS1856" s="86"/>
      <c r="DU1856" s="86"/>
      <c r="DV1856" s="86"/>
      <c r="DW1856" s="86"/>
      <c r="DX1856" s="86"/>
      <c r="DZ1856" s="87"/>
      <c r="EB1856" s="86"/>
      <c r="EC1856" s="87"/>
      <c r="ED1856" s="88"/>
      <c r="EE1856" s="86"/>
      <c r="EF1856" s="87"/>
      <c r="EG1856" s="86"/>
      <c r="EH1856" s="86"/>
      <c r="EI1856" s="86"/>
      <c r="EJ1856" s="86"/>
      <c r="EK1856" s="89"/>
    </row>
    <row r="1857" spans="47:141" x14ac:dyDescent="0.2">
      <c r="AU1857" s="86"/>
      <c r="AW1857" s="86"/>
      <c r="AY1857" s="86"/>
      <c r="BA1857" s="86"/>
      <c r="BC1857" s="86"/>
      <c r="BE1857" s="86"/>
      <c r="BG1857" s="86"/>
      <c r="BI1857" s="86"/>
      <c r="BK1857" s="86"/>
      <c r="BM1857" s="86"/>
      <c r="BO1857" s="86"/>
      <c r="BQ1857" s="86"/>
      <c r="BS1857" s="86"/>
      <c r="BU1857" s="86"/>
      <c r="BW1857" s="86"/>
      <c r="BY1857" s="86"/>
      <c r="CA1857" s="86"/>
      <c r="CC1857" s="86"/>
      <c r="CE1857" s="86"/>
      <c r="CG1857" s="86"/>
      <c r="CI1857" s="86"/>
      <c r="CK1857" s="86"/>
      <c r="CM1857" s="86"/>
      <c r="CO1857" s="86"/>
      <c r="CQ1857" s="86"/>
      <c r="CS1857" s="86"/>
      <c r="CU1857" s="86"/>
      <c r="CW1857" s="86"/>
      <c r="CY1857" s="86"/>
      <c r="DA1857" s="86"/>
      <c r="DC1857" s="86"/>
      <c r="DE1857" s="86"/>
      <c r="DG1857" s="86"/>
      <c r="DI1857" s="86"/>
      <c r="DK1857" s="86"/>
      <c r="DM1857" s="86"/>
      <c r="DO1857" s="86"/>
      <c r="DQ1857" s="86"/>
      <c r="DS1857" s="86"/>
      <c r="DU1857" s="86"/>
      <c r="DV1857" s="86"/>
      <c r="DW1857" s="86"/>
      <c r="DX1857" s="86"/>
      <c r="DZ1857" s="87"/>
      <c r="EB1857" s="86"/>
      <c r="EC1857" s="87"/>
      <c r="ED1857" s="88"/>
      <c r="EE1857" s="86"/>
      <c r="EF1857" s="87"/>
      <c r="EG1857" s="86"/>
      <c r="EH1857" s="86"/>
      <c r="EI1857" s="86"/>
      <c r="EJ1857" s="86"/>
      <c r="EK1857" s="89"/>
    </row>
    <row r="1858" spans="47:141" x14ac:dyDescent="0.2">
      <c r="AU1858" s="86"/>
      <c r="AW1858" s="86"/>
      <c r="AY1858" s="86"/>
      <c r="BA1858" s="86"/>
      <c r="BC1858" s="86"/>
      <c r="BE1858" s="86"/>
      <c r="BG1858" s="86"/>
      <c r="BI1858" s="86"/>
      <c r="BK1858" s="86"/>
      <c r="BM1858" s="86"/>
      <c r="BO1858" s="86"/>
      <c r="BQ1858" s="86"/>
      <c r="BS1858" s="86"/>
      <c r="BU1858" s="86"/>
      <c r="BW1858" s="86"/>
      <c r="BY1858" s="86"/>
      <c r="CA1858" s="86"/>
      <c r="CC1858" s="86"/>
      <c r="CE1858" s="86"/>
      <c r="CG1858" s="86"/>
      <c r="CI1858" s="86"/>
      <c r="CK1858" s="86"/>
      <c r="CM1858" s="86"/>
      <c r="CO1858" s="86"/>
      <c r="CQ1858" s="86"/>
      <c r="CS1858" s="86"/>
      <c r="CU1858" s="86"/>
      <c r="CW1858" s="86"/>
      <c r="CY1858" s="86"/>
      <c r="DA1858" s="86"/>
      <c r="DC1858" s="86"/>
      <c r="DE1858" s="86"/>
      <c r="DG1858" s="86"/>
      <c r="DI1858" s="86"/>
      <c r="DK1858" s="86"/>
      <c r="DM1858" s="86"/>
      <c r="DO1858" s="86"/>
      <c r="DQ1858" s="86"/>
      <c r="DS1858" s="86"/>
      <c r="DU1858" s="86"/>
      <c r="DV1858" s="86"/>
      <c r="DW1858" s="86"/>
      <c r="DX1858" s="86"/>
      <c r="DZ1858" s="87"/>
      <c r="EB1858" s="86"/>
      <c r="EC1858" s="87"/>
      <c r="ED1858" s="88"/>
      <c r="EE1858" s="86"/>
      <c r="EF1858" s="87"/>
      <c r="EG1858" s="86"/>
      <c r="EH1858" s="86"/>
      <c r="EI1858" s="86"/>
      <c r="EJ1858" s="86"/>
      <c r="EK1858" s="89"/>
    </row>
    <row r="1859" spans="47:141" x14ac:dyDescent="0.2">
      <c r="AU1859" s="86"/>
      <c r="AW1859" s="86"/>
      <c r="AY1859" s="86"/>
      <c r="BA1859" s="86"/>
      <c r="BC1859" s="86"/>
      <c r="BE1859" s="86"/>
      <c r="BG1859" s="86"/>
      <c r="BI1859" s="86"/>
      <c r="BK1859" s="86"/>
      <c r="BM1859" s="86"/>
      <c r="BO1859" s="86"/>
      <c r="BQ1859" s="86"/>
      <c r="BS1859" s="86"/>
      <c r="BU1859" s="86"/>
      <c r="BW1859" s="86"/>
      <c r="BY1859" s="86"/>
      <c r="CA1859" s="86"/>
      <c r="CC1859" s="86"/>
      <c r="CE1859" s="86"/>
      <c r="CG1859" s="86"/>
      <c r="CI1859" s="86"/>
      <c r="CK1859" s="86"/>
      <c r="CM1859" s="86"/>
      <c r="CO1859" s="86"/>
      <c r="CQ1859" s="86"/>
      <c r="CS1859" s="86"/>
      <c r="CU1859" s="86"/>
      <c r="CW1859" s="86"/>
      <c r="CY1859" s="86"/>
      <c r="DA1859" s="86"/>
      <c r="DC1859" s="86"/>
      <c r="DE1859" s="86"/>
      <c r="DG1859" s="86"/>
      <c r="DI1859" s="86"/>
      <c r="DK1859" s="86"/>
      <c r="DM1859" s="86"/>
      <c r="DO1859" s="86"/>
      <c r="DQ1859" s="86"/>
      <c r="DS1859" s="86"/>
      <c r="DU1859" s="86"/>
      <c r="DV1859" s="86"/>
      <c r="DW1859" s="86"/>
      <c r="DX1859" s="86"/>
      <c r="DZ1859" s="87"/>
      <c r="EB1859" s="86"/>
      <c r="EC1859" s="87"/>
      <c r="ED1859" s="88"/>
      <c r="EE1859" s="86"/>
      <c r="EF1859" s="87"/>
      <c r="EG1859" s="86"/>
      <c r="EH1859" s="86"/>
      <c r="EI1859" s="86"/>
      <c r="EJ1859" s="86"/>
      <c r="EK1859" s="89"/>
    </row>
    <row r="1860" spans="47:141" x14ac:dyDescent="0.2">
      <c r="AU1860" s="86"/>
      <c r="AW1860" s="86"/>
      <c r="AY1860" s="86"/>
      <c r="BA1860" s="86"/>
      <c r="BC1860" s="86"/>
      <c r="BE1860" s="86"/>
      <c r="BG1860" s="86"/>
      <c r="BI1860" s="86"/>
      <c r="BK1860" s="86"/>
      <c r="BM1860" s="86"/>
      <c r="BO1860" s="86"/>
      <c r="BQ1860" s="86"/>
      <c r="BS1860" s="86"/>
      <c r="BU1860" s="86"/>
      <c r="BW1860" s="86"/>
      <c r="BY1860" s="86"/>
      <c r="CA1860" s="86"/>
      <c r="CC1860" s="86"/>
      <c r="CE1860" s="86"/>
      <c r="CG1860" s="86"/>
      <c r="CI1860" s="86"/>
      <c r="CK1860" s="86"/>
      <c r="CM1860" s="86"/>
      <c r="CO1860" s="86"/>
      <c r="CQ1860" s="86"/>
      <c r="CS1860" s="86"/>
      <c r="CU1860" s="86"/>
      <c r="CW1860" s="86"/>
      <c r="CY1860" s="86"/>
      <c r="DA1860" s="86"/>
      <c r="DC1860" s="86"/>
      <c r="DE1860" s="86"/>
      <c r="DG1860" s="86"/>
      <c r="DI1860" s="86"/>
      <c r="DK1860" s="86"/>
      <c r="DM1860" s="86"/>
      <c r="DO1860" s="86"/>
      <c r="DQ1860" s="86"/>
      <c r="DS1860" s="86"/>
      <c r="DU1860" s="86"/>
      <c r="DV1860" s="86"/>
      <c r="DW1860" s="86"/>
      <c r="DX1860" s="86"/>
      <c r="DZ1860" s="87"/>
      <c r="EB1860" s="86"/>
      <c r="EC1860" s="87"/>
      <c r="ED1860" s="88"/>
      <c r="EE1860" s="86"/>
      <c r="EF1860" s="87"/>
      <c r="EG1860" s="86"/>
      <c r="EH1860" s="86"/>
      <c r="EI1860" s="86"/>
      <c r="EJ1860" s="86"/>
      <c r="EK1860" s="89"/>
    </row>
    <row r="1861" spans="47:141" x14ac:dyDescent="0.2">
      <c r="AU1861" s="86"/>
      <c r="AW1861" s="86"/>
      <c r="AY1861" s="86"/>
      <c r="BA1861" s="86"/>
      <c r="BC1861" s="86"/>
      <c r="BE1861" s="86"/>
      <c r="BG1861" s="86"/>
      <c r="BI1861" s="86"/>
      <c r="BK1861" s="86"/>
      <c r="BM1861" s="86"/>
      <c r="BO1861" s="86"/>
      <c r="BQ1861" s="86"/>
      <c r="BS1861" s="86"/>
      <c r="BU1861" s="86"/>
      <c r="BW1861" s="86"/>
      <c r="BY1861" s="86"/>
      <c r="CA1861" s="86"/>
      <c r="CC1861" s="86"/>
      <c r="CE1861" s="86"/>
      <c r="CG1861" s="86"/>
      <c r="CI1861" s="86"/>
      <c r="CK1861" s="86"/>
      <c r="CM1861" s="86"/>
      <c r="CO1861" s="86"/>
      <c r="CQ1861" s="86"/>
      <c r="CS1861" s="86"/>
      <c r="CU1861" s="86"/>
      <c r="CW1861" s="86"/>
      <c r="CY1861" s="86"/>
      <c r="DA1861" s="86"/>
      <c r="DC1861" s="86"/>
      <c r="DE1861" s="86"/>
      <c r="DG1861" s="86"/>
      <c r="DI1861" s="86"/>
      <c r="DK1861" s="86"/>
      <c r="DM1861" s="86"/>
      <c r="DO1861" s="86"/>
      <c r="DQ1861" s="86"/>
      <c r="DS1861" s="86"/>
      <c r="DU1861" s="86"/>
      <c r="DV1861" s="86"/>
      <c r="DW1861" s="86"/>
      <c r="DX1861" s="86"/>
      <c r="DZ1861" s="87"/>
      <c r="EB1861" s="86"/>
      <c r="EC1861" s="87"/>
      <c r="ED1861" s="88"/>
      <c r="EE1861" s="86"/>
      <c r="EF1861" s="87"/>
      <c r="EG1861" s="86"/>
      <c r="EH1861" s="86"/>
      <c r="EI1861" s="86"/>
      <c r="EJ1861" s="86"/>
      <c r="EK1861" s="89"/>
    </row>
    <row r="1862" spans="47:141" x14ac:dyDescent="0.2">
      <c r="AU1862" s="86"/>
      <c r="AW1862" s="86"/>
      <c r="AY1862" s="86"/>
      <c r="BA1862" s="86"/>
      <c r="BC1862" s="86"/>
      <c r="BE1862" s="86"/>
      <c r="BG1862" s="86"/>
      <c r="BI1862" s="86"/>
      <c r="BK1862" s="86"/>
      <c r="BM1862" s="86"/>
      <c r="BO1862" s="86"/>
      <c r="BQ1862" s="86"/>
      <c r="BS1862" s="86"/>
      <c r="BU1862" s="86"/>
      <c r="BW1862" s="86"/>
      <c r="BY1862" s="86"/>
      <c r="CA1862" s="86"/>
      <c r="CC1862" s="86"/>
      <c r="CE1862" s="86"/>
      <c r="CG1862" s="86"/>
      <c r="CI1862" s="86"/>
      <c r="CK1862" s="86"/>
      <c r="CM1862" s="86"/>
      <c r="CO1862" s="86"/>
      <c r="CQ1862" s="86"/>
      <c r="CS1862" s="86"/>
      <c r="CU1862" s="86"/>
      <c r="CW1862" s="86"/>
      <c r="CY1862" s="86"/>
      <c r="DA1862" s="86"/>
      <c r="DC1862" s="86"/>
      <c r="DE1862" s="86"/>
      <c r="DG1862" s="86"/>
      <c r="DI1862" s="86"/>
      <c r="DK1862" s="86"/>
      <c r="DM1862" s="86"/>
      <c r="DO1862" s="86"/>
      <c r="DQ1862" s="86"/>
      <c r="DS1862" s="86"/>
      <c r="DU1862" s="86"/>
      <c r="DV1862" s="86"/>
      <c r="DW1862" s="86"/>
      <c r="DX1862" s="86"/>
      <c r="DZ1862" s="87"/>
      <c r="EB1862" s="86"/>
      <c r="EC1862" s="87"/>
      <c r="ED1862" s="88"/>
      <c r="EE1862" s="86"/>
      <c r="EF1862" s="87"/>
      <c r="EG1862" s="86"/>
      <c r="EH1862" s="86"/>
      <c r="EI1862" s="86"/>
      <c r="EJ1862" s="86"/>
      <c r="EK1862" s="89"/>
    </row>
    <row r="1863" spans="47:141" x14ac:dyDescent="0.2">
      <c r="AU1863" s="86"/>
      <c r="AW1863" s="86"/>
      <c r="AY1863" s="86"/>
      <c r="BA1863" s="86"/>
      <c r="BC1863" s="86"/>
      <c r="BE1863" s="86"/>
      <c r="BG1863" s="86"/>
      <c r="BI1863" s="86"/>
      <c r="BK1863" s="86"/>
      <c r="BM1863" s="86"/>
      <c r="BO1863" s="86"/>
      <c r="BQ1863" s="86"/>
      <c r="BS1863" s="86"/>
      <c r="BU1863" s="86"/>
      <c r="BW1863" s="86"/>
      <c r="BY1863" s="86"/>
      <c r="CA1863" s="86"/>
      <c r="CC1863" s="86"/>
      <c r="CE1863" s="86"/>
      <c r="CG1863" s="86"/>
      <c r="CI1863" s="86"/>
      <c r="CK1863" s="86"/>
      <c r="CM1863" s="86"/>
      <c r="CO1863" s="86"/>
      <c r="CQ1863" s="86"/>
      <c r="CS1863" s="86"/>
      <c r="CU1863" s="86"/>
      <c r="CW1863" s="86"/>
      <c r="CY1863" s="86"/>
      <c r="DA1863" s="86"/>
      <c r="DC1863" s="86"/>
      <c r="DE1863" s="86"/>
      <c r="DG1863" s="86"/>
      <c r="DI1863" s="86"/>
      <c r="DK1863" s="86"/>
      <c r="DM1863" s="86"/>
      <c r="DO1863" s="86"/>
      <c r="DQ1863" s="86"/>
      <c r="DS1863" s="86"/>
      <c r="DU1863" s="86"/>
      <c r="DV1863" s="86"/>
      <c r="DW1863" s="86"/>
      <c r="DX1863" s="86"/>
      <c r="DZ1863" s="87"/>
      <c r="EB1863" s="86"/>
      <c r="EC1863" s="87"/>
      <c r="ED1863" s="88"/>
      <c r="EE1863" s="86"/>
      <c r="EF1863" s="87"/>
      <c r="EG1863" s="86"/>
      <c r="EH1863" s="86"/>
      <c r="EI1863" s="86"/>
      <c r="EJ1863" s="86"/>
      <c r="EK1863" s="89"/>
    </row>
    <row r="1864" spans="47:141" x14ac:dyDescent="0.2">
      <c r="AU1864" s="86"/>
      <c r="AW1864" s="86"/>
      <c r="AY1864" s="86"/>
      <c r="BA1864" s="86"/>
      <c r="BC1864" s="86"/>
      <c r="BE1864" s="86"/>
      <c r="BG1864" s="86"/>
      <c r="BI1864" s="86"/>
      <c r="BK1864" s="86"/>
      <c r="BM1864" s="86"/>
      <c r="BO1864" s="86"/>
      <c r="BQ1864" s="86"/>
      <c r="BS1864" s="86"/>
      <c r="BU1864" s="86"/>
      <c r="BW1864" s="86"/>
      <c r="BY1864" s="86"/>
      <c r="CA1864" s="86"/>
      <c r="CC1864" s="86"/>
      <c r="CE1864" s="86"/>
      <c r="CG1864" s="86"/>
      <c r="CI1864" s="86"/>
      <c r="CK1864" s="86"/>
      <c r="CM1864" s="86"/>
      <c r="CO1864" s="86"/>
      <c r="CQ1864" s="86"/>
      <c r="CS1864" s="86"/>
      <c r="CU1864" s="86"/>
      <c r="CW1864" s="86"/>
      <c r="CY1864" s="86"/>
      <c r="DA1864" s="86"/>
      <c r="DC1864" s="86"/>
      <c r="DE1864" s="86"/>
      <c r="DG1864" s="86"/>
      <c r="DI1864" s="86"/>
      <c r="DK1864" s="86"/>
      <c r="DM1864" s="86"/>
      <c r="DO1864" s="86"/>
      <c r="DQ1864" s="86"/>
      <c r="DS1864" s="86"/>
      <c r="DU1864" s="86"/>
      <c r="DV1864" s="86"/>
      <c r="DW1864" s="86"/>
      <c r="DX1864" s="86"/>
      <c r="DZ1864" s="87"/>
      <c r="EB1864" s="86"/>
      <c r="EC1864" s="87"/>
      <c r="ED1864" s="88"/>
      <c r="EE1864" s="86"/>
      <c r="EF1864" s="87"/>
      <c r="EG1864" s="86"/>
      <c r="EH1864" s="86"/>
      <c r="EI1864" s="86"/>
      <c r="EJ1864" s="86"/>
      <c r="EK1864" s="89"/>
    </row>
    <row r="1865" spans="47:141" x14ac:dyDescent="0.2">
      <c r="AU1865" s="86"/>
      <c r="AW1865" s="86"/>
      <c r="AY1865" s="86"/>
      <c r="BA1865" s="86"/>
      <c r="BC1865" s="86"/>
      <c r="BE1865" s="86"/>
      <c r="BG1865" s="86"/>
      <c r="BI1865" s="86"/>
      <c r="BK1865" s="86"/>
      <c r="BM1865" s="86"/>
      <c r="BO1865" s="86"/>
      <c r="BQ1865" s="86"/>
      <c r="BS1865" s="86"/>
      <c r="BU1865" s="86"/>
      <c r="BW1865" s="86"/>
      <c r="BY1865" s="86"/>
      <c r="CA1865" s="86"/>
      <c r="CC1865" s="86"/>
      <c r="CE1865" s="86"/>
      <c r="CG1865" s="86"/>
      <c r="CI1865" s="86"/>
      <c r="CK1865" s="86"/>
      <c r="CM1865" s="86"/>
      <c r="CO1865" s="86"/>
      <c r="CQ1865" s="86"/>
      <c r="CS1865" s="86"/>
      <c r="CU1865" s="86"/>
      <c r="CW1865" s="86"/>
      <c r="CY1865" s="86"/>
      <c r="DA1865" s="86"/>
      <c r="DC1865" s="86"/>
      <c r="DE1865" s="86"/>
      <c r="DG1865" s="86"/>
      <c r="DI1865" s="86"/>
      <c r="DK1865" s="86"/>
      <c r="DM1865" s="86"/>
      <c r="DO1865" s="86"/>
      <c r="DQ1865" s="86"/>
      <c r="DS1865" s="86"/>
      <c r="DU1865" s="86"/>
      <c r="DV1865" s="86"/>
      <c r="DW1865" s="86"/>
      <c r="DX1865" s="86"/>
      <c r="DZ1865" s="87"/>
      <c r="EB1865" s="86"/>
      <c r="EC1865" s="87"/>
      <c r="ED1865" s="88"/>
      <c r="EE1865" s="86"/>
      <c r="EF1865" s="87"/>
      <c r="EG1865" s="86"/>
      <c r="EH1865" s="86"/>
      <c r="EI1865" s="86"/>
      <c r="EJ1865" s="86"/>
      <c r="EK1865" s="89"/>
    </row>
    <row r="1866" spans="47:141" x14ac:dyDescent="0.2">
      <c r="AU1866" s="86"/>
      <c r="AW1866" s="86"/>
      <c r="AY1866" s="86"/>
      <c r="BA1866" s="86"/>
      <c r="BC1866" s="86"/>
      <c r="BE1866" s="86"/>
      <c r="BG1866" s="86"/>
      <c r="BI1866" s="86"/>
      <c r="BK1866" s="86"/>
      <c r="BM1866" s="86"/>
      <c r="BO1866" s="86"/>
      <c r="BQ1866" s="86"/>
      <c r="BS1866" s="86"/>
      <c r="BU1866" s="86"/>
      <c r="BW1866" s="86"/>
      <c r="BY1866" s="86"/>
      <c r="CA1866" s="86"/>
      <c r="CC1866" s="86"/>
      <c r="CE1866" s="86"/>
      <c r="CG1866" s="86"/>
      <c r="CI1866" s="86"/>
      <c r="CK1866" s="86"/>
      <c r="CM1866" s="86"/>
      <c r="CO1866" s="86"/>
      <c r="CQ1866" s="86"/>
      <c r="CS1866" s="86"/>
      <c r="CU1866" s="86"/>
      <c r="CW1866" s="86"/>
      <c r="CY1866" s="86"/>
      <c r="DA1866" s="86"/>
      <c r="DC1866" s="86"/>
      <c r="DE1866" s="86"/>
      <c r="DG1866" s="86"/>
      <c r="DI1866" s="86"/>
      <c r="DK1866" s="86"/>
      <c r="DM1866" s="86"/>
      <c r="DO1866" s="86"/>
      <c r="DQ1866" s="86"/>
      <c r="DS1866" s="86"/>
      <c r="DU1866" s="86"/>
      <c r="DV1866" s="86"/>
      <c r="DW1866" s="86"/>
      <c r="DX1866" s="86"/>
      <c r="DZ1866" s="87"/>
      <c r="EB1866" s="86"/>
      <c r="EC1866" s="87"/>
      <c r="ED1866" s="88"/>
      <c r="EE1866" s="86"/>
      <c r="EF1866" s="87"/>
      <c r="EG1866" s="86"/>
      <c r="EH1866" s="86"/>
      <c r="EI1866" s="86"/>
      <c r="EJ1866" s="86"/>
      <c r="EK1866" s="89"/>
    </row>
    <row r="1867" spans="47:141" x14ac:dyDescent="0.2">
      <c r="AU1867" s="86"/>
      <c r="AW1867" s="86"/>
      <c r="AY1867" s="86"/>
      <c r="BA1867" s="86"/>
      <c r="BC1867" s="86"/>
      <c r="BE1867" s="86"/>
      <c r="BG1867" s="86"/>
      <c r="BI1867" s="86"/>
      <c r="BK1867" s="86"/>
      <c r="BM1867" s="86"/>
      <c r="BO1867" s="86"/>
      <c r="BQ1867" s="86"/>
      <c r="BS1867" s="86"/>
      <c r="BU1867" s="86"/>
      <c r="BW1867" s="86"/>
      <c r="BY1867" s="86"/>
      <c r="CA1867" s="86"/>
      <c r="CC1867" s="86"/>
      <c r="CE1867" s="86"/>
      <c r="CG1867" s="86"/>
      <c r="CI1867" s="86"/>
      <c r="CK1867" s="86"/>
      <c r="CM1867" s="86"/>
      <c r="CO1867" s="86"/>
      <c r="CQ1867" s="86"/>
      <c r="CS1867" s="86"/>
      <c r="CU1867" s="86"/>
      <c r="CW1867" s="86"/>
      <c r="CY1867" s="86"/>
      <c r="DA1867" s="86"/>
      <c r="DC1867" s="86"/>
      <c r="DE1867" s="86"/>
      <c r="DG1867" s="86"/>
      <c r="DI1867" s="86"/>
      <c r="DK1867" s="86"/>
      <c r="DM1867" s="86"/>
      <c r="DO1867" s="86"/>
      <c r="DQ1867" s="86"/>
      <c r="DS1867" s="86"/>
      <c r="DU1867" s="86"/>
      <c r="DV1867" s="86"/>
      <c r="DW1867" s="86"/>
      <c r="DX1867" s="86"/>
      <c r="DZ1867" s="87"/>
      <c r="EB1867" s="86"/>
      <c r="EC1867" s="87"/>
      <c r="ED1867" s="88"/>
      <c r="EE1867" s="86"/>
      <c r="EF1867" s="87"/>
      <c r="EG1867" s="86"/>
      <c r="EH1867" s="86"/>
      <c r="EI1867" s="86"/>
      <c r="EJ1867" s="86"/>
      <c r="EK1867" s="89"/>
    </row>
    <row r="1868" spans="47:141" x14ac:dyDescent="0.2">
      <c r="AU1868" s="86"/>
      <c r="AW1868" s="86"/>
      <c r="AY1868" s="86"/>
      <c r="BA1868" s="86"/>
      <c r="BC1868" s="86"/>
      <c r="BE1868" s="86"/>
      <c r="BG1868" s="86"/>
      <c r="BI1868" s="86"/>
      <c r="BK1868" s="86"/>
      <c r="BM1868" s="86"/>
      <c r="BO1868" s="86"/>
      <c r="BQ1868" s="86"/>
      <c r="BS1868" s="86"/>
      <c r="BU1868" s="86"/>
      <c r="BW1868" s="86"/>
      <c r="BY1868" s="86"/>
      <c r="CA1868" s="86"/>
      <c r="CC1868" s="86"/>
      <c r="CE1868" s="86"/>
      <c r="CG1868" s="86"/>
      <c r="CI1868" s="86"/>
      <c r="CK1868" s="86"/>
      <c r="CM1868" s="86"/>
      <c r="CO1868" s="86"/>
      <c r="CQ1868" s="86"/>
      <c r="CS1868" s="86"/>
      <c r="CU1868" s="86"/>
      <c r="CW1868" s="86"/>
      <c r="CY1868" s="86"/>
      <c r="DA1868" s="86"/>
      <c r="DC1868" s="86"/>
      <c r="DE1868" s="86"/>
      <c r="DG1868" s="86"/>
      <c r="DI1868" s="86"/>
      <c r="DK1868" s="86"/>
      <c r="DM1868" s="86"/>
      <c r="DO1868" s="86"/>
      <c r="DQ1868" s="86"/>
      <c r="DS1868" s="86"/>
      <c r="DU1868" s="86"/>
      <c r="DV1868" s="86"/>
      <c r="DW1868" s="86"/>
      <c r="DX1868" s="86"/>
      <c r="DZ1868" s="87"/>
      <c r="EB1868" s="86"/>
      <c r="EC1868" s="87"/>
      <c r="ED1868" s="88"/>
      <c r="EE1868" s="86"/>
      <c r="EF1868" s="87"/>
      <c r="EG1868" s="86"/>
      <c r="EH1868" s="86"/>
      <c r="EI1868" s="86"/>
      <c r="EJ1868" s="86"/>
      <c r="EK1868" s="89"/>
    </row>
    <row r="1869" spans="47:141" x14ac:dyDescent="0.2">
      <c r="AU1869" s="86"/>
      <c r="AW1869" s="86"/>
      <c r="AY1869" s="86"/>
      <c r="BA1869" s="86"/>
      <c r="BC1869" s="86"/>
      <c r="BE1869" s="86"/>
      <c r="BG1869" s="86"/>
      <c r="BI1869" s="86"/>
      <c r="BK1869" s="86"/>
      <c r="BM1869" s="86"/>
      <c r="BO1869" s="86"/>
      <c r="BQ1869" s="86"/>
      <c r="BS1869" s="86"/>
      <c r="BU1869" s="86"/>
      <c r="BW1869" s="86"/>
      <c r="BY1869" s="86"/>
      <c r="CA1869" s="86"/>
      <c r="CC1869" s="86"/>
      <c r="CE1869" s="86"/>
      <c r="CG1869" s="86"/>
      <c r="CI1869" s="86"/>
      <c r="CK1869" s="86"/>
      <c r="CM1869" s="86"/>
      <c r="CO1869" s="86"/>
      <c r="CQ1869" s="86"/>
      <c r="CS1869" s="86"/>
      <c r="CU1869" s="86"/>
      <c r="CW1869" s="86"/>
      <c r="CY1869" s="86"/>
      <c r="DA1869" s="86"/>
      <c r="DC1869" s="86"/>
      <c r="DE1869" s="86"/>
      <c r="DG1869" s="86"/>
      <c r="DI1869" s="86"/>
      <c r="DK1869" s="86"/>
      <c r="DM1869" s="86"/>
      <c r="DO1869" s="86"/>
      <c r="DQ1869" s="86"/>
      <c r="DS1869" s="86"/>
      <c r="DU1869" s="86"/>
      <c r="DV1869" s="86"/>
      <c r="DW1869" s="86"/>
      <c r="DX1869" s="86"/>
      <c r="DZ1869" s="87"/>
      <c r="EB1869" s="86"/>
      <c r="EC1869" s="87"/>
      <c r="ED1869" s="88"/>
      <c r="EE1869" s="86"/>
      <c r="EF1869" s="87"/>
      <c r="EG1869" s="86"/>
      <c r="EH1869" s="86"/>
      <c r="EI1869" s="86"/>
      <c r="EJ1869" s="86"/>
      <c r="EK1869" s="89"/>
    </row>
    <row r="1870" spans="47:141" x14ac:dyDescent="0.2">
      <c r="AU1870" s="86"/>
      <c r="AW1870" s="86"/>
      <c r="AY1870" s="86"/>
      <c r="BA1870" s="86"/>
      <c r="BC1870" s="86"/>
      <c r="BE1870" s="86"/>
      <c r="BG1870" s="86"/>
      <c r="BI1870" s="86"/>
      <c r="BK1870" s="86"/>
      <c r="BM1870" s="86"/>
      <c r="BO1870" s="86"/>
      <c r="BQ1870" s="86"/>
      <c r="BS1870" s="86"/>
      <c r="BU1870" s="86"/>
      <c r="BW1870" s="86"/>
      <c r="BY1870" s="86"/>
      <c r="CA1870" s="86"/>
      <c r="CC1870" s="86"/>
      <c r="CE1870" s="86"/>
      <c r="CG1870" s="86"/>
      <c r="CI1870" s="86"/>
      <c r="CK1870" s="86"/>
      <c r="CM1870" s="86"/>
      <c r="CO1870" s="86"/>
      <c r="CQ1870" s="86"/>
      <c r="CS1870" s="86"/>
      <c r="CU1870" s="86"/>
      <c r="CW1870" s="86"/>
      <c r="CY1870" s="86"/>
      <c r="DA1870" s="86"/>
      <c r="DC1870" s="86"/>
      <c r="DE1870" s="86"/>
      <c r="DG1870" s="86"/>
      <c r="DI1870" s="86"/>
      <c r="DK1870" s="86"/>
      <c r="DM1870" s="86"/>
      <c r="DO1870" s="86"/>
      <c r="DQ1870" s="86"/>
      <c r="DS1870" s="86"/>
      <c r="DU1870" s="86"/>
      <c r="DV1870" s="86"/>
      <c r="DW1870" s="86"/>
      <c r="DX1870" s="86"/>
      <c r="DZ1870" s="87"/>
      <c r="EB1870" s="86"/>
      <c r="EC1870" s="87"/>
      <c r="ED1870" s="88"/>
      <c r="EE1870" s="86"/>
      <c r="EF1870" s="87"/>
      <c r="EG1870" s="86"/>
      <c r="EH1870" s="86"/>
      <c r="EI1870" s="86"/>
      <c r="EJ1870" s="86"/>
      <c r="EK1870" s="89"/>
    </row>
    <row r="1871" spans="47:141" x14ac:dyDescent="0.2">
      <c r="AU1871" s="86"/>
      <c r="AW1871" s="86"/>
      <c r="AY1871" s="86"/>
      <c r="BA1871" s="86"/>
      <c r="BC1871" s="86"/>
      <c r="BE1871" s="86"/>
      <c r="BG1871" s="86"/>
      <c r="BI1871" s="86"/>
      <c r="BK1871" s="86"/>
      <c r="BM1871" s="86"/>
      <c r="BO1871" s="86"/>
      <c r="BQ1871" s="86"/>
      <c r="BS1871" s="86"/>
      <c r="BU1871" s="86"/>
      <c r="BW1871" s="86"/>
      <c r="BY1871" s="86"/>
      <c r="CA1871" s="86"/>
      <c r="CC1871" s="86"/>
      <c r="CE1871" s="86"/>
      <c r="CG1871" s="86"/>
      <c r="CI1871" s="86"/>
      <c r="CK1871" s="86"/>
      <c r="CM1871" s="86"/>
      <c r="CO1871" s="86"/>
      <c r="CQ1871" s="86"/>
      <c r="CS1871" s="86"/>
      <c r="CU1871" s="86"/>
      <c r="CW1871" s="86"/>
      <c r="CY1871" s="86"/>
      <c r="DA1871" s="86"/>
      <c r="DC1871" s="86"/>
      <c r="DE1871" s="86"/>
      <c r="DG1871" s="86"/>
      <c r="DI1871" s="86"/>
      <c r="DK1871" s="86"/>
      <c r="DM1871" s="86"/>
      <c r="DO1871" s="86"/>
      <c r="DQ1871" s="86"/>
      <c r="DS1871" s="86"/>
      <c r="DU1871" s="86"/>
      <c r="DV1871" s="86"/>
      <c r="DW1871" s="86"/>
      <c r="DX1871" s="86"/>
      <c r="DZ1871" s="87"/>
      <c r="EB1871" s="86"/>
      <c r="EC1871" s="87"/>
      <c r="ED1871" s="88"/>
      <c r="EE1871" s="86"/>
      <c r="EF1871" s="87"/>
      <c r="EG1871" s="86"/>
      <c r="EH1871" s="86"/>
      <c r="EI1871" s="86"/>
      <c r="EJ1871" s="86"/>
      <c r="EK1871" s="89"/>
    </row>
    <row r="1872" spans="47:141" x14ac:dyDescent="0.2">
      <c r="AU1872" s="86"/>
      <c r="AW1872" s="86"/>
      <c r="AY1872" s="86"/>
      <c r="BA1872" s="86"/>
      <c r="BC1872" s="86"/>
      <c r="BE1872" s="86"/>
      <c r="BG1872" s="86"/>
      <c r="BI1872" s="86"/>
      <c r="BK1872" s="86"/>
      <c r="BM1872" s="86"/>
      <c r="BO1872" s="86"/>
      <c r="BQ1872" s="86"/>
      <c r="BS1872" s="86"/>
      <c r="BU1872" s="86"/>
      <c r="BW1872" s="86"/>
      <c r="BY1872" s="86"/>
      <c r="CA1872" s="86"/>
      <c r="CC1872" s="86"/>
      <c r="CE1872" s="86"/>
      <c r="CG1872" s="86"/>
      <c r="CI1872" s="86"/>
      <c r="CK1872" s="86"/>
      <c r="CM1872" s="86"/>
      <c r="CO1872" s="86"/>
      <c r="CQ1872" s="86"/>
      <c r="CS1872" s="86"/>
      <c r="CU1872" s="86"/>
      <c r="CW1872" s="86"/>
      <c r="CY1872" s="86"/>
      <c r="DA1872" s="86"/>
      <c r="DC1872" s="86"/>
      <c r="DE1872" s="86"/>
      <c r="DG1872" s="86"/>
      <c r="DI1872" s="86"/>
      <c r="DK1872" s="86"/>
      <c r="DM1872" s="86"/>
      <c r="DO1872" s="86"/>
      <c r="DQ1872" s="86"/>
      <c r="DS1872" s="86"/>
      <c r="DU1872" s="86"/>
      <c r="DV1872" s="86"/>
      <c r="DW1872" s="86"/>
      <c r="DX1872" s="86"/>
      <c r="DZ1872" s="87"/>
      <c r="EB1872" s="86"/>
      <c r="EC1872" s="87"/>
      <c r="ED1872" s="88"/>
      <c r="EE1872" s="86"/>
      <c r="EF1872" s="87"/>
      <c r="EG1872" s="86"/>
      <c r="EH1872" s="86"/>
      <c r="EI1872" s="86"/>
      <c r="EJ1872" s="86"/>
      <c r="EK1872" s="89"/>
    </row>
    <row r="1873" spans="47:141" x14ac:dyDescent="0.2">
      <c r="AU1873" s="86"/>
      <c r="AW1873" s="86"/>
      <c r="AY1873" s="86"/>
      <c r="BA1873" s="86"/>
      <c r="BC1873" s="86"/>
      <c r="BE1873" s="86"/>
      <c r="BG1873" s="86"/>
      <c r="BI1873" s="86"/>
      <c r="BK1873" s="86"/>
      <c r="BM1873" s="86"/>
      <c r="BO1873" s="86"/>
      <c r="BQ1873" s="86"/>
      <c r="BS1873" s="86"/>
      <c r="BU1873" s="86"/>
      <c r="BW1873" s="86"/>
      <c r="BY1873" s="86"/>
      <c r="CA1873" s="86"/>
      <c r="CC1873" s="86"/>
      <c r="CE1873" s="86"/>
      <c r="CG1873" s="86"/>
      <c r="CI1873" s="86"/>
      <c r="CK1873" s="86"/>
      <c r="CM1873" s="86"/>
      <c r="CO1873" s="86"/>
      <c r="CQ1873" s="86"/>
      <c r="CS1873" s="86"/>
      <c r="CU1873" s="86"/>
      <c r="CW1873" s="86"/>
      <c r="CY1873" s="86"/>
      <c r="DA1873" s="86"/>
      <c r="DC1873" s="86"/>
      <c r="DE1873" s="86"/>
      <c r="DG1873" s="86"/>
      <c r="DI1873" s="86"/>
      <c r="DK1873" s="86"/>
      <c r="DM1873" s="86"/>
      <c r="DO1873" s="86"/>
      <c r="DQ1873" s="86"/>
      <c r="DS1873" s="86"/>
      <c r="DU1873" s="86"/>
      <c r="DV1873" s="86"/>
      <c r="DW1873" s="86"/>
      <c r="DX1873" s="86"/>
      <c r="DZ1873" s="87"/>
      <c r="EB1873" s="86"/>
      <c r="EC1873" s="87"/>
      <c r="ED1873" s="88"/>
      <c r="EE1873" s="86"/>
      <c r="EF1873" s="87"/>
      <c r="EG1873" s="86"/>
      <c r="EH1873" s="86"/>
      <c r="EI1873" s="86"/>
      <c r="EJ1873" s="86"/>
      <c r="EK1873" s="89"/>
    </row>
    <row r="1874" spans="47:141" x14ac:dyDescent="0.2">
      <c r="AU1874" s="86"/>
      <c r="AW1874" s="86"/>
      <c r="AY1874" s="86"/>
      <c r="BA1874" s="86"/>
      <c r="BC1874" s="86"/>
      <c r="BE1874" s="86"/>
      <c r="BG1874" s="86"/>
      <c r="BI1874" s="86"/>
      <c r="BK1874" s="86"/>
      <c r="BM1874" s="86"/>
      <c r="BO1874" s="86"/>
      <c r="BQ1874" s="86"/>
      <c r="BS1874" s="86"/>
      <c r="BU1874" s="86"/>
      <c r="BW1874" s="86"/>
      <c r="BY1874" s="86"/>
      <c r="CA1874" s="86"/>
      <c r="CC1874" s="86"/>
      <c r="CE1874" s="86"/>
      <c r="CG1874" s="86"/>
      <c r="CI1874" s="86"/>
      <c r="CK1874" s="86"/>
      <c r="CM1874" s="86"/>
      <c r="CO1874" s="86"/>
      <c r="CQ1874" s="86"/>
      <c r="CS1874" s="86"/>
      <c r="CU1874" s="86"/>
      <c r="CW1874" s="86"/>
      <c r="CY1874" s="86"/>
      <c r="DA1874" s="86"/>
      <c r="DC1874" s="86"/>
      <c r="DE1874" s="86"/>
      <c r="DG1874" s="86"/>
      <c r="DI1874" s="86"/>
      <c r="DK1874" s="86"/>
      <c r="DM1874" s="86"/>
      <c r="DO1874" s="86"/>
      <c r="DQ1874" s="86"/>
      <c r="DS1874" s="86"/>
      <c r="DU1874" s="86"/>
      <c r="DV1874" s="86"/>
      <c r="DW1874" s="86"/>
      <c r="DX1874" s="86"/>
      <c r="DZ1874" s="87"/>
      <c r="EB1874" s="86"/>
      <c r="EC1874" s="87"/>
      <c r="ED1874" s="88"/>
      <c r="EE1874" s="86"/>
      <c r="EF1874" s="87"/>
      <c r="EG1874" s="86"/>
      <c r="EH1874" s="86"/>
      <c r="EI1874" s="86"/>
      <c r="EJ1874" s="86"/>
      <c r="EK1874" s="89"/>
    </row>
    <row r="1875" spans="47:141" x14ac:dyDescent="0.2">
      <c r="AU1875" s="86"/>
      <c r="AW1875" s="86"/>
      <c r="AY1875" s="86"/>
      <c r="BA1875" s="86"/>
      <c r="BC1875" s="86"/>
      <c r="BE1875" s="86"/>
      <c r="BG1875" s="86"/>
      <c r="BI1875" s="86"/>
      <c r="BK1875" s="86"/>
      <c r="BM1875" s="86"/>
      <c r="BO1875" s="86"/>
      <c r="BQ1875" s="86"/>
      <c r="BS1875" s="86"/>
      <c r="BU1875" s="86"/>
      <c r="BW1875" s="86"/>
      <c r="BY1875" s="86"/>
      <c r="CA1875" s="86"/>
      <c r="CC1875" s="86"/>
      <c r="CE1875" s="86"/>
      <c r="CG1875" s="86"/>
      <c r="CI1875" s="86"/>
      <c r="CK1875" s="86"/>
      <c r="CM1875" s="86"/>
      <c r="CO1875" s="86"/>
      <c r="CQ1875" s="86"/>
      <c r="CS1875" s="86"/>
      <c r="CU1875" s="86"/>
      <c r="CW1875" s="86"/>
      <c r="CY1875" s="86"/>
      <c r="DA1875" s="86"/>
      <c r="DC1875" s="86"/>
      <c r="DE1875" s="86"/>
      <c r="DG1875" s="86"/>
      <c r="DI1875" s="86"/>
      <c r="DK1875" s="86"/>
      <c r="DM1875" s="86"/>
      <c r="DO1875" s="86"/>
      <c r="DQ1875" s="86"/>
      <c r="DS1875" s="86"/>
      <c r="DU1875" s="86"/>
      <c r="DV1875" s="86"/>
      <c r="DW1875" s="86"/>
      <c r="DX1875" s="86"/>
      <c r="DZ1875" s="87"/>
      <c r="EB1875" s="86"/>
      <c r="EC1875" s="87"/>
      <c r="ED1875" s="88"/>
      <c r="EE1875" s="86"/>
      <c r="EF1875" s="87"/>
      <c r="EG1875" s="86"/>
      <c r="EH1875" s="86"/>
      <c r="EI1875" s="86"/>
      <c r="EJ1875" s="86"/>
      <c r="EK1875" s="89"/>
    </row>
    <row r="1876" spans="47:141" x14ac:dyDescent="0.2">
      <c r="AU1876" s="86"/>
      <c r="AW1876" s="86"/>
      <c r="AY1876" s="86"/>
      <c r="BA1876" s="86"/>
      <c r="BC1876" s="86"/>
      <c r="BE1876" s="86"/>
      <c r="BG1876" s="86"/>
      <c r="BI1876" s="86"/>
      <c r="BK1876" s="86"/>
      <c r="BM1876" s="86"/>
      <c r="BO1876" s="86"/>
      <c r="BQ1876" s="86"/>
      <c r="BS1876" s="86"/>
      <c r="BU1876" s="86"/>
      <c r="BW1876" s="86"/>
      <c r="BY1876" s="86"/>
      <c r="CA1876" s="86"/>
      <c r="CC1876" s="86"/>
      <c r="CE1876" s="86"/>
      <c r="CG1876" s="86"/>
      <c r="CI1876" s="86"/>
      <c r="CK1876" s="86"/>
      <c r="CM1876" s="86"/>
      <c r="CO1876" s="86"/>
      <c r="CQ1876" s="86"/>
      <c r="CS1876" s="86"/>
      <c r="CU1876" s="86"/>
      <c r="CW1876" s="86"/>
      <c r="CY1876" s="86"/>
      <c r="DA1876" s="86"/>
      <c r="DC1876" s="86"/>
      <c r="DE1876" s="86"/>
      <c r="DG1876" s="86"/>
      <c r="DI1876" s="86"/>
      <c r="DK1876" s="86"/>
      <c r="DM1876" s="86"/>
      <c r="DO1876" s="86"/>
      <c r="DQ1876" s="86"/>
      <c r="DS1876" s="86"/>
      <c r="DU1876" s="86"/>
      <c r="DV1876" s="86"/>
      <c r="DW1876" s="86"/>
      <c r="DX1876" s="86"/>
      <c r="DZ1876" s="87"/>
      <c r="EB1876" s="86"/>
      <c r="EC1876" s="87"/>
      <c r="ED1876" s="88"/>
      <c r="EE1876" s="86"/>
      <c r="EF1876" s="87"/>
      <c r="EG1876" s="86"/>
      <c r="EH1876" s="86"/>
      <c r="EI1876" s="86"/>
      <c r="EJ1876" s="86"/>
      <c r="EK1876" s="89"/>
    </row>
    <row r="1877" spans="47:141" x14ac:dyDescent="0.2">
      <c r="AU1877" s="86"/>
      <c r="AW1877" s="86"/>
      <c r="AY1877" s="86"/>
      <c r="BA1877" s="86"/>
      <c r="BC1877" s="86"/>
      <c r="BE1877" s="86"/>
      <c r="BG1877" s="86"/>
      <c r="BI1877" s="86"/>
      <c r="BK1877" s="86"/>
      <c r="BM1877" s="86"/>
      <c r="BO1877" s="86"/>
      <c r="BQ1877" s="86"/>
      <c r="BS1877" s="86"/>
      <c r="BU1877" s="86"/>
      <c r="BW1877" s="86"/>
      <c r="BY1877" s="86"/>
      <c r="CA1877" s="86"/>
      <c r="CC1877" s="86"/>
      <c r="CE1877" s="86"/>
      <c r="CG1877" s="86"/>
      <c r="CI1877" s="86"/>
      <c r="CK1877" s="86"/>
      <c r="CM1877" s="86"/>
      <c r="CO1877" s="86"/>
      <c r="CQ1877" s="86"/>
      <c r="CS1877" s="86"/>
      <c r="CU1877" s="86"/>
      <c r="CW1877" s="86"/>
      <c r="CY1877" s="86"/>
      <c r="DA1877" s="86"/>
      <c r="DC1877" s="86"/>
      <c r="DE1877" s="86"/>
      <c r="DG1877" s="86"/>
      <c r="DI1877" s="86"/>
      <c r="DK1877" s="86"/>
      <c r="DM1877" s="86"/>
      <c r="DO1877" s="86"/>
      <c r="DQ1877" s="86"/>
      <c r="DS1877" s="86"/>
      <c r="DU1877" s="86"/>
      <c r="DV1877" s="86"/>
      <c r="DW1877" s="86"/>
      <c r="DX1877" s="86"/>
      <c r="DZ1877" s="87"/>
      <c r="EB1877" s="86"/>
      <c r="EC1877" s="87"/>
      <c r="ED1877" s="88"/>
      <c r="EE1877" s="86"/>
      <c r="EF1877" s="87"/>
      <c r="EG1877" s="86"/>
      <c r="EH1877" s="86"/>
      <c r="EI1877" s="86"/>
      <c r="EJ1877" s="86"/>
      <c r="EK1877" s="89"/>
    </row>
    <row r="1878" spans="47:141" x14ac:dyDescent="0.2">
      <c r="AU1878" s="86"/>
      <c r="AW1878" s="86"/>
      <c r="AY1878" s="86"/>
      <c r="BA1878" s="86"/>
      <c r="BC1878" s="86"/>
      <c r="BE1878" s="86"/>
      <c r="BG1878" s="86"/>
      <c r="BI1878" s="86"/>
      <c r="BK1878" s="86"/>
      <c r="BM1878" s="86"/>
      <c r="BO1878" s="86"/>
      <c r="BQ1878" s="86"/>
      <c r="BS1878" s="86"/>
      <c r="BU1878" s="86"/>
      <c r="BW1878" s="86"/>
      <c r="BY1878" s="86"/>
      <c r="CA1878" s="86"/>
      <c r="CC1878" s="86"/>
      <c r="CE1878" s="86"/>
      <c r="CG1878" s="86"/>
      <c r="CI1878" s="86"/>
      <c r="CK1878" s="86"/>
      <c r="CM1878" s="86"/>
      <c r="CO1878" s="86"/>
      <c r="CQ1878" s="86"/>
      <c r="CS1878" s="86"/>
      <c r="CU1878" s="86"/>
      <c r="CW1878" s="86"/>
      <c r="CY1878" s="86"/>
      <c r="DA1878" s="86"/>
      <c r="DC1878" s="86"/>
      <c r="DE1878" s="86"/>
      <c r="DG1878" s="86"/>
      <c r="DI1878" s="86"/>
      <c r="DK1878" s="86"/>
      <c r="DM1878" s="86"/>
      <c r="DO1878" s="86"/>
      <c r="DQ1878" s="86"/>
      <c r="DS1878" s="86"/>
      <c r="DU1878" s="86"/>
      <c r="DV1878" s="86"/>
      <c r="DW1878" s="86"/>
      <c r="DX1878" s="86"/>
      <c r="DZ1878" s="87"/>
      <c r="EB1878" s="86"/>
      <c r="EC1878" s="87"/>
      <c r="ED1878" s="88"/>
      <c r="EE1878" s="86"/>
      <c r="EF1878" s="87"/>
      <c r="EG1878" s="86"/>
      <c r="EH1878" s="86"/>
      <c r="EI1878" s="86"/>
      <c r="EJ1878" s="86"/>
      <c r="EK1878" s="89"/>
    </row>
    <row r="1879" spans="47:141" x14ac:dyDescent="0.2">
      <c r="AU1879" s="86"/>
      <c r="AW1879" s="86"/>
      <c r="AY1879" s="86"/>
      <c r="BA1879" s="86"/>
      <c r="BC1879" s="86"/>
      <c r="BE1879" s="86"/>
      <c r="BG1879" s="86"/>
      <c r="BI1879" s="86"/>
      <c r="BK1879" s="86"/>
      <c r="BM1879" s="86"/>
      <c r="BO1879" s="86"/>
      <c r="BQ1879" s="86"/>
      <c r="BS1879" s="86"/>
      <c r="BU1879" s="86"/>
      <c r="BW1879" s="86"/>
      <c r="BY1879" s="86"/>
      <c r="CA1879" s="86"/>
      <c r="CC1879" s="86"/>
      <c r="CE1879" s="86"/>
      <c r="CG1879" s="86"/>
      <c r="CI1879" s="86"/>
      <c r="CK1879" s="86"/>
      <c r="CM1879" s="86"/>
      <c r="CO1879" s="86"/>
      <c r="CQ1879" s="86"/>
      <c r="CS1879" s="86"/>
      <c r="CU1879" s="86"/>
      <c r="CW1879" s="86"/>
      <c r="CY1879" s="86"/>
      <c r="DA1879" s="86"/>
      <c r="DC1879" s="86"/>
      <c r="DE1879" s="86"/>
      <c r="DG1879" s="86"/>
      <c r="DI1879" s="86"/>
      <c r="DK1879" s="86"/>
      <c r="DM1879" s="86"/>
      <c r="DO1879" s="86"/>
      <c r="DQ1879" s="86"/>
      <c r="DS1879" s="86"/>
      <c r="DU1879" s="86"/>
      <c r="DV1879" s="86"/>
      <c r="DW1879" s="86"/>
      <c r="DX1879" s="86"/>
      <c r="DZ1879" s="87"/>
      <c r="EB1879" s="86"/>
      <c r="EC1879" s="87"/>
      <c r="ED1879" s="88"/>
      <c r="EE1879" s="86"/>
      <c r="EF1879" s="87"/>
      <c r="EG1879" s="86"/>
      <c r="EH1879" s="86"/>
      <c r="EI1879" s="86"/>
      <c r="EJ1879" s="86"/>
      <c r="EK1879" s="89"/>
    </row>
    <row r="1880" spans="47:141" x14ac:dyDescent="0.2">
      <c r="AU1880" s="86"/>
      <c r="AW1880" s="86"/>
      <c r="AY1880" s="86"/>
      <c r="BA1880" s="86"/>
      <c r="BC1880" s="86"/>
      <c r="BE1880" s="86"/>
      <c r="BG1880" s="86"/>
      <c r="BI1880" s="86"/>
      <c r="BK1880" s="86"/>
      <c r="BM1880" s="86"/>
      <c r="BO1880" s="86"/>
      <c r="BQ1880" s="86"/>
      <c r="BS1880" s="86"/>
      <c r="BU1880" s="86"/>
      <c r="BW1880" s="86"/>
      <c r="BY1880" s="86"/>
      <c r="CA1880" s="86"/>
      <c r="CC1880" s="86"/>
      <c r="CE1880" s="86"/>
      <c r="CG1880" s="86"/>
      <c r="CI1880" s="86"/>
      <c r="CK1880" s="86"/>
      <c r="CM1880" s="86"/>
      <c r="CO1880" s="86"/>
      <c r="CQ1880" s="86"/>
      <c r="CS1880" s="86"/>
      <c r="CU1880" s="86"/>
      <c r="CW1880" s="86"/>
      <c r="CY1880" s="86"/>
      <c r="DA1880" s="86"/>
      <c r="DC1880" s="86"/>
      <c r="DE1880" s="86"/>
      <c r="DG1880" s="86"/>
      <c r="DI1880" s="86"/>
      <c r="DK1880" s="86"/>
      <c r="DM1880" s="86"/>
      <c r="DO1880" s="86"/>
      <c r="DQ1880" s="86"/>
      <c r="DS1880" s="86"/>
      <c r="DU1880" s="86"/>
      <c r="DV1880" s="86"/>
      <c r="DW1880" s="86"/>
      <c r="DX1880" s="86"/>
      <c r="DZ1880" s="87"/>
      <c r="EB1880" s="86"/>
      <c r="EC1880" s="87"/>
      <c r="ED1880" s="88"/>
      <c r="EE1880" s="86"/>
      <c r="EF1880" s="87"/>
      <c r="EG1880" s="86"/>
      <c r="EH1880" s="86"/>
      <c r="EI1880" s="86"/>
      <c r="EJ1880" s="86"/>
      <c r="EK1880" s="89"/>
    </row>
    <row r="1881" spans="47:141" x14ac:dyDescent="0.2">
      <c r="AU1881" s="86"/>
      <c r="AW1881" s="86"/>
      <c r="AY1881" s="86"/>
      <c r="BA1881" s="86"/>
      <c r="BC1881" s="86"/>
      <c r="BE1881" s="86"/>
      <c r="BG1881" s="86"/>
      <c r="BI1881" s="86"/>
      <c r="BK1881" s="86"/>
      <c r="BM1881" s="86"/>
      <c r="BO1881" s="86"/>
      <c r="BQ1881" s="86"/>
      <c r="BS1881" s="86"/>
      <c r="BU1881" s="86"/>
      <c r="BW1881" s="86"/>
      <c r="BY1881" s="86"/>
      <c r="CA1881" s="86"/>
      <c r="CC1881" s="86"/>
      <c r="CE1881" s="86"/>
      <c r="CG1881" s="86"/>
      <c r="CI1881" s="86"/>
      <c r="CK1881" s="86"/>
      <c r="CM1881" s="86"/>
      <c r="CO1881" s="86"/>
      <c r="CQ1881" s="86"/>
      <c r="CS1881" s="86"/>
      <c r="CU1881" s="86"/>
      <c r="CW1881" s="86"/>
      <c r="CY1881" s="86"/>
      <c r="DA1881" s="86"/>
      <c r="DC1881" s="86"/>
      <c r="DE1881" s="86"/>
      <c r="DG1881" s="86"/>
      <c r="DI1881" s="86"/>
      <c r="DK1881" s="86"/>
      <c r="DM1881" s="86"/>
      <c r="DO1881" s="86"/>
      <c r="DQ1881" s="86"/>
      <c r="DS1881" s="86"/>
      <c r="DU1881" s="86"/>
      <c r="DV1881" s="86"/>
      <c r="DW1881" s="86"/>
      <c r="DX1881" s="86"/>
      <c r="DZ1881" s="87"/>
      <c r="EB1881" s="86"/>
      <c r="EC1881" s="87"/>
      <c r="ED1881" s="88"/>
      <c r="EE1881" s="86"/>
      <c r="EF1881" s="87"/>
      <c r="EG1881" s="86"/>
      <c r="EH1881" s="86"/>
      <c r="EI1881" s="86"/>
      <c r="EJ1881" s="86"/>
      <c r="EK1881" s="89"/>
    </row>
    <row r="1882" spans="47:141" x14ac:dyDescent="0.2">
      <c r="AU1882" s="86"/>
      <c r="AW1882" s="86"/>
      <c r="AY1882" s="86"/>
      <c r="BA1882" s="86"/>
      <c r="BC1882" s="86"/>
      <c r="BE1882" s="86"/>
      <c r="BG1882" s="86"/>
      <c r="BI1882" s="86"/>
      <c r="BK1882" s="86"/>
      <c r="BM1882" s="86"/>
      <c r="BO1882" s="86"/>
      <c r="BQ1882" s="86"/>
      <c r="BS1882" s="86"/>
      <c r="BU1882" s="86"/>
      <c r="BW1882" s="86"/>
      <c r="BY1882" s="86"/>
      <c r="CA1882" s="86"/>
      <c r="CC1882" s="86"/>
      <c r="CE1882" s="86"/>
      <c r="CG1882" s="86"/>
      <c r="CI1882" s="86"/>
      <c r="CK1882" s="86"/>
      <c r="CM1882" s="86"/>
      <c r="CO1882" s="86"/>
      <c r="CQ1882" s="86"/>
      <c r="CS1882" s="86"/>
      <c r="CU1882" s="86"/>
      <c r="CW1882" s="86"/>
      <c r="CY1882" s="86"/>
      <c r="DA1882" s="86"/>
      <c r="DC1882" s="86"/>
      <c r="DE1882" s="86"/>
      <c r="DG1882" s="86"/>
      <c r="DI1882" s="86"/>
      <c r="DK1882" s="86"/>
      <c r="DM1882" s="86"/>
      <c r="DO1882" s="86"/>
      <c r="DQ1882" s="86"/>
      <c r="DS1882" s="86"/>
      <c r="DU1882" s="86"/>
      <c r="DV1882" s="86"/>
      <c r="DW1882" s="86"/>
      <c r="DX1882" s="86"/>
      <c r="DZ1882" s="87"/>
      <c r="EB1882" s="86"/>
      <c r="EC1882" s="87"/>
      <c r="ED1882" s="88"/>
      <c r="EE1882" s="86"/>
      <c r="EF1882" s="87"/>
      <c r="EG1882" s="86"/>
      <c r="EH1882" s="86"/>
      <c r="EI1882" s="86"/>
      <c r="EJ1882" s="86"/>
      <c r="EK1882" s="89"/>
    </row>
    <row r="1883" spans="47:141" x14ac:dyDescent="0.2">
      <c r="AU1883" s="86"/>
      <c r="AW1883" s="86"/>
      <c r="AY1883" s="86"/>
      <c r="BA1883" s="86"/>
      <c r="BC1883" s="86"/>
      <c r="BE1883" s="86"/>
      <c r="BG1883" s="86"/>
      <c r="BI1883" s="86"/>
      <c r="BK1883" s="86"/>
      <c r="BM1883" s="86"/>
      <c r="BO1883" s="86"/>
      <c r="BQ1883" s="86"/>
      <c r="BS1883" s="86"/>
      <c r="BU1883" s="86"/>
      <c r="BW1883" s="86"/>
      <c r="BY1883" s="86"/>
      <c r="CA1883" s="86"/>
      <c r="CC1883" s="86"/>
      <c r="CE1883" s="86"/>
      <c r="CG1883" s="86"/>
      <c r="CI1883" s="86"/>
      <c r="CK1883" s="86"/>
      <c r="CM1883" s="86"/>
      <c r="CO1883" s="86"/>
      <c r="CQ1883" s="86"/>
      <c r="CS1883" s="86"/>
      <c r="CU1883" s="86"/>
      <c r="CW1883" s="86"/>
      <c r="CY1883" s="86"/>
      <c r="DA1883" s="86"/>
      <c r="DC1883" s="86"/>
      <c r="DE1883" s="86"/>
      <c r="DG1883" s="86"/>
      <c r="DI1883" s="86"/>
      <c r="DK1883" s="86"/>
      <c r="DM1883" s="86"/>
      <c r="DO1883" s="86"/>
      <c r="DQ1883" s="86"/>
      <c r="DS1883" s="86"/>
      <c r="DU1883" s="86"/>
      <c r="DV1883" s="86"/>
      <c r="DW1883" s="86"/>
      <c r="DX1883" s="86"/>
      <c r="DZ1883" s="87"/>
      <c r="EB1883" s="86"/>
      <c r="EC1883" s="87"/>
      <c r="ED1883" s="88"/>
      <c r="EE1883" s="86"/>
      <c r="EF1883" s="87"/>
      <c r="EG1883" s="86"/>
      <c r="EH1883" s="86"/>
      <c r="EI1883" s="86"/>
      <c r="EJ1883" s="86"/>
      <c r="EK1883" s="89"/>
    </row>
    <row r="1884" spans="47:141" x14ac:dyDescent="0.2">
      <c r="AU1884" s="86"/>
      <c r="AW1884" s="86"/>
      <c r="AY1884" s="86"/>
      <c r="BA1884" s="86"/>
      <c r="BC1884" s="86"/>
      <c r="BE1884" s="86"/>
      <c r="BG1884" s="86"/>
      <c r="BI1884" s="86"/>
      <c r="BK1884" s="86"/>
      <c r="BM1884" s="86"/>
      <c r="BO1884" s="86"/>
      <c r="BQ1884" s="86"/>
      <c r="BS1884" s="86"/>
      <c r="BU1884" s="86"/>
      <c r="BW1884" s="86"/>
      <c r="BY1884" s="86"/>
      <c r="CA1884" s="86"/>
      <c r="CC1884" s="86"/>
      <c r="CE1884" s="86"/>
      <c r="CG1884" s="86"/>
      <c r="CI1884" s="86"/>
      <c r="CK1884" s="86"/>
      <c r="CM1884" s="86"/>
      <c r="CO1884" s="86"/>
      <c r="CQ1884" s="86"/>
      <c r="CS1884" s="86"/>
      <c r="CU1884" s="86"/>
      <c r="CW1884" s="86"/>
      <c r="CY1884" s="86"/>
      <c r="DA1884" s="86"/>
      <c r="DC1884" s="86"/>
      <c r="DE1884" s="86"/>
      <c r="DG1884" s="86"/>
      <c r="DI1884" s="86"/>
      <c r="DK1884" s="86"/>
      <c r="DM1884" s="86"/>
      <c r="DO1884" s="86"/>
      <c r="DQ1884" s="86"/>
      <c r="DS1884" s="86"/>
      <c r="DU1884" s="86"/>
      <c r="DV1884" s="86"/>
      <c r="DW1884" s="86"/>
      <c r="DX1884" s="86"/>
      <c r="DZ1884" s="87"/>
      <c r="EB1884" s="86"/>
      <c r="EC1884" s="87"/>
      <c r="ED1884" s="88"/>
      <c r="EE1884" s="86"/>
      <c r="EF1884" s="87"/>
      <c r="EG1884" s="86"/>
      <c r="EH1884" s="86"/>
      <c r="EI1884" s="86"/>
      <c r="EJ1884" s="86"/>
      <c r="EK1884" s="89"/>
    </row>
    <row r="1885" spans="47:141" x14ac:dyDescent="0.2">
      <c r="AU1885" s="86"/>
      <c r="AW1885" s="86"/>
      <c r="AY1885" s="86"/>
      <c r="BA1885" s="86"/>
      <c r="BC1885" s="86"/>
      <c r="BE1885" s="86"/>
      <c r="BG1885" s="86"/>
      <c r="BI1885" s="86"/>
      <c r="BK1885" s="86"/>
      <c r="BM1885" s="86"/>
      <c r="BO1885" s="86"/>
      <c r="BQ1885" s="86"/>
      <c r="BS1885" s="86"/>
      <c r="BU1885" s="86"/>
      <c r="BW1885" s="86"/>
      <c r="BY1885" s="86"/>
      <c r="CA1885" s="86"/>
      <c r="CC1885" s="86"/>
      <c r="CE1885" s="86"/>
      <c r="CG1885" s="86"/>
      <c r="CI1885" s="86"/>
      <c r="CK1885" s="86"/>
      <c r="CM1885" s="86"/>
      <c r="CO1885" s="86"/>
      <c r="CQ1885" s="86"/>
      <c r="CS1885" s="86"/>
      <c r="CU1885" s="86"/>
      <c r="CW1885" s="86"/>
      <c r="CY1885" s="86"/>
      <c r="DA1885" s="86"/>
      <c r="DC1885" s="86"/>
      <c r="DE1885" s="86"/>
      <c r="DG1885" s="86"/>
      <c r="DI1885" s="86"/>
      <c r="DK1885" s="86"/>
      <c r="DM1885" s="86"/>
      <c r="DO1885" s="86"/>
      <c r="DQ1885" s="86"/>
      <c r="DS1885" s="86"/>
      <c r="DU1885" s="86"/>
      <c r="DV1885" s="86"/>
      <c r="DW1885" s="86"/>
      <c r="DX1885" s="86"/>
      <c r="DZ1885" s="87"/>
      <c r="EB1885" s="86"/>
      <c r="EC1885" s="87"/>
      <c r="ED1885" s="88"/>
      <c r="EE1885" s="86"/>
      <c r="EF1885" s="87"/>
      <c r="EG1885" s="86"/>
      <c r="EH1885" s="86"/>
      <c r="EI1885" s="86"/>
      <c r="EJ1885" s="86"/>
      <c r="EK1885" s="89"/>
    </row>
    <row r="1886" spans="47:141" x14ac:dyDescent="0.2">
      <c r="AU1886" s="86"/>
      <c r="AW1886" s="86"/>
      <c r="AY1886" s="86"/>
      <c r="BA1886" s="86"/>
      <c r="BC1886" s="86"/>
      <c r="BE1886" s="86"/>
      <c r="BG1886" s="86"/>
      <c r="BI1886" s="86"/>
      <c r="BK1886" s="86"/>
      <c r="BM1886" s="86"/>
      <c r="BO1886" s="86"/>
      <c r="BQ1886" s="86"/>
      <c r="BS1886" s="86"/>
      <c r="BU1886" s="86"/>
      <c r="BW1886" s="86"/>
      <c r="BY1886" s="86"/>
      <c r="CA1886" s="86"/>
      <c r="CC1886" s="86"/>
      <c r="CE1886" s="86"/>
      <c r="CG1886" s="86"/>
      <c r="CI1886" s="86"/>
      <c r="CK1886" s="86"/>
      <c r="CM1886" s="86"/>
      <c r="CO1886" s="86"/>
      <c r="CQ1886" s="86"/>
      <c r="CS1886" s="86"/>
      <c r="CU1886" s="86"/>
      <c r="CW1886" s="86"/>
      <c r="CY1886" s="86"/>
      <c r="DA1886" s="86"/>
      <c r="DC1886" s="86"/>
      <c r="DE1886" s="86"/>
      <c r="DG1886" s="86"/>
      <c r="DI1886" s="86"/>
      <c r="DK1886" s="86"/>
      <c r="DM1886" s="86"/>
      <c r="DO1886" s="86"/>
      <c r="DQ1886" s="86"/>
      <c r="DS1886" s="86"/>
      <c r="DU1886" s="86"/>
      <c r="DV1886" s="86"/>
      <c r="DW1886" s="86"/>
      <c r="DX1886" s="86"/>
      <c r="DZ1886" s="87"/>
      <c r="EB1886" s="86"/>
      <c r="EC1886" s="87"/>
      <c r="ED1886" s="88"/>
      <c r="EE1886" s="86"/>
      <c r="EF1886" s="87"/>
      <c r="EG1886" s="86"/>
      <c r="EH1886" s="86"/>
      <c r="EI1886" s="86"/>
      <c r="EJ1886" s="86"/>
      <c r="EK1886" s="89"/>
    </row>
    <row r="1887" spans="47:141" x14ac:dyDescent="0.2">
      <c r="AU1887" s="86"/>
      <c r="AW1887" s="86"/>
      <c r="AY1887" s="86"/>
      <c r="BA1887" s="86"/>
      <c r="BC1887" s="86"/>
      <c r="BE1887" s="86"/>
      <c r="BG1887" s="86"/>
      <c r="BI1887" s="86"/>
      <c r="BK1887" s="86"/>
      <c r="BM1887" s="86"/>
      <c r="BO1887" s="86"/>
      <c r="BQ1887" s="86"/>
      <c r="BS1887" s="86"/>
      <c r="BU1887" s="86"/>
      <c r="BW1887" s="86"/>
      <c r="BY1887" s="86"/>
      <c r="CA1887" s="86"/>
      <c r="CC1887" s="86"/>
      <c r="CE1887" s="86"/>
      <c r="CG1887" s="86"/>
      <c r="CI1887" s="86"/>
      <c r="CK1887" s="86"/>
      <c r="CM1887" s="86"/>
      <c r="CO1887" s="86"/>
      <c r="CQ1887" s="86"/>
      <c r="CS1887" s="86"/>
      <c r="CU1887" s="86"/>
      <c r="CW1887" s="86"/>
      <c r="CY1887" s="86"/>
      <c r="DA1887" s="86"/>
      <c r="DC1887" s="86"/>
      <c r="DE1887" s="86"/>
      <c r="DG1887" s="86"/>
      <c r="DI1887" s="86"/>
      <c r="DK1887" s="86"/>
      <c r="DM1887" s="86"/>
      <c r="DO1887" s="86"/>
      <c r="DQ1887" s="86"/>
      <c r="DS1887" s="86"/>
      <c r="DU1887" s="86"/>
      <c r="DV1887" s="86"/>
      <c r="DW1887" s="86"/>
      <c r="DX1887" s="86"/>
      <c r="DZ1887" s="87"/>
      <c r="EB1887" s="86"/>
      <c r="EC1887" s="87"/>
      <c r="ED1887" s="88"/>
      <c r="EE1887" s="86"/>
      <c r="EF1887" s="87"/>
      <c r="EG1887" s="86"/>
      <c r="EH1887" s="86"/>
      <c r="EI1887" s="86"/>
      <c r="EJ1887" s="86"/>
      <c r="EK1887" s="89"/>
    </row>
    <row r="1888" spans="47:141" x14ac:dyDescent="0.2">
      <c r="AU1888" s="86"/>
      <c r="AW1888" s="86"/>
      <c r="AY1888" s="86"/>
      <c r="BA1888" s="86"/>
      <c r="BC1888" s="86"/>
      <c r="BE1888" s="86"/>
      <c r="BG1888" s="86"/>
      <c r="BI1888" s="86"/>
      <c r="BK1888" s="86"/>
      <c r="BM1888" s="86"/>
      <c r="BO1888" s="86"/>
      <c r="BQ1888" s="86"/>
      <c r="BS1888" s="86"/>
      <c r="BU1888" s="86"/>
      <c r="BW1888" s="86"/>
      <c r="BY1888" s="86"/>
      <c r="CA1888" s="86"/>
      <c r="CC1888" s="86"/>
      <c r="CE1888" s="86"/>
      <c r="CG1888" s="86"/>
      <c r="CI1888" s="86"/>
      <c r="CK1888" s="86"/>
      <c r="CM1888" s="86"/>
      <c r="CO1888" s="86"/>
      <c r="CQ1888" s="86"/>
      <c r="CS1888" s="86"/>
      <c r="CU1888" s="86"/>
      <c r="CW1888" s="86"/>
      <c r="CY1888" s="86"/>
      <c r="DA1888" s="86"/>
      <c r="DC1888" s="86"/>
      <c r="DE1888" s="86"/>
      <c r="DG1888" s="86"/>
      <c r="DI1888" s="86"/>
      <c r="DK1888" s="86"/>
      <c r="DM1888" s="86"/>
      <c r="DO1888" s="86"/>
      <c r="DQ1888" s="86"/>
      <c r="DS1888" s="86"/>
      <c r="DU1888" s="86"/>
      <c r="DV1888" s="86"/>
      <c r="DW1888" s="86"/>
      <c r="DX1888" s="86"/>
      <c r="DZ1888" s="87"/>
      <c r="EB1888" s="86"/>
      <c r="EC1888" s="87"/>
      <c r="ED1888" s="88"/>
      <c r="EE1888" s="86"/>
      <c r="EF1888" s="87"/>
      <c r="EG1888" s="86"/>
      <c r="EH1888" s="86"/>
      <c r="EI1888" s="86"/>
      <c r="EJ1888" s="86"/>
      <c r="EK1888" s="89"/>
    </row>
    <row r="1889" spans="47:141" x14ac:dyDescent="0.2">
      <c r="AU1889" s="86"/>
      <c r="AW1889" s="86"/>
      <c r="AY1889" s="86"/>
      <c r="BA1889" s="86"/>
      <c r="BC1889" s="86"/>
      <c r="BE1889" s="86"/>
      <c r="BG1889" s="86"/>
      <c r="BI1889" s="86"/>
      <c r="BK1889" s="86"/>
      <c r="BM1889" s="86"/>
      <c r="BO1889" s="86"/>
      <c r="BQ1889" s="86"/>
      <c r="BS1889" s="86"/>
      <c r="BU1889" s="86"/>
      <c r="BW1889" s="86"/>
      <c r="BY1889" s="86"/>
      <c r="CA1889" s="86"/>
      <c r="CC1889" s="86"/>
      <c r="CE1889" s="86"/>
      <c r="CG1889" s="86"/>
      <c r="CI1889" s="86"/>
      <c r="CK1889" s="86"/>
      <c r="CM1889" s="86"/>
      <c r="CO1889" s="86"/>
      <c r="CQ1889" s="86"/>
      <c r="CS1889" s="86"/>
      <c r="CU1889" s="86"/>
      <c r="CW1889" s="86"/>
      <c r="CY1889" s="86"/>
      <c r="DA1889" s="86"/>
      <c r="DC1889" s="86"/>
      <c r="DE1889" s="86"/>
      <c r="DG1889" s="86"/>
      <c r="DI1889" s="86"/>
      <c r="DK1889" s="86"/>
      <c r="DM1889" s="86"/>
      <c r="DO1889" s="86"/>
      <c r="DQ1889" s="86"/>
      <c r="DS1889" s="86"/>
      <c r="DU1889" s="86"/>
      <c r="DV1889" s="86"/>
      <c r="DW1889" s="86"/>
      <c r="DX1889" s="86"/>
      <c r="DZ1889" s="87"/>
      <c r="EB1889" s="86"/>
      <c r="EC1889" s="87"/>
      <c r="ED1889" s="88"/>
      <c r="EE1889" s="86"/>
      <c r="EF1889" s="87"/>
      <c r="EG1889" s="86"/>
      <c r="EH1889" s="86"/>
      <c r="EI1889" s="86"/>
      <c r="EJ1889" s="86"/>
      <c r="EK1889" s="89"/>
    </row>
    <row r="1890" spans="47:141" x14ac:dyDescent="0.2">
      <c r="AU1890" s="86"/>
      <c r="AW1890" s="86"/>
      <c r="AY1890" s="86"/>
      <c r="BA1890" s="86"/>
      <c r="BC1890" s="86"/>
      <c r="BE1890" s="86"/>
      <c r="BG1890" s="86"/>
      <c r="BI1890" s="86"/>
      <c r="BK1890" s="86"/>
      <c r="BM1890" s="86"/>
      <c r="BO1890" s="86"/>
      <c r="BQ1890" s="86"/>
      <c r="BS1890" s="86"/>
      <c r="BU1890" s="86"/>
      <c r="BW1890" s="86"/>
      <c r="BY1890" s="86"/>
      <c r="CA1890" s="86"/>
      <c r="CC1890" s="86"/>
      <c r="CE1890" s="86"/>
      <c r="CG1890" s="86"/>
      <c r="CI1890" s="86"/>
      <c r="CK1890" s="86"/>
      <c r="CM1890" s="86"/>
      <c r="CO1890" s="86"/>
      <c r="CQ1890" s="86"/>
      <c r="CS1890" s="86"/>
      <c r="CU1890" s="86"/>
      <c r="CW1890" s="86"/>
      <c r="CY1890" s="86"/>
      <c r="DA1890" s="86"/>
      <c r="DC1890" s="86"/>
      <c r="DE1890" s="86"/>
      <c r="DG1890" s="86"/>
      <c r="DI1890" s="86"/>
      <c r="DK1890" s="86"/>
      <c r="DM1890" s="86"/>
      <c r="DO1890" s="86"/>
      <c r="DQ1890" s="86"/>
      <c r="DS1890" s="86"/>
      <c r="DU1890" s="86"/>
      <c r="DV1890" s="86"/>
      <c r="DW1890" s="86"/>
      <c r="DX1890" s="86"/>
      <c r="DZ1890" s="87"/>
      <c r="EB1890" s="86"/>
      <c r="EC1890" s="87"/>
      <c r="ED1890" s="88"/>
      <c r="EE1890" s="86"/>
      <c r="EF1890" s="87"/>
      <c r="EG1890" s="86"/>
      <c r="EH1890" s="86"/>
      <c r="EI1890" s="86"/>
      <c r="EJ1890" s="86"/>
      <c r="EK1890" s="89"/>
    </row>
    <row r="1891" spans="47:141" x14ac:dyDescent="0.2">
      <c r="AU1891" s="86"/>
      <c r="AW1891" s="86"/>
      <c r="AY1891" s="86"/>
      <c r="BA1891" s="86"/>
      <c r="BC1891" s="86"/>
      <c r="BE1891" s="86"/>
      <c r="BG1891" s="86"/>
      <c r="BI1891" s="86"/>
      <c r="BK1891" s="86"/>
      <c r="BM1891" s="86"/>
      <c r="BO1891" s="86"/>
      <c r="BQ1891" s="86"/>
      <c r="BS1891" s="86"/>
      <c r="BU1891" s="86"/>
      <c r="BW1891" s="86"/>
      <c r="BY1891" s="86"/>
      <c r="CA1891" s="86"/>
      <c r="CC1891" s="86"/>
      <c r="CE1891" s="86"/>
      <c r="CG1891" s="86"/>
      <c r="CI1891" s="86"/>
      <c r="CK1891" s="86"/>
      <c r="CM1891" s="86"/>
      <c r="CO1891" s="86"/>
      <c r="CQ1891" s="86"/>
      <c r="CS1891" s="86"/>
      <c r="CU1891" s="86"/>
      <c r="CW1891" s="86"/>
      <c r="CY1891" s="86"/>
      <c r="DA1891" s="86"/>
      <c r="DC1891" s="86"/>
      <c r="DE1891" s="86"/>
      <c r="DG1891" s="86"/>
      <c r="DI1891" s="86"/>
      <c r="DK1891" s="86"/>
      <c r="DM1891" s="86"/>
      <c r="DO1891" s="86"/>
      <c r="DQ1891" s="86"/>
      <c r="DS1891" s="86"/>
      <c r="DU1891" s="86"/>
      <c r="DV1891" s="86"/>
      <c r="DW1891" s="86"/>
      <c r="DX1891" s="86"/>
      <c r="DZ1891" s="87"/>
      <c r="EB1891" s="86"/>
      <c r="EC1891" s="87"/>
      <c r="ED1891" s="88"/>
      <c r="EE1891" s="86"/>
      <c r="EF1891" s="87"/>
      <c r="EG1891" s="86"/>
      <c r="EH1891" s="86"/>
      <c r="EI1891" s="86"/>
      <c r="EJ1891" s="86"/>
      <c r="EK1891" s="89"/>
    </row>
    <row r="1892" spans="47:141" x14ac:dyDescent="0.2">
      <c r="AU1892" s="86"/>
      <c r="AW1892" s="86"/>
      <c r="AY1892" s="86"/>
      <c r="BA1892" s="86"/>
      <c r="BC1892" s="86"/>
      <c r="BE1892" s="86"/>
      <c r="BG1892" s="86"/>
      <c r="BI1892" s="86"/>
      <c r="BK1892" s="86"/>
      <c r="BM1892" s="86"/>
      <c r="BO1892" s="86"/>
      <c r="BQ1892" s="86"/>
      <c r="BS1892" s="86"/>
      <c r="BU1892" s="86"/>
      <c r="BW1892" s="86"/>
      <c r="BY1892" s="86"/>
      <c r="CA1892" s="86"/>
      <c r="CC1892" s="86"/>
      <c r="CE1892" s="86"/>
      <c r="CG1892" s="86"/>
      <c r="CI1892" s="86"/>
      <c r="CK1892" s="86"/>
      <c r="CM1892" s="86"/>
      <c r="CO1892" s="86"/>
      <c r="CQ1892" s="86"/>
      <c r="CS1892" s="86"/>
      <c r="CU1892" s="86"/>
      <c r="CW1892" s="86"/>
      <c r="CY1892" s="86"/>
      <c r="DA1892" s="86"/>
      <c r="DC1892" s="86"/>
      <c r="DE1892" s="86"/>
      <c r="DG1892" s="86"/>
      <c r="DI1892" s="86"/>
      <c r="DK1892" s="86"/>
      <c r="DM1892" s="86"/>
      <c r="DO1892" s="86"/>
      <c r="DQ1892" s="86"/>
      <c r="DS1892" s="86"/>
      <c r="DU1892" s="86"/>
      <c r="DV1892" s="86"/>
      <c r="DW1892" s="86"/>
      <c r="DX1892" s="86"/>
      <c r="DZ1892" s="87"/>
      <c r="EB1892" s="86"/>
      <c r="EC1892" s="87"/>
      <c r="ED1892" s="88"/>
      <c r="EE1892" s="86"/>
      <c r="EF1892" s="87"/>
      <c r="EG1892" s="86"/>
      <c r="EH1892" s="86"/>
      <c r="EI1892" s="86"/>
      <c r="EJ1892" s="86"/>
      <c r="EK1892" s="89"/>
    </row>
    <row r="1893" spans="47:141" x14ac:dyDescent="0.2">
      <c r="AU1893" s="86"/>
      <c r="AW1893" s="86"/>
      <c r="AY1893" s="86"/>
      <c r="BA1893" s="86"/>
      <c r="BC1893" s="86"/>
      <c r="BE1893" s="86"/>
      <c r="BG1893" s="86"/>
      <c r="BI1893" s="86"/>
      <c r="BK1893" s="86"/>
      <c r="BM1893" s="86"/>
      <c r="BO1893" s="86"/>
      <c r="BQ1893" s="86"/>
      <c r="BS1893" s="86"/>
      <c r="BU1893" s="86"/>
      <c r="BW1893" s="86"/>
      <c r="BY1893" s="86"/>
      <c r="CA1893" s="86"/>
      <c r="CC1893" s="86"/>
      <c r="CE1893" s="86"/>
      <c r="CG1893" s="86"/>
      <c r="CI1893" s="86"/>
      <c r="CK1893" s="86"/>
      <c r="CM1893" s="86"/>
      <c r="CO1893" s="86"/>
      <c r="CQ1893" s="86"/>
      <c r="CS1893" s="86"/>
      <c r="CU1893" s="86"/>
      <c r="CW1893" s="86"/>
      <c r="CY1893" s="86"/>
      <c r="DA1893" s="86"/>
      <c r="DC1893" s="86"/>
      <c r="DE1893" s="86"/>
      <c r="DG1893" s="86"/>
      <c r="DI1893" s="86"/>
      <c r="DK1893" s="86"/>
      <c r="DM1893" s="86"/>
      <c r="DO1893" s="86"/>
      <c r="DQ1893" s="86"/>
      <c r="DS1893" s="86"/>
      <c r="DU1893" s="86"/>
      <c r="DV1893" s="86"/>
      <c r="DW1893" s="86"/>
      <c r="DX1893" s="86"/>
      <c r="DZ1893" s="87"/>
      <c r="EB1893" s="86"/>
      <c r="EC1893" s="87"/>
      <c r="ED1893" s="88"/>
      <c r="EE1893" s="86"/>
      <c r="EF1893" s="87"/>
      <c r="EG1893" s="86"/>
      <c r="EH1893" s="86"/>
      <c r="EI1893" s="86"/>
      <c r="EJ1893" s="86"/>
      <c r="EK1893" s="89"/>
    </row>
    <row r="1894" spans="47:141" x14ac:dyDescent="0.2">
      <c r="AU1894" s="86"/>
      <c r="AW1894" s="86"/>
      <c r="AY1894" s="86"/>
      <c r="BA1894" s="86"/>
      <c r="BC1894" s="86"/>
      <c r="BE1894" s="86"/>
      <c r="BG1894" s="86"/>
      <c r="BI1894" s="86"/>
      <c r="BK1894" s="86"/>
      <c r="BM1894" s="86"/>
      <c r="BO1894" s="86"/>
      <c r="BQ1894" s="86"/>
      <c r="BS1894" s="86"/>
      <c r="BU1894" s="86"/>
      <c r="BW1894" s="86"/>
      <c r="BY1894" s="86"/>
      <c r="CA1894" s="86"/>
      <c r="CC1894" s="86"/>
      <c r="CE1894" s="86"/>
      <c r="CG1894" s="86"/>
      <c r="CI1894" s="86"/>
      <c r="CK1894" s="86"/>
      <c r="CM1894" s="86"/>
      <c r="CO1894" s="86"/>
      <c r="CQ1894" s="86"/>
      <c r="CS1894" s="86"/>
      <c r="CU1894" s="86"/>
      <c r="CW1894" s="86"/>
      <c r="CY1894" s="86"/>
      <c r="DA1894" s="86"/>
      <c r="DC1894" s="86"/>
      <c r="DE1894" s="86"/>
      <c r="DG1894" s="86"/>
      <c r="DI1894" s="86"/>
      <c r="DK1894" s="86"/>
      <c r="DM1894" s="86"/>
      <c r="DO1894" s="86"/>
      <c r="DQ1894" s="86"/>
      <c r="DS1894" s="86"/>
      <c r="DU1894" s="86"/>
      <c r="DV1894" s="86"/>
      <c r="DW1894" s="86"/>
      <c r="DX1894" s="86"/>
      <c r="DZ1894" s="87"/>
      <c r="EB1894" s="86"/>
      <c r="EC1894" s="87"/>
      <c r="ED1894" s="88"/>
      <c r="EE1894" s="86"/>
      <c r="EF1894" s="87"/>
      <c r="EG1894" s="86"/>
      <c r="EH1894" s="86"/>
      <c r="EI1894" s="86"/>
      <c r="EJ1894" s="86"/>
      <c r="EK1894" s="89"/>
    </row>
    <row r="1895" spans="47:141" x14ac:dyDescent="0.2">
      <c r="AU1895" s="86"/>
      <c r="AW1895" s="86"/>
      <c r="AY1895" s="86"/>
      <c r="BA1895" s="86"/>
      <c r="BC1895" s="86"/>
      <c r="BE1895" s="86"/>
      <c r="BG1895" s="86"/>
      <c r="BI1895" s="86"/>
      <c r="BK1895" s="86"/>
      <c r="BM1895" s="86"/>
      <c r="BO1895" s="86"/>
      <c r="BQ1895" s="86"/>
      <c r="BS1895" s="86"/>
      <c r="BU1895" s="86"/>
      <c r="BW1895" s="86"/>
      <c r="BY1895" s="86"/>
      <c r="CA1895" s="86"/>
      <c r="CC1895" s="86"/>
      <c r="CE1895" s="86"/>
      <c r="CG1895" s="86"/>
      <c r="CI1895" s="86"/>
      <c r="CK1895" s="86"/>
      <c r="CM1895" s="86"/>
      <c r="CO1895" s="86"/>
      <c r="CQ1895" s="86"/>
      <c r="CS1895" s="86"/>
      <c r="CU1895" s="86"/>
      <c r="CW1895" s="86"/>
      <c r="CY1895" s="86"/>
      <c r="DA1895" s="86"/>
      <c r="DC1895" s="86"/>
      <c r="DE1895" s="86"/>
      <c r="DG1895" s="86"/>
      <c r="DI1895" s="86"/>
      <c r="DK1895" s="86"/>
      <c r="DM1895" s="86"/>
      <c r="DO1895" s="86"/>
      <c r="DQ1895" s="86"/>
      <c r="DS1895" s="86"/>
      <c r="DU1895" s="86"/>
      <c r="DV1895" s="86"/>
      <c r="DW1895" s="86"/>
      <c r="DX1895" s="86"/>
      <c r="DZ1895" s="87"/>
      <c r="EB1895" s="86"/>
      <c r="EC1895" s="87"/>
      <c r="ED1895" s="88"/>
      <c r="EE1895" s="86"/>
      <c r="EF1895" s="87"/>
      <c r="EG1895" s="86"/>
      <c r="EH1895" s="86"/>
      <c r="EI1895" s="86"/>
      <c r="EJ1895" s="86"/>
      <c r="EK1895" s="89"/>
    </row>
    <row r="1896" spans="47:141" x14ac:dyDescent="0.2">
      <c r="AU1896" s="86"/>
      <c r="AW1896" s="86"/>
      <c r="AY1896" s="86"/>
      <c r="BA1896" s="86"/>
      <c r="BC1896" s="86"/>
      <c r="BE1896" s="86"/>
      <c r="BG1896" s="86"/>
      <c r="BI1896" s="86"/>
      <c r="BK1896" s="86"/>
      <c r="BM1896" s="86"/>
      <c r="BO1896" s="86"/>
      <c r="BQ1896" s="86"/>
      <c r="BS1896" s="86"/>
      <c r="BU1896" s="86"/>
      <c r="BW1896" s="86"/>
      <c r="BY1896" s="86"/>
      <c r="CA1896" s="86"/>
      <c r="CC1896" s="86"/>
      <c r="CE1896" s="86"/>
      <c r="CG1896" s="86"/>
      <c r="CI1896" s="86"/>
      <c r="CK1896" s="86"/>
      <c r="CM1896" s="86"/>
      <c r="CO1896" s="86"/>
      <c r="CQ1896" s="86"/>
      <c r="CS1896" s="86"/>
      <c r="CU1896" s="86"/>
      <c r="CW1896" s="86"/>
      <c r="CY1896" s="86"/>
      <c r="DA1896" s="86"/>
      <c r="DC1896" s="86"/>
      <c r="DE1896" s="86"/>
      <c r="DG1896" s="86"/>
      <c r="DI1896" s="86"/>
      <c r="DK1896" s="86"/>
      <c r="DM1896" s="86"/>
      <c r="DO1896" s="86"/>
      <c r="DQ1896" s="86"/>
      <c r="DS1896" s="86"/>
      <c r="DU1896" s="86"/>
      <c r="DV1896" s="86"/>
      <c r="DW1896" s="86"/>
      <c r="DX1896" s="86"/>
      <c r="DZ1896" s="87"/>
      <c r="EB1896" s="86"/>
      <c r="EC1896" s="87"/>
      <c r="ED1896" s="88"/>
      <c r="EE1896" s="86"/>
      <c r="EF1896" s="87"/>
      <c r="EG1896" s="86"/>
      <c r="EH1896" s="86"/>
      <c r="EI1896" s="86"/>
      <c r="EJ1896" s="86"/>
      <c r="EK1896" s="89"/>
    </row>
    <row r="1897" spans="47:141" x14ac:dyDescent="0.2">
      <c r="AU1897" s="86"/>
      <c r="AW1897" s="86"/>
      <c r="AY1897" s="86"/>
      <c r="BA1897" s="86"/>
      <c r="BC1897" s="86"/>
      <c r="BE1897" s="86"/>
      <c r="BG1897" s="86"/>
      <c r="BI1897" s="86"/>
      <c r="BK1897" s="86"/>
      <c r="BM1897" s="86"/>
      <c r="BO1897" s="86"/>
      <c r="BQ1897" s="86"/>
      <c r="BS1897" s="86"/>
      <c r="BU1897" s="86"/>
      <c r="BW1897" s="86"/>
      <c r="BY1897" s="86"/>
      <c r="CA1897" s="86"/>
      <c r="CC1897" s="86"/>
      <c r="CE1897" s="86"/>
      <c r="CG1897" s="86"/>
      <c r="CI1897" s="86"/>
      <c r="CK1897" s="86"/>
      <c r="CM1897" s="86"/>
      <c r="CO1897" s="86"/>
      <c r="CQ1897" s="86"/>
      <c r="CS1897" s="86"/>
      <c r="CU1897" s="86"/>
      <c r="CW1897" s="86"/>
      <c r="CY1897" s="86"/>
      <c r="DA1897" s="86"/>
      <c r="DC1897" s="86"/>
      <c r="DE1897" s="86"/>
      <c r="DG1897" s="86"/>
      <c r="DI1897" s="86"/>
      <c r="DK1897" s="86"/>
      <c r="DM1897" s="86"/>
      <c r="DO1897" s="86"/>
      <c r="DQ1897" s="86"/>
      <c r="DS1897" s="86"/>
      <c r="DU1897" s="86"/>
      <c r="DV1897" s="86"/>
      <c r="DW1897" s="86"/>
      <c r="DX1897" s="86"/>
      <c r="DZ1897" s="87"/>
      <c r="EB1897" s="86"/>
      <c r="EC1897" s="87"/>
      <c r="ED1897" s="88"/>
      <c r="EE1897" s="86"/>
      <c r="EF1897" s="87"/>
      <c r="EG1897" s="86"/>
      <c r="EH1897" s="86"/>
      <c r="EI1897" s="86"/>
      <c r="EJ1897" s="86"/>
      <c r="EK1897" s="89"/>
    </row>
    <row r="1898" spans="47:141" x14ac:dyDescent="0.2">
      <c r="AU1898" s="86"/>
      <c r="AW1898" s="86"/>
      <c r="AY1898" s="86"/>
      <c r="BA1898" s="86"/>
      <c r="BC1898" s="86"/>
      <c r="BE1898" s="86"/>
      <c r="BG1898" s="86"/>
      <c r="BI1898" s="86"/>
      <c r="BK1898" s="86"/>
      <c r="BM1898" s="86"/>
      <c r="BO1898" s="86"/>
      <c r="BQ1898" s="86"/>
      <c r="BS1898" s="86"/>
      <c r="BU1898" s="86"/>
      <c r="BW1898" s="86"/>
      <c r="BY1898" s="86"/>
      <c r="CA1898" s="86"/>
      <c r="CC1898" s="86"/>
      <c r="CE1898" s="86"/>
      <c r="CG1898" s="86"/>
      <c r="CI1898" s="86"/>
      <c r="CK1898" s="86"/>
      <c r="CM1898" s="86"/>
      <c r="CO1898" s="86"/>
      <c r="CQ1898" s="86"/>
      <c r="CS1898" s="86"/>
      <c r="CU1898" s="86"/>
      <c r="CW1898" s="86"/>
      <c r="CY1898" s="86"/>
      <c r="DA1898" s="86"/>
      <c r="DC1898" s="86"/>
      <c r="DE1898" s="86"/>
      <c r="DG1898" s="86"/>
      <c r="DI1898" s="86"/>
      <c r="DK1898" s="86"/>
      <c r="DM1898" s="86"/>
      <c r="DO1898" s="86"/>
      <c r="DQ1898" s="86"/>
      <c r="DS1898" s="86"/>
      <c r="DU1898" s="86"/>
      <c r="DV1898" s="86"/>
      <c r="DW1898" s="86"/>
      <c r="DX1898" s="86"/>
      <c r="DZ1898" s="87"/>
      <c r="EB1898" s="86"/>
      <c r="EC1898" s="87"/>
      <c r="ED1898" s="88"/>
      <c r="EE1898" s="86"/>
      <c r="EF1898" s="87"/>
      <c r="EG1898" s="86"/>
      <c r="EH1898" s="86"/>
      <c r="EI1898" s="86"/>
      <c r="EJ1898" s="86"/>
      <c r="EK1898" s="89"/>
    </row>
    <row r="1899" spans="47:141" x14ac:dyDescent="0.2">
      <c r="AU1899" s="86"/>
      <c r="AW1899" s="86"/>
      <c r="AY1899" s="86"/>
      <c r="BA1899" s="86"/>
      <c r="BC1899" s="86"/>
      <c r="BE1899" s="86"/>
      <c r="BG1899" s="86"/>
      <c r="BI1899" s="86"/>
      <c r="BK1899" s="86"/>
      <c r="BM1899" s="86"/>
      <c r="BO1899" s="86"/>
      <c r="BQ1899" s="86"/>
      <c r="BS1899" s="86"/>
      <c r="BU1899" s="86"/>
      <c r="BW1899" s="86"/>
      <c r="BY1899" s="86"/>
      <c r="CA1899" s="86"/>
      <c r="CC1899" s="86"/>
      <c r="CE1899" s="86"/>
      <c r="CG1899" s="86"/>
      <c r="CI1899" s="86"/>
      <c r="CK1899" s="86"/>
      <c r="CM1899" s="86"/>
      <c r="CO1899" s="86"/>
      <c r="CQ1899" s="86"/>
      <c r="CS1899" s="86"/>
      <c r="CU1899" s="86"/>
      <c r="CW1899" s="86"/>
      <c r="CY1899" s="86"/>
      <c r="DA1899" s="86"/>
      <c r="DC1899" s="86"/>
      <c r="DE1899" s="86"/>
      <c r="DG1899" s="86"/>
      <c r="DI1899" s="86"/>
      <c r="DK1899" s="86"/>
      <c r="DM1899" s="86"/>
      <c r="DO1899" s="86"/>
      <c r="DQ1899" s="86"/>
      <c r="DS1899" s="86"/>
      <c r="DU1899" s="86"/>
      <c r="DV1899" s="86"/>
      <c r="DW1899" s="86"/>
      <c r="DX1899" s="86"/>
      <c r="DZ1899" s="87"/>
      <c r="EB1899" s="86"/>
      <c r="EC1899" s="87"/>
      <c r="ED1899" s="88"/>
      <c r="EE1899" s="86"/>
      <c r="EF1899" s="87"/>
      <c r="EG1899" s="86"/>
      <c r="EH1899" s="86"/>
      <c r="EI1899" s="86"/>
      <c r="EJ1899" s="86"/>
      <c r="EK1899" s="89"/>
    </row>
    <row r="1900" spans="47:141" x14ac:dyDescent="0.2">
      <c r="AU1900" s="86"/>
      <c r="AW1900" s="86"/>
      <c r="AY1900" s="86"/>
      <c r="BA1900" s="86"/>
      <c r="BC1900" s="86"/>
      <c r="BE1900" s="86"/>
      <c r="BG1900" s="86"/>
      <c r="BI1900" s="86"/>
      <c r="BK1900" s="86"/>
      <c r="BM1900" s="86"/>
      <c r="BO1900" s="86"/>
      <c r="BQ1900" s="86"/>
      <c r="BS1900" s="86"/>
      <c r="BU1900" s="86"/>
      <c r="BW1900" s="86"/>
      <c r="BY1900" s="86"/>
      <c r="CA1900" s="86"/>
      <c r="CC1900" s="86"/>
      <c r="CE1900" s="86"/>
      <c r="CG1900" s="86"/>
      <c r="CI1900" s="86"/>
      <c r="CK1900" s="86"/>
      <c r="CM1900" s="86"/>
      <c r="CO1900" s="86"/>
      <c r="CQ1900" s="86"/>
      <c r="CS1900" s="86"/>
      <c r="CU1900" s="86"/>
      <c r="CW1900" s="86"/>
      <c r="CY1900" s="86"/>
      <c r="DA1900" s="86"/>
      <c r="DC1900" s="86"/>
      <c r="DE1900" s="86"/>
      <c r="DG1900" s="86"/>
      <c r="DI1900" s="86"/>
      <c r="DK1900" s="86"/>
      <c r="DM1900" s="86"/>
      <c r="DO1900" s="86"/>
      <c r="DQ1900" s="86"/>
      <c r="DS1900" s="86"/>
      <c r="DU1900" s="86"/>
      <c r="DV1900" s="86"/>
      <c r="DW1900" s="86"/>
      <c r="DX1900" s="86"/>
      <c r="DZ1900" s="87"/>
      <c r="EB1900" s="86"/>
      <c r="EC1900" s="87"/>
      <c r="ED1900" s="88"/>
      <c r="EE1900" s="86"/>
      <c r="EF1900" s="87"/>
      <c r="EG1900" s="86"/>
      <c r="EH1900" s="86"/>
      <c r="EI1900" s="86"/>
      <c r="EJ1900" s="86"/>
      <c r="EK1900" s="89"/>
    </row>
    <row r="1901" spans="47:141" x14ac:dyDescent="0.2">
      <c r="AU1901" s="86"/>
      <c r="AW1901" s="86"/>
      <c r="AY1901" s="86"/>
      <c r="BA1901" s="86"/>
      <c r="BC1901" s="86"/>
      <c r="BE1901" s="86"/>
      <c r="BG1901" s="86"/>
      <c r="BI1901" s="86"/>
      <c r="BK1901" s="86"/>
      <c r="BM1901" s="86"/>
      <c r="BO1901" s="86"/>
      <c r="BQ1901" s="86"/>
      <c r="BS1901" s="86"/>
      <c r="BU1901" s="86"/>
      <c r="BW1901" s="86"/>
      <c r="BY1901" s="86"/>
      <c r="CA1901" s="86"/>
      <c r="CC1901" s="86"/>
      <c r="CE1901" s="86"/>
      <c r="CG1901" s="86"/>
      <c r="CI1901" s="86"/>
      <c r="CK1901" s="86"/>
      <c r="CM1901" s="86"/>
      <c r="CO1901" s="86"/>
      <c r="CQ1901" s="86"/>
      <c r="CS1901" s="86"/>
      <c r="CU1901" s="86"/>
      <c r="CW1901" s="86"/>
      <c r="CY1901" s="86"/>
      <c r="DA1901" s="86"/>
      <c r="DC1901" s="86"/>
      <c r="DE1901" s="86"/>
      <c r="DG1901" s="86"/>
      <c r="DI1901" s="86"/>
      <c r="DK1901" s="86"/>
      <c r="DM1901" s="86"/>
      <c r="DO1901" s="86"/>
      <c r="DQ1901" s="86"/>
      <c r="DS1901" s="86"/>
      <c r="DU1901" s="86"/>
      <c r="DV1901" s="86"/>
      <c r="DW1901" s="86"/>
      <c r="DX1901" s="86"/>
      <c r="DZ1901" s="87"/>
      <c r="EB1901" s="86"/>
      <c r="EC1901" s="87"/>
      <c r="ED1901" s="88"/>
      <c r="EE1901" s="86"/>
      <c r="EF1901" s="87"/>
      <c r="EG1901" s="86"/>
      <c r="EH1901" s="86"/>
      <c r="EI1901" s="86"/>
      <c r="EJ1901" s="86"/>
      <c r="EK1901" s="89"/>
    </row>
    <row r="1902" spans="47:141" x14ac:dyDescent="0.2">
      <c r="AU1902" s="86"/>
      <c r="AW1902" s="86"/>
      <c r="AY1902" s="86"/>
      <c r="BA1902" s="86"/>
      <c r="BC1902" s="86"/>
      <c r="BE1902" s="86"/>
      <c r="BG1902" s="86"/>
      <c r="BI1902" s="86"/>
      <c r="BK1902" s="86"/>
      <c r="BM1902" s="86"/>
      <c r="BO1902" s="86"/>
      <c r="BQ1902" s="86"/>
      <c r="BS1902" s="86"/>
      <c r="BU1902" s="86"/>
      <c r="BW1902" s="86"/>
      <c r="BY1902" s="86"/>
      <c r="CA1902" s="86"/>
      <c r="CC1902" s="86"/>
      <c r="CE1902" s="86"/>
      <c r="CG1902" s="86"/>
      <c r="CI1902" s="86"/>
      <c r="CK1902" s="86"/>
      <c r="CM1902" s="86"/>
      <c r="CO1902" s="86"/>
      <c r="CQ1902" s="86"/>
      <c r="CS1902" s="86"/>
      <c r="CU1902" s="86"/>
      <c r="CW1902" s="86"/>
      <c r="CY1902" s="86"/>
      <c r="DA1902" s="86"/>
      <c r="DC1902" s="86"/>
      <c r="DE1902" s="86"/>
      <c r="DG1902" s="86"/>
      <c r="DI1902" s="86"/>
      <c r="DK1902" s="86"/>
      <c r="DM1902" s="86"/>
      <c r="DO1902" s="86"/>
      <c r="DQ1902" s="86"/>
      <c r="DS1902" s="86"/>
      <c r="DU1902" s="86"/>
      <c r="DV1902" s="86"/>
      <c r="DW1902" s="86"/>
      <c r="DX1902" s="86"/>
      <c r="DZ1902" s="87"/>
      <c r="EB1902" s="86"/>
      <c r="EC1902" s="87"/>
      <c r="ED1902" s="88"/>
      <c r="EE1902" s="86"/>
      <c r="EF1902" s="87"/>
      <c r="EG1902" s="86"/>
      <c r="EH1902" s="86"/>
      <c r="EI1902" s="86"/>
      <c r="EJ1902" s="86"/>
      <c r="EK1902" s="89"/>
    </row>
    <row r="1903" spans="47:141" x14ac:dyDescent="0.2">
      <c r="AU1903" s="86"/>
      <c r="AW1903" s="86"/>
      <c r="AY1903" s="86"/>
      <c r="BA1903" s="86"/>
      <c r="BC1903" s="86"/>
      <c r="BE1903" s="86"/>
      <c r="BG1903" s="86"/>
      <c r="BI1903" s="86"/>
      <c r="BK1903" s="86"/>
      <c r="BM1903" s="86"/>
      <c r="BO1903" s="86"/>
      <c r="BQ1903" s="86"/>
      <c r="BS1903" s="86"/>
      <c r="BU1903" s="86"/>
      <c r="BW1903" s="86"/>
      <c r="BY1903" s="86"/>
      <c r="CA1903" s="86"/>
      <c r="CC1903" s="86"/>
      <c r="CE1903" s="86"/>
      <c r="CG1903" s="86"/>
      <c r="CI1903" s="86"/>
      <c r="CK1903" s="86"/>
      <c r="CM1903" s="86"/>
      <c r="CO1903" s="86"/>
      <c r="CQ1903" s="86"/>
      <c r="CS1903" s="86"/>
      <c r="CU1903" s="86"/>
      <c r="CW1903" s="86"/>
      <c r="CY1903" s="86"/>
      <c r="DA1903" s="86"/>
      <c r="DC1903" s="86"/>
      <c r="DE1903" s="86"/>
      <c r="DG1903" s="86"/>
      <c r="DI1903" s="86"/>
      <c r="DK1903" s="86"/>
      <c r="DM1903" s="86"/>
      <c r="DO1903" s="86"/>
      <c r="DQ1903" s="86"/>
      <c r="DS1903" s="86"/>
      <c r="DU1903" s="86"/>
      <c r="DV1903" s="86"/>
      <c r="DW1903" s="86"/>
      <c r="DX1903" s="86"/>
      <c r="DZ1903" s="87"/>
      <c r="EB1903" s="86"/>
      <c r="EC1903" s="87"/>
      <c r="ED1903" s="88"/>
      <c r="EE1903" s="86"/>
      <c r="EF1903" s="87"/>
      <c r="EG1903" s="86"/>
      <c r="EH1903" s="86"/>
      <c r="EI1903" s="86"/>
      <c r="EJ1903" s="86"/>
      <c r="EK1903" s="89"/>
    </row>
    <row r="1904" spans="47:141" x14ac:dyDescent="0.2">
      <c r="AU1904" s="86"/>
      <c r="AW1904" s="86"/>
      <c r="AY1904" s="86"/>
      <c r="BA1904" s="86"/>
      <c r="BC1904" s="86"/>
      <c r="BE1904" s="86"/>
      <c r="BG1904" s="86"/>
      <c r="BI1904" s="86"/>
      <c r="BK1904" s="86"/>
      <c r="BM1904" s="86"/>
      <c r="BO1904" s="86"/>
      <c r="BQ1904" s="86"/>
      <c r="BS1904" s="86"/>
      <c r="BU1904" s="86"/>
      <c r="BW1904" s="86"/>
      <c r="BY1904" s="86"/>
      <c r="CA1904" s="86"/>
      <c r="CC1904" s="86"/>
      <c r="CE1904" s="86"/>
      <c r="CG1904" s="86"/>
      <c r="CI1904" s="86"/>
      <c r="CK1904" s="86"/>
      <c r="CM1904" s="86"/>
      <c r="CO1904" s="86"/>
      <c r="CQ1904" s="86"/>
      <c r="CS1904" s="86"/>
      <c r="CU1904" s="86"/>
      <c r="CW1904" s="86"/>
      <c r="CY1904" s="86"/>
      <c r="DA1904" s="86"/>
      <c r="DC1904" s="86"/>
      <c r="DE1904" s="86"/>
      <c r="DG1904" s="86"/>
      <c r="DI1904" s="86"/>
      <c r="DK1904" s="86"/>
      <c r="DM1904" s="86"/>
      <c r="DO1904" s="86"/>
      <c r="DQ1904" s="86"/>
      <c r="DS1904" s="86"/>
      <c r="DU1904" s="86"/>
      <c r="DV1904" s="86"/>
      <c r="DW1904" s="86"/>
      <c r="DX1904" s="86"/>
      <c r="DZ1904" s="87"/>
      <c r="EB1904" s="86"/>
      <c r="EC1904" s="87"/>
      <c r="ED1904" s="88"/>
      <c r="EE1904" s="86"/>
      <c r="EF1904" s="87"/>
      <c r="EG1904" s="86"/>
      <c r="EH1904" s="86"/>
      <c r="EI1904" s="86"/>
      <c r="EJ1904" s="86"/>
      <c r="EK1904" s="89"/>
    </row>
    <row r="1905" spans="47:141" x14ac:dyDescent="0.2">
      <c r="AU1905" s="86"/>
      <c r="AW1905" s="86"/>
      <c r="AY1905" s="86"/>
      <c r="BA1905" s="86"/>
      <c r="BC1905" s="86"/>
      <c r="BE1905" s="86"/>
      <c r="BG1905" s="86"/>
      <c r="BI1905" s="86"/>
      <c r="BK1905" s="86"/>
      <c r="BM1905" s="86"/>
      <c r="BO1905" s="86"/>
      <c r="BQ1905" s="86"/>
      <c r="BS1905" s="86"/>
      <c r="BU1905" s="86"/>
      <c r="BW1905" s="86"/>
      <c r="BY1905" s="86"/>
      <c r="CA1905" s="86"/>
      <c r="CC1905" s="86"/>
      <c r="CE1905" s="86"/>
      <c r="CG1905" s="86"/>
      <c r="CI1905" s="86"/>
      <c r="CK1905" s="86"/>
      <c r="CM1905" s="86"/>
      <c r="CO1905" s="86"/>
      <c r="CQ1905" s="86"/>
      <c r="CS1905" s="86"/>
      <c r="CU1905" s="86"/>
      <c r="CW1905" s="86"/>
      <c r="CY1905" s="86"/>
      <c r="DA1905" s="86"/>
      <c r="DC1905" s="86"/>
      <c r="DE1905" s="86"/>
      <c r="DG1905" s="86"/>
      <c r="DI1905" s="86"/>
      <c r="DK1905" s="86"/>
      <c r="DM1905" s="86"/>
      <c r="DO1905" s="86"/>
      <c r="DQ1905" s="86"/>
      <c r="DS1905" s="86"/>
      <c r="DU1905" s="86"/>
      <c r="DV1905" s="86"/>
      <c r="DW1905" s="86"/>
      <c r="DX1905" s="86"/>
      <c r="DZ1905" s="87"/>
      <c r="EB1905" s="86"/>
      <c r="EC1905" s="87"/>
      <c r="ED1905" s="88"/>
      <c r="EE1905" s="86"/>
      <c r="EF1905" s="87"/>
      <c r="EG1905" s="86"/>
      <c r="EH1905" s="86"/>
      <c r="EI1905" s="86"/>
      <c r="EJ1905" s="86"/>
      <c r="EK1905" s="89"/>
    </row>
    <row r="1906" spans="47:141" x14ac:dyDescent="0.2">
      <c r="AU1906" s="86"/>
      <c r="AW1906" s="86"/>
      <c r="AY1906" s="86"/>
      <c r="BA1906" s="86"/>
      <c r="BC1906" s="86"/>
      <c r="BE1906" s="86"/>
      <c r="BG1906" s="86"/>
      <c r="BI1906" s="86"/>
      <c r="BK1906" s="86"/>
      <c r="BM1906" s="86"/>
      <c r="BO1906" s="86"/>
      <c r="BQ1906" s="86"/>
      <c r="BS1906" s="86"/>
      <c r="BU1906" s="86"/>
      <c r="BW1906" s="86"/>
      <c r="BY1906" s="86"/>
      <c r="CA1906" s="86"/>
      <c r="CC1906" s="86"/>
      <c r="CE1906" s="86"/>
      <c r="CG1906" s="86"/>
      <c r="CI1906" s="86"/>
      <c r="CK1906" s="86"/>
      <c r="CM1906" s="86"/>
      <c r="CO1906" s="86"/>
      <c r="CQ1906" s="86"/>
      <c r="CS1906" s="86"/>
      <c r="CU1906" s="86"/>
      <c r="CW1906" s="86"/>
      <c r="CY1906" s="86"/>
      <c r="DA1906" s="86"/>
      <c r="DC1906" s="86"/>
      <c r="DE1906" s="86"/>
      <c r="DG1906" s="86"/>
      <c r="DI1906" s="86"/>
      <c r="DK1906" s="86"/>
      <c r="DM1906" s="86"/>
      <c r="DO1906" s="86"/>
      <c r="DQ1906" s="86"/>
      <c r="DS1906" s="86"/>
      <c r="DU1906" s="86"/>
      <c r="DV1906" s="86"/>
      <c r="DW1906" s="86"/>
      <c r="DX1906" s="86"/>
      <c r="DZ1906" s="87"/>
      <c r="EB1906" s="86"/>
      <c r="EC1906" s="87"/>
      <c r="ED1906" s="88"/>
      <c r="EE1906" s="86"/>
      <c r="EF1906" s="87"/>
      <c r="EG1906" s="86"/>
      <c r="EH1906" s="86"/>
      <c r="EI1906" s="86"/>
      <c r="EJ1906" s="86"/>
      <c r="EK1906" s="89"/>
    </row>
    <row r="1907" spans="47:141" x14ac:dyDescent="0.2">
      <c r="AU1907" s="86"/>
      <c r="AW1907" s="86"/>
      <c r="AY1907" s="86"/>
      <c r="BA1907" s="86"/>
      <c r="BC1907" s="86"/>
      <c r="BE1907" s="86"/>
      <c r="BG1907" s="86"/>
      <c r="BI1907" s="86"/>
      <c r="BK1907" s="86"/>
      <c r="BM1907" s="86"/>
      <c r="BO1907" s="86"/>
      <c r="BQ1907" s="86"/>
      <c r="BS1907" s="86"/>
      <c r="BU1907" s="86"/>
      <c r="BW1907" s="86"/>
      <c r="BY1907" s="86"/>
      <c r="CA1907" s="86"/>
      <c r="CC1907" s="86"/>
      <c r="CE1907" s="86"/>
      <c r="CG1907" s="86"/>
      <c r="CI1907" s="86"/>
      <c r="CK1907" s="86"/>
      <c r="CM1907" s="86"/>
      <c r="CO1907" s="86"/>
      <c r="CQ1907" s="86"/>
      <c r="CS1907" s="86"/>
      <c r="CU1907" s="86"/>
      <c r="CW1907" s="86"/>
      <c r="CY1907" s="86"/>
      <c r="DA1907" s="86"/>
      <c r="DC1907" s="86"/>
      <c r="DE1907" s="86"/>
      <c r="DG1907" s="86"/>
      <c r="DI1907" s="86"/>
      <c r="DK1907" s="86"/>
      <c r="DM1907" s="86"/>
      <c r="DO1907" s="86"/>
      <c r="DQ1907" s="86"/>
      <c r="DS1907" s="86"/>
      <c r="DU1907" s="86"/>
      <c r="DV1907" s="86"/>
      <c r="DW1907" s="86"/>
      <c r="DX1907" s="86"/>
      <c r="DZ1907" s="87"/>
      <c r="EB1907" s="86"/>
      <c r="EC1907" s="87"/>
      <c r="ED1907" s="88"/>
      <c r="EE1907" s="86"/>
      <c r="EF1907" s="87"/>
      <c r="EG1907" s="86"/>
      <c r="EH1907" s="86"/>
      <c r="EI1907" s="86"/>
      <c r="EJ1907" s="86"/>
      <c r="EK1907" s="89"/>
    </row>
    <row r="1908" spans="47:141" x14ac:dyDescent="0.2">
      <c r="AU1908" s="86"/>
      <c r="AW1908" s="86"/>
      <c r="AY1908" s="86"/>
      <c r="BA1908" s="86"/>
      <c r="BC1908" s="86"/>
      <c r="BE1908" s="86"/>
      <c r="BG1908" s="86"/>
      <c r="BI1908" s="86"/>
      <c r="BK1908" s="86"/>
      <c r="BM1908" s="86"/>
      <c r="BO1908" s="86"/>
      <c r="BQ1908" s="86"/>
      <c r="BS1908" s="86"/>
      <c r="BU1908" s="86"/>
      <c r="BW1908" s="86"/>
      <c r="BY1908" s="86"/>
      <c r="CA1908" s="86"/>
      <c r="CC1908" s="86"/>
      <c r="CE1908" s="86"/>
      <c r="CG1908" s="86"/>
      <c r="CI1908" s="86"/>
      <c r="CK1908" s="86"/>
      <c r="CM1908" s="86"/>
      <c r="CO1908" s="86"/>
      <c r="CQ1908" s="86"/>
      <c r="CS1908" s="86"/>
      <c r="CU1908" s="86"/>
      <c r="CW1908" s="86"/>
      <c r="CY1908" s="86"/>
      <c r="DA1908" s="86"/>
      <c r="DC1908" s="86"/>
      <c r="DE1908" s="86"/>
      <c r="DG1908" s="86"/>
      <c r="DI1908" s="86"/>
      <c r="DK1908" s="86"/>
      <c r="DM1908" s="86"/>
      <c r="DO1908" s="86"/>
      <c r="DQ1908" s="86"/>
      <c r="DS1908" s="86"/>
      <c r="DU1908" s="86"/>
      <c r="DV1908" s="86"/>
      <c r="DW1908" s="86"/>
      <c r="DX1908" s="86"/>
      <c r="DZ1908" s="87"/>
      <c r="EB1908" s="86"/>
      <c r="EC1908" s="87"/>
      <c r="ED1908" s="88"/>
      <c r="EE1908" s="86"/>
      <c r="EF1908" s="87"/>
      <c r="EG1908" s="86"/>
      <c r="EH1908" s="86"/>
      <c r="EI1908" s="86"/>
      <c r="EJ1908" s="86"/>
      <c r="EK1908" s="89"/>
    </row>
    <row r="1909" spans="47:141" x14ac:dyDescent="0.2">
      <c r="AU1909" s="86"/>
      <c r="AW1909" s="86"/>
      <c r="AY1909" s="86"/>
      <c r="BA1909" s="86"/>
      <c r="BC1909" s="86"/>
      <c r="BE1909" s="86"/>
      <c r="BG1909" s="86"/>
      <c r="BI1909" s="86"/>
      <c r="BK1909" s="86"/>
      <c r="BM1909" s="86"/>
      <c r="BO1909" s="86"/>
      <c r="BQ1909" s="86"/>
      <c r="BS1909" s="86"/>
      <c r="BU1909" s="86"/>
      <c r="BW1909" s="86"/>
      <c r="BY1909" s="86"/>
      <c r="CA1909" s="86"/>
      <c r="CC1909" s="86"/>
      <c r="CE1909" s="86"/>
      <c r="CG1909" s="86"/>
      <c r="CI1909" s="86"/>
      <c r="CK1909" s="86"/>
      <c r="CM1909" s="86"/>
      <c r="CO1909" s="86"/>
      <c r="CQ1909" s="86"/>
      <c r="CS1909" s="86"/>
      <c r="CU1909" s="86"/>
      <c r="CW1909" s="86"/>
      <c r="CY1909" s="86"/>
      <c r="DA1909" s="86"/>
      <c r="DC1909" s="86"/>
      <c r="DE1909" s="86"/>
      <c r="DG1909" s="86"/>
      <c r="DI1909" s="86"/>
      <c r="DK1909" s="86"/>
      <c r="DM1909" s="86"/>
      <c r="DO1909" s="86"/>
      <c r="DQ1909" s="86"/>
      <c r="DS1909" s="86"/>
      <c r="DU1909" s="86"/>
      <c r="DV1909" s="86"/>
      <c r="DW1909" s="86"/>
      <c r="DX1909" s="86"/>
      <c r="DZ1909" s="87"/>
      <c r="EB1909" s="86"/>
      <c r="EC1909" s="87"/>
      <c r="ED1909" s="88"/>
      <c r="EE1909" s="86"/>
      <c r="EF1909" s="87"/>
      <c r="EG1909" s="86"/>
      <c r="EH1909" s="86"/>
      <c r="EI1909" s="86"/>
      <c r="EJ1909" s="86"/>
      <c r="EK1909" s="89"/>
    </row>
    <row r="1910" spans="47:141" x14ac:dyDescent="0.2">
      <c r="AU1910" s="86"/>
      <c r="AW1910" s="86"/>
      <c r="AY1910" s="86"/>
      <c r="BA1910" s="86"/>
      <c r="BC1910" s="86"/>
      <c r="BE1910" s="86"/>
      <c r="BG1910" s="86"/>
      <c r="BI1910" s="86"/>
      <c r="BK1910" s="86"/>
      <c r="BM1910" s="86"/>
      <c r="BO1910" s="86"/>
      <c r="BQ1910" s="86"/>
      <c r="BS1910" s="86"/>
      <c r="BU1910" s="86"/>
      <c r="BW1910" s="86"/>
      <c r="BY1910" s="86"/>
      <c r="CA1910" s="86"/>
      <c r="CC1910" s="86"/>
      <c r="CE1910" s="86"/>
      <c r="CG1910" s="86"/>
      <c r="CI1910" s="86"/>
      <c r="CK1910" s="86"/>
      <c r="CM1910" s="86"/>
      <c r="CO1910" s="86"/>
      <c r="CQ1910" s="86"/>
      <c r="CS1910" s="86"/>
      <c r="CU1910" s="86"/>
      <c r="CW1910" s="86"/>
      <c r="CY1910" s="86"/>
      <c r="DA1910" s="86"/>
      <c r="DC1910" s="86"/>
      <c r="DE1910" s="86"/>
      <c r="DG1910" s="86"/>
      <c r="DI1910" s="86"/>
      <c r="DK1910" s="86"/>
      <c r="DM1910" s="86"/>
      <c r="DO1910" s="86"/>
      <c r="DQ1910" s="86"/>
      <c r="DS1910" s="86"/>
      <c r="DU1910" s="86"/>
      <c r="DV1910" s="86"/>
      <c r="DW1910" s="86"/>
      <c r="DX1910" s="86"/>
      <c r="DZ1910" s="87"/>
      <c r="EB1910" s="86"/>
      <c r="EC1910" s="87"/>
      <c r="ED1910" s="88"/>
      <c r="EE1910" s="86"/>
      <c r="EF1910" s="87"/>
      <c r="EG1910" s="86"/>
      <c r="EH1910" s="86"/>
      <c r="EI1910" s="86"/>
      <c r="EJ1910" s="86"/>
      <c r="EK1910" s="89"/>
    </row>
    <row r="1911" spans="47:141" x14ac:dyDescent="0.2">
      <c r="AU1911" s="86"/>
      <c r="AW1911" s="86"/>
      <c r="AY1911" s="86"/>
      <c r="BA1911" s="86"/>
      <c r="BC1911" s="86"/>
      <c r="BE1911" s="86"/>
      <c r="BG1911" s="86"/>
      <c r="BI1911" s="86"/>
      <c r="BK1911" s="86"/>
      <c r="BM1911" s="86"/>
      <c r="BO1911" s="86"/>
      <c r="BQ1911" s="86"/>
      <c r="BS1911" s="86"/>
      <c r="BU1911" s="86"/>
      <c r="BW1911" s="86"/>
      <c r="BY1911" s="86"/>
      <c r="CA1911" s="86"/>
      <c r="CC1911" s="86"/>
      <c r="CE1911" s="86"/>
      <c r="CG1911" s="86"/>
      <c r="CI1911" s="86"/>
      <c r="CK1911" s="86"/>
      <c r="CM1911" s="86"/>
      <c r="CO1911" s="86"/>
      <c r="CQ1911" s="86"/>
      <c r="CS1911" s="86"/>
      <c r="CU1911" s="86"/>
      <c r="CW1911" s="86"/>
      <c r="CY1911" s="86"/>
      <c r="DA1911" s="86"/>
      <c r="DC1911" s="86"/>
      <c r="DE1911" s="86"/>
      <c r="DG1911" s="86"/>
      <c r="DI1911" s="86"/>
      <c r="DK1911" s="86"/>
      <c r="DM1911" s="86"/>
      <c r="DO1911" s="86"/>
      <c r="DQ1911" s="86"/>
      <c r="DS1911" s="86"/>
      <c r="DU1911" s="86"/>
      <c r="DV1911" s="86"/>
      <c r="DW1911" s="86"/>
      <c r="DX1911" s="86"/>
      <c r="DZ1911" s="87"/>
      <c r="EB1911" s="86"/>
      <c r="EC1911" s="87"/>
      <c r="ED1911" s="88"/>
      <c r="EE1911" s="86"/>
      <c r="EF1911" s="87"/>
      <c r="EG1911" s="86"/>
      <c r="EH1911" s="86"/>
      <c r="EI1911" s="86"/>
      <c r="EJ1911" s="86"/>
      <c r="EK1911" s="89"/>
    </row>
    <row r="1912" spans="47:141" x14ac:dyDescent="0.2">
      <c r="AU1912" s="86"/>
      <c r="AW1912" s="86"/>
      <c r="AY1912" s="86"/>
      <c r="BA1912" s="86"/>
      <c r="BC1912" s="86"/>
      <c r="BE1912" s="86"/>
      <c r="BG1912" s="86"/>
      <c r="BI1912" s="86"/>
      <c r="BK1912" s="86"/>
      <c r="BM1912" s="86"/>
      <c r="BO1912" s="86"/>
      <c r="BQ1912" s="86"/>
      <c r="BS1912" s="86"/>
      <c r="BU1912" s="86"/>
      <c r="BW1912" s="86"/>
      <c r="BY1912" s="86"/>
      <c r="CA1912" s="86"/>
      <c r="CC1912" s="86"/>
      <c r="CE1912" s="86"/>
      <c r="CG1912" s="86"/>
      <c r="CI1912" s="86"/>
      <c r="CK1912" s="86"/>
      <c r="CM1912" s="86"/>
      <c r="CO1912" s="86"/>
      <c r="CQ1912" s="86"/>
      <c r="CS1912" s="86"/>
      <c r="CU1912" s="86"/>
      <c r="CW1912" s="86"/>
      <c r="CY1912" s="86"/>
      <c r="DA1912" s="86"/>
      <c r="DC1912" s="86"/>
      <c r="DE1912" s="86"/>
      <c r="DG1912" s="86"/>
      <c r="DI1912" s="86"/>
      <c r="DK1912" s="86"/>
      <c r="DM1912" s="86"/>
      <c r="DO1912" s="86"/>
      <c r="DQ1912" s="86"/>
      <c r="DS1912" s="86"/>
      <c r="DU1912" s="86"/>
      <c r="DV1912" s="86"/>
      <c r="DW1912" s="86"/>
      <c r="DX1912" s="86"/>
      <c r="DZ1912" s="87"/>
      <c r="EB1912" s="86"/>
      <c r="EC1912" s="87"/>
      <c r="ED1912" s="88"/>
      <c r="EE1912" s="86"/>
      <c r="EF1912" s="87"/>
      <c r="EG1912" s="86"/>
      <c r="EH1912" s="86"/>
      <c r="EI1912" s="86"/>
      <c r="EJ1912" s="86"/>
      <c r="EK1912" s="89"/>
    </row>
    <row r="1913" spans="47:141" x14ac:dyDescent="0.2">
      <c r="AU1913" s="86"/>
      <c r="AW1913" s="86"/>
      <c r="AY1913" s="86"/>
      <c r="BA1913" s="86"/>
      <c r="BC1913" s="86"/>
      <c r="BE1913" s="86"/>
      <c r="BG1913" s="86"/>
      <c r="BI1913" s="86"/>
      <c r="BK1913" s="86"/>
      <c r="BM1913" s="86"/>
      <c r="BO1913" s="86"/>
      <c r="BQ1913" s="86"/>
      <c r="BS1913" s="86"/>
      <c r="BU1913" s="86"/>
      <c r="BW1913" s="86"/>
      <c r="BY1913" s="86"/>
      <c r="CA1913" s="86"/>
      <c r="CC1913" s="86"/>
      <c r="CE1913" s="86"/>
      <c r="CG1913" s="86"/>
      <c r="CI1913" s="86"/>
      <c r="CK1913" s="86"/>
      <c r="CM1913" s="86"/>
      <c r="CO1913" s="86"/>
      <c r="CQ1913" s="86"/>
      <c r="CS1913" s="86"/>
      <c r="CU1913" s="86"/>
      <c r="CW1913" s="86"/>
      <c r="CY1913" s="86"/>
      <c r="DA1913" s="86"/>
      <c r="DC1913" s="86"/>
      <c r="DE1913" s="86"/>
      <c r="DG1913" s="86"/>
      <c r="DI1913" s="86"/>
      <c r="DK1913" s="86"/>
      <c r="DM1913" s="86"/>
      <c r="DO1913" s="86"/>
      <c r="DQ1913" s="86"/>
      <c r="DS1913" s="86"/>
      <c r="DU1913" s="86"/>
      <c r="DV1913" s="86"/>
      <c r="DW1913" s="86"/>
      <c r="DX1913" s="86"/>
      <c r="DZ1913" s="87"/>
      <c r="EB1913" s="86"/>
      <c r="EC1913" s="87"/>
      <c r="ED1913" s="88"/>
      <c r="EE1913" s="86"/>
      <c r="EF1913" s="87"/>
      <c r="EG1913" s="86"/>
      <c r="EH1913" s="86"/>
      <c r="EI1913" s="86"/>
      <c r="EJ1913" s="86"/>
      <c r="EK1913" s="89"/>
    </row>
    <row r="1914" spans="47:141" x14ac:dyDescent="0.2">
      <c r="AU1914" s="86"/>
      <c r="AW1914" s="86"/>
      <c r="AY1914" s="86"/>
      <c r="BA1914" s="86"/>
      <c r="BC1914" s="86"/>
      <c r="BE1914" s="86"/>
      <c r="BG1914" s="86"/>
      <c r="BI1914" s="86"/>
      <c r="BK1914" s="86"/>
      <c r="BM1914" s="86"/>
      <c r="BO1914" s="86"/>
      <c r="BQ1914" s="86"/>
      <c r="BS1914" s="86"/>
      <c r="BU1914" s="86"/>
      <c r="BW1914" s="86"/>
      <c r="BY1914" s="86"/>
      <c r="CA1914" s="86"/>
      <c r="CC1914" s="86"/>
      <c r="CE1914" s="86"/>
      <c r="CG1914" s="86"/>
      <c r="CI1914" s="86"/>
      <c r="CK1914" s="86"/>
      <c r="CM1914" s="86"/>
      <c r="CO1914" s="86"/>
      <c r="CQ1914" s="86"/>
      <c r="CS1914" s="86"/>
      <c r="CU1914" s="86"/>
      <c r="CW1914" s="86"/>
      <c r="CY1914" s="86"/>
      <c r="DA1914" s="86"/>
      <c r="DC1914" s="86"/>
      <c r="DE1914" s="86"/>
      <c r="DG1914" s="86"/>
      <c r="DI1914" s="86"/>
      <c r="DK1914" s="86"/>
      <c r="DM1914" s="86"/>
      <c r="DO1914" s="86"/>
      <c r="DQ1914" s="86"/>
      <c r="DS1914" s="86"/>
      <c r="DU1914" s="86"/>
      <c r="DV1914" s="86"/>
      <c r="DW1914" s="86"/>
      <c r="DX1914" s="86"/>
      <c r="DZ1914" s="87"/>
      <c r="EB1914" s="86"/>
      <c r="EC1914" s="87"/>
      <c r="ED1914" s="88"/>
      <c r="EE1914" s="86"/>
      <c r="EF1914" s="87"/>
      <c r="EG1914" s="86"/>
      <c r="EH1914" s="86"/>
      <c r="EI1914" s="86"/>
      <c r="EJ1914" s="86"/>
      <c r="EK1914" s="89"/>
    </row>
    <row r="1915" spans="47:141" x14ac:dyDescent="0.2">
      <c r="AU1915" s="86"/>
      <c r="AW1915" s="86"/>
      <c r="AY1915" s="86"/>
      <c r="BA1915" s="86"/>
      <c r="BC1915" s="86"/>
      <c r="BE1915" s="86"/>
      <c r="BG1915" s="86"/>
      <c r="BI1915" s="86"/>
      <c r="BK1915" s="86"/>
      <c r="BM1915" s="86"/>
      <c r="BO1915" s="86"/>
      <c r="BQ1915" s="86"/>
      <c r="BS1915" s="86"/>
      <c r="BU1915" s="86"/>
      <c r="BW1915" s="86"/>
      <c r="BY1915" s="86"/>
      <c r="CA1915" s="86"/>
      <c r="CC1915" s="86"/>
      <c r="CE1915" s="86"/>
      <c r="CG1915" s="86"/>
      <c r="CI1915" s="86"/>
      <c r="CK1915" s="86"/>
      <c r="CM1915" s="86"/>
      <c r="CO1915" s="86"/>
      <c r="CQ1915" s="86"/>
      <c r="CS1915" s="86"/>
      <c r="CU1915" s="86"/>
      <c r="CW1915" s="86"/>
      <c r="CY1915" s="86"/>
      <c r="DA1915" s="86"/>
      <c r="DC1915" s="86"/>
      <c r="DE1915" s="86"/>
      <c r="DG1915" s="86"/>
      <c r="DI1915" s="86"/>
      <c r="DK1915" s="86"/>
      <c r="DM1915" s="86"/>
      <c r="DO1915" s="86"/>
      <c r="DQ1915" s="86"/>
      <c r="DS1915" s="86"/>
      <c r="DU1915" s="86"/>
      <c r="DV1915" s="86"/>
      <c r="DW1915" s="86"/>
      <c r="DX1915" s="86"/>
      <c r="DZ1915" s="87"/>
      <c r="EB1915" s="86"/>
      <c r="EC1915" s="87"/>
      <c r="ED1915" s="88"/>
      <c r="EE1915" s="86"/>
      <c r="EF1915" s="87"/>
      <c r="EG1915" s="86"/>
      <c r="EH1915" s="86"/>
      <c r="EI1915" s="86"/>
      <c r="EJ1915" s="86"/>
      <c r="EK1915" s="89"/>
    </row>
    <row r="1916" spans="47:141" x14ac:dyDescent="0.2">
      <c r="AU1916" s="86"/>
      <c r="AW1916" s="86"/>
      <c r="AY1916" s="86"/>
      <c r="BA1916" s="86"/>
      <c r="BC1916" s="86"/>
      <c r="BE1916" s="86"/>
      <c r="BG1916" s="86"/>
      <c r="BI1916" s="86"/>
      <c r="BK1916" s="86"/>
      <c r="BM1916" s="86"/>
      <c r="BO1916" s="86"/>
      <c r="BQ1916" s="86"/>
      <c r="BS1916" s="86"/>
      <c r="BU1916" s="86"/>
      <c r="BW1916" s="86"/>
      <c r="BY1916" s="86"/>
      <c r="CA1916" s="86"/>
      <c r="CC1916" s="86"/>
      <c r="CE1916" s="86"/>
      <c r="CG1916" s="86"/>
      <c r="CI1916" s="86"/>
      <c r="CK1916" s="86"/>
      <c r="CM1916" s="86"/>
      <c r="CO1916" s="86"/>
      <c r="CQ1916" s="86"/>
      <c r="CS1916" s="86"/>
      <c r="CU1916" s="86"/>
      <c r="CW1916" s="86"/>
      <c r="CY1916" s="86"/>
      <c r="DA1916" s="86"/>
      <c r="DC1916" s="86"/>
      <c r="DE1916" s="86"/>
      <c r="DG1916" s="86"/>
      <c r="DI1916" s="86"/>
      <c r="DK1916" s="86"/>
      <c r="DM1916" s="86"/>
      <c r="DO1916" s="86"/>
      <c r="DQ1916" s="86"/>
      <c r="DS1916" s="86"/>
      <c r="DU1916" s="86"/>
      <c r="DV1916" s="86"/>
      <c r="DW1916" s="86"/>
      <c r="DX1916" s="86"/>
      <c r="DZ1916" s="87"/>
      <c r="EB1916" s="86"/>
      <c r="EC1916" s="87"/>
      <c r="ED1916" s="88"/>
      <c r="EE1916" s="86"/>
      <c r="EF1916" s="87"/>
      <c r="EG1916" s="86"/>
      <c r="EH1916" s="86"/>
      <c r="EI1916" s="86"/>
      <c r="EJ1916" s="86"/>
      <c r="EK1916" s="89"/>
    </row>
    <row r="1917" spans="47:141" x14ac:dyDescent="0.2">
      <c r="AU1917" s="86"/>
      <c r="AW1917" s="86"/>
      <c r="AY1917" s="86"/>
      <c r="BA1917" s="86"/>
      <c r="BC1917" s="86"/>
      <c r="BE1917" s="86"/>
      <c r="BG1917" s="86"/>
      <c r="BI1917" s="86"/>
      <c r="BK1917" s="86"/>
      <c r="BM1917" s="86"/>
      <c r="BO1917" s="86"/>
      <c r="BQ1917" s="86"/>
      <c r="BS1917" s="86"/>
      <c r="BU1917" s="86"/>
      <c r="BW1917" s="86"/>
      <c r="BY1917" s="86"/>
      <c r="CA1917" s="86"/>
      <c r="CC1917" s="86"/>
      <c r="CE1917" s="86"/>
      <c r="CG1917" s="86"/>
      <c r="CI1917" s="86"/>
      <c r="CK1917" s="86"/>
      <c r="CM1917" s="86"/>
      <c r="CO1917" s="86"/>
      <c r="CQ1917" s="86"/>
      <c r="CS1917" s="86"/>
      <c r="CU1917" s="86"/>
      <c r="CW1917" s="86"/>
      <c r="CY1917" s="86"/>
      <c r="DA1917" s="86"/>
      <c r="DC1917" s="86"/>
      <c r="DE1917" s="86"/>
      <c r="DG1917" s="86"/>
      <c r="DI1917" s="86"/>
      <c r="DK1917" s="86"/>
      <c r="DM1917" s="86"/>
      <c r="DO1917" s="86"/>
      <c r="DQ1917" s="86"/>
      <c r="DS1917" s="86"/>
      <c r="DU1917" s="86"/>
      <c r="DV1917" s="86"/>
      <c r="DW1917" s="86"/>
      <c r="DX1917" s="86"/>
      <c r="DZ1917" s="87"/>
      <c r="EB1917" s="86"/>
      <c r="EC1917" s="87"/>
      <c r="ED1917" s="88"/>
      <c r="EE1917" s="86"/>
      <c r="EF1917" s="87"/>
      <c r="EG1917" s="86"/>
      <c r="EH1917" s="86"/>
      <c r="EI1917" s="86"/>
      <c r="EJ1917" s="86"/>
      <c r="EK1917" s="89"/>
    </row>
    <row r="1918" spans="47:141" x14ac:dyDescent="0.2">
      <c r="AU1918" s="86"/>
      <c r="AW1918" s="86"/>
      <c r="AY1918" s="86"/>
      <c r="BA1918" s="86"/>
      <c r="BC1918" s="86"/>
      <c r="BE1918" s="86"/>
      <c r="BG1918" s="86"/>
      <c r="BI1918" s="86"/>
      <c r="BK1918" s="86"/>
      <c r="BM1918" s="86"/>
      <c r="BO1918" s="86"/>
      <c r="BQ1918" s="86"/>
      <c r="BS1918" s="86"/>
      <c r="BU1918" s="86"/>
      <c r="BW1918" s="86"/>
      <c r="BY1918" s="86"/>
      <c r="CA1918" s="86"/>
      <c r="CC1918" s="86"/>
      <c r="CE1918" s="86"/>
      <c r="CG1918" s="86"/>
      <c r="CI1918" s="86"/>
      <c r="CK1918" s="86"/>
      <c r="CM1918" s="86"/>
      <c r="CO1918" s="86"/>
      <c r="CQ1918" s="86"/>
      <c r="CS1918" s="86"/>
      <c r="CU1918" s="86"/>
      <c r="CW1918" s="86"/>
      <c r="CY1918" s="86"/>
      <c r="DA1918" s="86"/>
      <c r="DC1918" s="86"/>
      <c r="DE1918" s="86"/>
      <c r="DG1918" s="86"/>
      <c r="DI1918" s="86"/>
      <c r="DK1918" s="86"/>
      <c r="DM1918" s="86"/>
      <c r="DO1918" s="86"/>
      <c r="DQ1918" s="86"/>
      <c r="DS1918" s="86"/>
      <c r="DU1918" s="86"/>
      <c r="DV1918" s="86"/>
      <c r="DW1918" s="86"/>
      <c r="DX1918" s="86"/>
      <c r="DZ1918" s="87"/>
      <c r="EB1918" s="86"/>
      <c r="EC1918" s="87"/>
      <c r="ED1918" s="88"/>
      <c r="EE1918" s="86"/>
      <c r="EF1918" s="87"/>
      <c r="EG1918" s="86"/>
      <c r="EH1918" s="86"/>
      <c r="EI1918" s="86"/>
      <c r="EJ1918" s="86"/>
      <c r="EK1918" s="89"/>
    </row>
    <row r="1919" spans="47:141" x14ac:dyDescent="0.2">
      <c r="AU1919" s="86"/>
      <c r="AW1919" s="86"/>
      <c r="AY1919" s="86"/>
      <c r="BA1919" s="86"/>
      <c r="BC1919" s="86"/>
      <c r="BE1919" s="86"/>
      <c r="BG1919" s="86"/>
      <c r="BI1919" s="86"/>
      <c r="BK1919" s="86"/>
      <c r="BM1919" s="86"/>
      <c r="BO1919" s="86"/>
      <c r="BQ1919" s="86"/>
      <c r="BS1919" s="86"/>
      <c r="BU1919" s="86"/>
      <c r="BW1919" s="86"/>
      <c r="BY1919" s="86"/>
      <c r="CA1919" s="86"/>
      <c r="CC1919" s="86"/>
      <c r="CE1919" s="86"/>
      <c r="CG1919" s="86"/>
      <c r="CI1919" s="86"/>
      <c r="CK1919" s="86"/>
      <c r="CM1919" s="86"/>
      <c r="CO1919" s="86"/>
      <c r="CQ1919" s="86"/>
      <c r="CS1919" s="86"/>
      <c r="CU1919" s="86"/>
      <c r="CW1919" s="86"/>
      <c r="CY1919" s="86"/>
      <c r="DA1919" s="86"/>
      <c r="DC1919" s="86"/>
      <c r="DE1919" s="86"/>
      <c r="DG1919" s="86"/>
      <c r="DI1919" s="86"/>
      <c r="DK1919" s="86"/>
      <c r="DM1919" s="86"/>
      <c r="DO1919" s="86"/>
      <c r="DQ1919" s="86"/>
      <c r="DS1919" s="86"/>
      <c r="DU1919" s="86"/>
      <c r="DV1919" s="86"/>
      <c r="DW1919" s="86"/>
      <c r="DX1919" s="86"/>
      <c r="DZ1919" s="87"/>
      <c r="EB1919" s="86"/>
      <c r="EC1919" s="87"/>
      <c r="ED1919" s="88"/>
      <c r="EE1919" s="86"/>
      <c r="EF1919" s="87"/>
      <c r="EG1919" s="86"/>
      <c r="EH1919" s="86"/>
      <c r="EI1919" s="86"/>
      <c r="EJ1919" s="86"/>
      <c r="EK1919" s="89"/>
    </row>
    <row r="1920" spans="47:141" x14ac:dyDescent="0.2">
      <c r="AU1920" s="86"/>
      <c r="AW1920" s="86"/>
      <c r="AY1920" s="86"/>
      <c r="BA1920" s="86"/>
      <c r="BC1920" s="86"/>
      <c r="BE1920" s="86"/>
      <c r="BG1920" s="86"/>
      <c r="BI1920" s="86"/>
      <c r="BK1920" s="86"/>
      <c r="BM1920" s="86"/>
      <c r="BO1920" s="86"/>
      <c r="BQ1920" s="86"/>
      <c r="BS1920" s="86"/>
      <c r="BU1920" s="86"/>
      <c r="BW1920" s="86"/>
      <c r="BY1920" s="86"/>
      <c r="CA1920" s="86"/>
      <c r="CC1920" s="86"/>
      <c r="CE1920" s="86"/>
      <c r="CG1920" s="86"/>
      <c r="CI1920" s="86"/>
      <c r="CK1920" s="86"/>
      <c r="CM1920" s="86"/>
      <c r="CO1920" s="86"/>
      <c r="CQ1920" s="86"/>
      <c r="CS1920" s="86"/>
      <c r="CU1920" s="86"/>
      <c r="CW1920" s="86"/>
      <c r="CY1920" s="86"/>
      <c r="DA1920" s="86"/>
      <c r="DC1920" s="86"/>
      <c r="DE1920" s="86"/>
      <c r="DG1920" s="86"/>
      <c r="DI1920" s="86"/>
      <c r="DK1920" s="86"/>
      <c r="DM1920" s="86"/>
      <c r="DO1920" s="86"/>
      <c r="DQ1920" s="86"/>
      <c r="DS1920" s="86"/>
      <c r="DU1920" s="86"/>
      <c r="DV1920" s="86"/>
      <c r="DW1920" s="86"/>
      <c r="DX1920" s="86"/>
      <c r="DZ1920" s="87"/>
      <c r="EB1920" s="86"/>
      <c r="EC1920" s="87"/>
      <c r="ED1920" s="88"/>
      <c r="EE1920" s="86"/>
      <c r="EF1920" s="87"/>
      <c r="EG1920" s="86"/>
      <c r="EH1920" s="86"/>
      <c r="EI1920" s="86"/>
      <c r="EJ1920" s="86"/>
      <c r="EK1920" s="89"/>
    </row>
    <row r="1921" spans="47:141" x14ac:dyDescent="0.2">
      <c r="AU1921" s="86"/>
      <c r="AW1921" s="86"/>
      <c r="AY1921" s="86"/>
      <c r="BA1921" s="86"/>
      <c r="BC1921" s="86"/>
      <c r="BE1921" s="86"/>
      <c r="BG1921" s="86"/>
      <c r="BI1921" s="86"/>
      <c r="BK1921" s="86"/>
      <c r="BM1921" s="86"/>
      <c r="BO1921" s="86"/>
      <c r="BQ1921" s="86"/>
      <c r="BS1921" s="86"/>
      <c r="BU1921" s="86"/>
      <c r="BW1921" s="86"/>
      <c r="BY1921" s="86"/>
      <c r="CA1921" s="86"/>
      <c r="CC1921" s="86"/>
      <c r="CE1921" s="86"/>
      <c r="CG1921" s="86"/>
      <c r="CI1921" s="86"/>
      <c r="CK1921" s="86"/>
      <c r="CM1921" s="86"/>
      <c r="CO1921" s="86"/>
      <c r="CQ1921" s="86"/>
      <c r="CS1921" s="86"/>
      <c r="CU1921" s="86"/>
      <c r="CW1921" s="86"/>
      <c r="CY1921" s="86"/>
      <c r="DA1921" s="86"/>
      <c r="DC1921" s="86"/>
      <c r="DE1921" s="86"/>
      <c r="DG1921" s="86"/>
      <c r="DI1921" s="86"/>
      <c r="DK1921" s="86"/>
      <c r="DM1921" s="86"/>
      <c r="DO1921" s="86"/>
      <c r="DQ1921" s="86"/>
      <c r="DS1921" s="86"/>
      <c r="DU1921" s="86"/>
      <c r="DV1921" s="86"/>
      <c r="DW1921" s="86"/>
      <c r="DX1921" s="86"/>
      <c r="DZ1921" s="87"/>
      <c r="EB1921" s="86"/>
      <c r="EC1921" s="87"/>
      <c r="ED1921" s="88"/>
      <c r="EE1921" s="86"/>
      <c r="EF1921" s="87"/>
      <c r="EG1921" s="86"/>
      <c r="EH1921" s="86"/>
      <c r="EI1921" s="86"/>
      <c r="EJ1921" s="86"/>
      <c r="EK1921" s="89"/>
    </row>
    <row r="1922" spans="47:141" x14ac:dyDescent="0.2">
      <c r="AU1922" s="86"/>
      <c r="AW1922" s="86"/>
      <c r="AY1922" s="86"/>
      <c r="BA1922" s="86"/>
      <c r="BC1922" s="86"/>
      <c r="BE1922" s="86"/>
      <c r="BG1922" s="86"/>
      <c r="BI1922" s="86"/>
      <c r="BK1922" s="86"/>
      <c r="BM1922" s="86"/>
      <c r="BO1922" s="86"/>
      <c r="BQ1922" s="86"/>
      <c r="BS1922" s="86"/>
      <c r="BU1922" s="86"/>
      <c r="BW1922" s="86"/>
      <c r="BY1922" s="86"/>
      <c r="CA1922" s="86"/>
      <c r="CC1922" s="86"/>
      <c r="CE1922" s="86"/>
      <c r="CG1922" s="86"/>
      <c r="CI1922" s="86"/>
      <c r="CK1922" s="86"/>
      <c r="CM1922" s="86"/>
      <c r="CO1922" s="86"/>
      <c r="CQ1922" s="86"/>
      <c r="CS1922" s="86"/>
      <c r="CU1922" s="86"/>
      <c r="CW1922" s="86"/>
      <c r="CY1922" s="86"/>
      <c r="DA1922" s="86"/>
      <c r="DC1922" s="86"/>
      <c r="DE1922" s="86"/>
      <c r="DG1922" s="86"/>
      <c r="DI1922" s="86"/>
      <c r="DK1922" s="86"/>
      <c r="DM1922" s="86"/>
      <c r="DO1922" s="86"/>
      <c r="DQ1922" s="86"/>
      <c r="DS1922" s="86"/>
      <c r="DU1922" s="86"/>
      <c r="DV1922" s="86"/>
      <c r="DW1922" s="86"/>
      <c r="DX1922" s="86"/>
      <c r="DZ1922" s="87"/>
      <c r="EB1922" s="86"/>
      <c r="EC1922" s="87"/>
      <c r="ED1922" s="88"/>
      <c r="EE1922" s="86"/>
      <c r="EF1922" s="87"/>
      <c r="EG1922" s="86"/>
      <c r="EH1922" s="86"/>
      <c r="EI1922" s="86"/>
      <c r="EJ1922" s="86"/>
      <c r="EK1922" s="89"/>
    </row>
    <row r="1923" spans="47:141" x14ac:dyDescent="0.2">
      <c r="AU1923" s="86"/>
      <c r="AW1923" s="86"/>
      <c r="AY1923" s="86"/>
      <c r="BA1923" s="86"/>
      <c r="BC1923" s="86"/>
      <c r="BE1923" s="86"/>
      <c r="BG1923" s="86"/>
      <c r="BI1923" s="86"/>
      <c r="BK1923" s="86"/>
      <c r="BM1923" s="86"/>
      <c r="BO1923" s="86"/>
      <c r="BQ1923" s="86"/>
      <c r="BS1923" s="86"/>
      <c r="BU1923" s="86"/>
      <c r="BW1923" s="86"/>
      <c r="BY1923" s="86"/>
      <c r="CA1923" s="86"/>
      <c r="CC1923" s="86"/>
      <c r="CE1923" s="86"/>
      <c r="CG1923" s="86"/>
      <c r="CI1923" s="86"/>
      <c r="CK1923" s="86"/>
      <c r="CM1923" s="86"/>
      <c r="CO1923" s="86"/>
      <c r="CQ1923" s="86"/>
      <c r="CS1923" s="86"/>
      <c r="CU1923" s="86"/>
      <c r="CW1923" s="86"/>
      <c r="CY1923" s="86"/>
      <c r="DA1923" s="86"/>
      <c r="DC1923" s="86"/>
      <c r="DE1923" s="86"/>
      <c r="DG1923" s="86"/>
      <c r="DI1923" s="86"/>
      <c r="DK1923" s="86"/>
      <c r="DM1923" s="86"/>
      <c r="DO1923" s="86"/>
      <c r="DQ1923" s="86"/>
      <c r="DS1923" s="86"/>
      <c r="DU1923" s="86"/>
      <c r="DV1923" s="86"/>
      <c r="DW1923" s="86"/>
      <c r="DX1923" s="86"/>
      <c r="DZ1923" s="87"/>
      <c r="EB1923" s="86"/>
      <c r="EC1923" s="87"/>
      <c r="ED1923" s="88"/>
      <c r="EE1923" s="86"/>
      <c r="EF1923" s="87"/>
      <c r="EG1923" s="86"/>
      <c r="EH1923" s="86"/>
      <c r="EI1923" s="86"/>
      <c r="EJ1923" s="86"/>
      <c r="EK1923" s="89"/>
    </row>
    <row r="1924" spans="47:141" x14ac:dyDescent="0.2">
      <c r="AU1924" s="86"/>
      <c r="AW1924" s="86"/>
      <c r="AY1924" s="86"/>
      <c r="BA1924" s="86"/>
      <c r="BC1924" s="86"/>
      <c r="BE1924" s="86"/>
      <c r="BG1924" s="86"/>
      <c r="BI1924" s="86"/>
      <c r="BK1924" s="86"/>
      <c r="BM1924" s="86"/>
      <c r="BO1924" s="86"/>
      <c r="BQ1924" s="86"/>
      <c r="BS1924" s="86"/>
      <c r="BU1924" s="86"/>
      <c r="BW1924" s="86"/>
      <c r="BY1924" s="86"/>
      <c r="CA1924" s="86"/>
      <c r="CC1924" s="86"/>
      <c r="CE1924" s="86"/>
      <c r="CG1924" s="86"/>
      <c r="CI1924" s="86"/>
      <c r="CK1924" s="86"/>
      <c r="CM1924" s="86"/>
      <c r="CO1924" s="86"/>
      <c r="CQ1924" s="86"/>
      <c r="CS1924" s="86"/>
      <c r="CU1924" s="86"/>
      <c r="CW1924" s="86"/>
      <c r="CY1924" s="86"/>
      <c r="DA1924" s="86"/>
      <c r="DC1924" s="86"/>
      <c r="DE1924" s="86"/>
      <c r="DG1924" s="86"/>
      <c r="DI1924" s="86"/>
      <c r="DK1924" s="86"/>
      <c r="DM1924" s="86"/>
      <c r="DO1924" s="86"/>
      <c r="DQ1924" s="86"/>
      <c r="DS1924" s="86"/>
      <c r="DU1924" s="86"/>
      <c r="DV1924" s="86"/>
      <c r="DW1924" s="86"/>
      <c r="DX1924" s="86"/>
      <c r="DZ1924" s="87"/>
      <c r="EB1924" s="86"/>
      <c r="EC1924" s="87"/>
      <c r="ED1924" s="88"/>
      <c r="EE1924" s="86"/>
      <c r="EF1924" s="87"/>
      <c r="EG1924" s="86"/>
      <c r="EH1924" s="86"/>
      <c r="EI1924" s="86"/>
      <c r="EJ1924" s="86"/>
      <c r="EK1924" s="89"/>
    </row>
    <row r="1925" spans="47:141" x14ac:dyDescent="0.2">
      <c r="AU1925" s="86"/>
      <c r="AW1925" s="86"/>
      <c r="AY1925" s="86"/>
      <c r="BA1925" s="86"/>
      <c r="BC1925" s="86"/>
      <c r="BE1925" s="86"/>
      <c r="BG1925" s="86"/>
      <c r="BI1925" s="86"/>
      <c r="BK1925" s="86"/>
      <c r="BM1925" s="86"/>
      <c r="BO1925" s="86"/>
      <c r="BQ1925" s="86"/>
      <c r="BS1925" s="86"/>
      <c r="BU1925" s="86"/>
      <c r="BW1925" s="86"/>
      <c r="BY1925" s="86"/>
      <c r="CA1925" s="86"/>
      <c r="CC1925" s="86"/>
      <c r="CE1925" s="86"/>
      <c r="CG1925" s="86"/>
      <c r="CI1925" s="86"/>
      <c r="CK1925" s="86"/>
      <c r="CM1925" s="86"/>
      <c r="CO1925" s="86"/>
      <c r="CQ1925" s="86"/>
      <c r="CS1925" s="86"/>
      <c r="CU1925" s="86"/>
      <c r="CW1925" s="86"/>
      <c r="CY1925" s="86"/>
      <c r="DA1925" s="86"/>
      <c r="DC1925" s="86"/>
      <c r="DE1925" s="86"/>
      <c r="DG1925" s="86"/>
      <c r="DI1925" s="86"/>
      <c r="DK1925" s="86"/>
      <c r="DM1925" s="86"/>
      <c r="DO1925" s="86"/>
      <c r="DQ1925" s="86"/>
      <c r="DS1925" s="86"/>
      <c r="DU1925" s="86"/>
      <c r="DV1925" s="86"/>
      <c r="DW1925" s="86"/>
      <c r="DX1925" s="86"/>
      <c r="DZ1925" s="87"/>
      <c r="EB1925" s="86"/>
      <c r="EC1925" s="87"/>
      <c r="ED1925" s="88"/>
      <c r="EE1925" s="86"/>
      <c r="EF1925" s="87"/>
      <c r="EG1925" s="86"/>
      <c r="EH1925" s="86"/>
      <c r="EI1925" s="86"/>
      <c r="EJ1925" s="86"/>
      <c r="EK1925" s="89"/>
    </row>
    <row r="1926" spans="47:141" x14ac:dyDescent="0.2">
      <c r="AU1926" s="86"/>
      <c r="AW1926" s="86"/>
      <c r="AY1926" s="86"/>
      <c r="BA1926" s="86"/>
      <c r="BC1926" s="86"/>
      <c r="BE1926" s="86"/>
      <c r="BG1926" s="86"/>
      <c r="BI1926" s="86"/>
      <c r="BK1926" s="86"/>
      <c r="BM1926" s="86"/>
      <c r="BO1926" s="86"/>
      <c r="BQ1926" s="86"/>
      <c r="BS1926" s="86"/>
      <c r="BU1926" s="86"/>
      <c r="BW1926" s="86"/>
      <c r="BY1926" s="86"/>
      <c r="CA1926" s="86"/>
      <c r="CC1926" s="86"/>
      <c r="CE1926" s="86"/>
      <c r="CG1926" s="86"/>
      <c r="CI1926" s="86"/>
      <c r="CK1926" s="86"/>
      <c r="CM1926" s="86"/>
      <c r="CO1926" s="86"/>
      <c r="CQ1926" s="86"/>
      <c r="CS1926" s="86"/>
      <c r="CU1926" s="86"/>
      <c r="CW1926" s="86"/>
      <c r="CY1926" s="86"/>
      <c r="DA1926" s="86"/>
      <c r="DC1926" s="86"/>
      <c r="DE1926" s="86"/>
      <c r="DG1926" s="86"/>
      <c r="DI1926" s="86"/>
      <c r="DK1926" s="86"/>
      <c r="DM1926" s="86"/>
      <c r="DO1926" s="86"/>
      <c r="DQ1926" s="86"/>
      <c r="DS1926" s="86"/>
      <c r="DU1926" s="86"/>
      <c r="DV1926" s="86"/>
      <c r="DW1926" s="86"/>
      <c r="DX1926" s="86"/>
      <c r="DZ1926" s="87"/>
      <c r="EB1926" s="86"/>
      <c r="EC1926" s="87"/>
      <c r="ED1926" s="88"/>
      <c r="EE1926" s="86"/>
      <c r="EF1926" s="87"/>
      <c r="EG1926" s="86"/>
      <c r="EH1926" s="86"/>
      <c r="EI1926" s="86"/>
      <c r="EJ1926" s="86"/>
      <c r="EK1926" s="89"/>
    </row>
    <row r="1927" spans="47:141" x14ac:dyDescent="0.2">
      <c r="AU1927" s="86"/>
      <c r="AW1927" s="86"/>
      <c r="AY1927" s="86"/>
      <c r="BA1927" s="86"/>
      <c r="BC1927" s="86"/>
      <c r="BE1927" s="86"/>
      <c r="BG1927" s="86"/>
      <c r="BI1927" s="86"/>
      <c r="BK1927" s="86"/>
      <c r="BM1927" s="86"/>
      <c r="BO1927" s="86"/>
      <c r="BQ1927" s="86"/>
      <c r="BS1927" s="86"/>
      <c r="BU1927" s="86"/>
      <c r="BW1927" s="86"/>
      <c r="BY1927" s="86"/>
      <c r="CA1927" s="86"/>
      <c r="CC1927" s="86"/>
      <c r="CE1927" s="86"/>
      <c r="CG1927" s="86"/>
      <c r="CI1927" s="86"/>
      <c r="CK1927" s="86"/>
      <c r="CM1927" s="86"/>
      <c r="CO1927" s="86"/>
      <c r="CQ1927" s="86"/>
      <c r="CS1927" s="86"/>
      <c r="CU1927" s="86"/>
      <c r="CW1927" s="86"/>
      <c r="CY1927" s="86"/>
      <c r="DA1927" s="86"/>
      <c r="DC1927" s="86"/>
      <c r="DE1927" s="86"/>
      <c r="DG1927" s="86"/>
      <c r="DI1927" s="86"/>
      <c r="DK1927" s="86"/>
      <c r="DM1927" s="86"/>
      <c r="DO1927" s="86"/>
      <c r="DQ1927" s="86"/>
      <c r="DS1927" s="86"/>
      <c r="DU1927" s="86"/>
      <c r="DV1927" s="86"/>
      <c r="DW1927" s="86"/>
      <c r="DX1927" s="86"/>
      <c r="DZ1927" s="87"/>
      <c r="EB1927" s="86"/>
      <c r="EC1927" s="87"/>
      <c r="ED1927" s="88"/>
      <c r="EE1927" s="86"/>
      <c r="EF1927" s="87"/>
      <c r="EG1927" s="86"/>
      <c r="EH1927" s="86"/>
      <c r="EI1927" s="86"/>
      <c r="EJ1927" s="86"/>
      <c r="EK1927" s="89"/>
    </row>
    <row r="1928" spans="47:141" x14ac:dyDescent="0.2">
      <c r="AU1928" s="86"/>
      <c r="AW1928" s="86"/>
      <c r="AY1928" s="86"/>
      <c r="BA1928" s="86"/>
      <c r="BC1928" s="86"/>
      <c r="BE1928" s="86"/>
      <c r="BG1928" s="86"/>
      <c r="BI1928" s="86"/>
      <c r="BK1928" s="86"/>
      <c r="BM1928" s="86"/>
      <c r="BO1928" s="86"/>
      <c r="BQ1928" s="86"/>
      <c r="BS1928" s="86"/>
      <c r="BU1928" s="86"/>
      <c r="BW1928" s="86"/>
      <c r="BY1928" s="86"/>
      <c r="CA1928" s="86"/>
      <c r="CC1928" s="86"/>
      <c r="CE1928" s="86"/>
      <c r="CG1928" s="86"/>
      <c r="CI1928" s="86"/>
      <c r="CK1928" s="86"/>
      <c r="CM1928" s="86"/>
      <c r="CO1928" s="86"/>
      <c r="CQ1928" s="86"/>
      <c r="CS1928" s="86"/>
      <c r="CU1928" s="86"/>
      <c r="CW1928" s="86"/>
      <c r="CY1928" s="86"/>
      <c r="DA1928" s="86"/>
      <c r="DC1928" s="86"/>
      <c r="DE1928" s="86"/>
      <c r="DG1928" s="86"/>
      <c r="DI1928" s="86"/>
      <c r="DK1928" s="86"/>
      <c r="DM1928" s="86"/>
      <c r="DO1928" s="86"/>
      <c r="DQ1928" s="86"/>
      <c r="DS1928" s="86"/>
      <c r="DU1928" s="86"/>
      <c r="DV1928" s="86"/>
      <c r="DW1928" s="86"/>
      <c r="DX1928" s="86"/>
      <c r="DZ1928" s="87"/>
      <c r="EB1928" s="86"/>
      <c r="EC1928" s="87"/>
      <c r="ED1928" s="88"/>
      <c r="EE1928" s="86"/>
      <c r="EF1928" s="87"/>
      <c r="EG1928" s="86"/>
      <c r="EH1928" s="86"/>
      <c r="EI1928" s="86"/>
      <c r="EJ1928" s="86"/>
      <c r="EK1928" s="89"/>
    </row>
    <row r="1929" spans="47:141" x14ac:dyDescent="0.2">
      <c r="AU1929" s="86"/>
      <c r="AW1929" s="86"/>
      <c r="AY1929" s="86"/>
      <c r="BA1929" s="86"/>
      <c r="BC1929" s="86"/>
      <c r="BE1929" s="86"/>
      <c r="BG1929" s="86"/>
      <c r="BI1929" s="86"/>
      <c r="BK1929" s="86"/>
      <c r="BM1929" s="86"/>
      <c r="BO1929" s="86"/>
      <c r="BQ1929" s="86"/>
      <c r="BS1929" s="86"/>
      <c r="BU1929" s="86"/>
      <c r="BW1929" s="86"/>
      <c r="BY1929" s="86"/>
      <c r="CA1929" s="86"/>
      <c r="CC1929" s="86"/>
      <c r="CE1929" s="86"/>
      <c r="CG1929" s="86"/>
      <c r="CI1929" s="86"/>
      <c r="CK1929" s="86"/>
      <c r="CM1929" s="86"/>
      <c r="CO1929" s="86"/>
      <c r="CQ1929" s="86"/>
      <c r="CS1929" s="86"/>
      <c r="CU1929" s="86"/>
      <c r="CW1929" s="86"/>
      <c r="CY1929" s="86"/>
      <c r="DA1929" s="86"/>
      <c r="DC1929" s="86"/>
      <c r="DE1929" s="86"/>
      <c r="DG1929" s="86"/>
      <c r="DI1929" s="86"/>
      <c r="DK1929" s="86"/>
      <c r="DM1929" s="86"/>
      <c r="DO1929" s="86"/>
      <c r="DQ1929" s="86"/>
      <c r="DS1929" s="86"/>
      <c r="DU1929" s="86"/>
      <c r="DV1929" s="86"/>
      <c r="DW1929" s="86"/>
      <c r="DX1929" s="86"/>
      <c r="DZ1929" s="87"/>
      <c r="EB1929" s="86"/>
      <c r="EC1929" s="87"/>
      <c r="ED1929" s="88"/>
      <c r="EE1929" s="86"/>
      <c r="EF1929" s="87"/>
      <c r="EG1929" s="86"/>
      <c r="EH1929" s="86"/>
      <c r="EI1929" s="86"/>
      <c r="EJ1929" s="86"/>
      <c r="EK1929" s="89"/>
    </row>
    <row r="1930" spans="47:141" x14ac:dyDescent="0.2">
      <c r="AU1930" s="86"/>
      <c r="AW1930" s="86"/>
      <c r="AY1930" s="86"/>
      <c r="BA1930" s="86"/>
      <c r="BC1930" s="86"/>
      <c r="BE1930" s="86"/>
      <c r="BG1930" s="86"/>
      <c r="BI1930" s="86"/>
      <c r="BK1930" s="86"/>
      <c r="BM1930" s="86"/>
      <c r="BO1930" s="86"/>
      <c r="BQ1930" s="86"/>
      <c r="BS1930" s="86"/>
      <c r="BU1930" s="86"/>
      <c r="BW1930" s="86"/>
      <c r="BY1930" s="86"/>
      <c r="CA1930" s="86"/>
      <c r="CC1930" s="86"/>
      <c r="CE1930" s="86"/>
      <c r="CG1930" s="86"/>
      <c r="CI1930" s="86"/>
      <c r="CK1930" s="86"/>
      <c r="CM1930" s="86"/>
      <c r="CO1930" s="86"/>
      <c r="CQ1930" s="86"/>
      <c r="CS1930" s="86"/>
      <c r="CU1930" s="86"/>
      <c r="CW1930" s="86"/>
      <c r="CY1930" s="86"/>
      <c r="DA1930" s="86"/>
      <c r="DC1930" s="86"/>
      <c r="DE1930" s="86"/>
      <c r="DG1930" s="86"/>
      <c r="DI1930" s="86"/>
      <c r="DK1930" s="86"/>
      <c r="DM1930" s="86"/>
      <c r="DO1930" s="86"/>
      <c r="DQ1930" s="86"/>
      <c r="DS1930" s="86"/>
      <c r="DU1930" s="86"/>
      <c r="DV1930" s="86"/>
      <c r="DW1930" s="86"/>
      <c r="DX1930" s="86"/>
      <c r="DZ1930" s="87"/>
      <c r="EB1930" s="86"/>
      <c r="EC1930" s="87"/>
      <c r="ED1930" s="88"/>
      <c r="EE1930" s="86"/>
      <c r="EF1930" s="87"/>
      <c r="EG1930" s="86"/>
      <c r="EH1930" s="86"/>
      <c r="EI1930" s="86"/>
      <c r="EJ1930" s="86"/>
      <c r="EK1930" s="89"/>
    </row>
    <row r="1931" spans="47:141" x14ac:dyDescent="0.2">
      <c r="AU1931" s="86"/>
      <c r="AW1931" s="86"/>
      <c r="AY1931" s="86"/>
      <c r="BA1931" s="86"/>
      <c r="BC1931" s="86"/>
      <c r="BE1931" s="86"/>
      <c r="BG1931" s="86"/>
      <c r="BI1931" s="86"/>
      <c r="BK1931" s="86"/>
      <c r="BM1931" s="86"/>
      <c r="BO1931" s="86"/>
      <c r="BQ1931" s="86"/>
      <c r="BS1931" s="86"/>
      <c r="BU1931" s="86"/>
      <c r="BW1931" s="86"/>
      <c r="BY1931" s="86"/>
      <c r="CA1931" s="86"/>
      <c r="CC1931" s="86"/>
      <c r="CE1931" s="86"/>
      <c r="CG1931" s="86"/>
      <c r="CI1931" s="86"/>
      <c r="CK1931" s="86"/>
      <c r="CM1931" s="86"/>
      <c r="CO1931" s="86"/>
      <c r="CQ1931" s="86"/>
      <c r="CS1931" s="86"/>
      <c r="CU1931" s="86"/>
      <c r="CW1931" s="86"/>
      <c r="CY1931" s="86"/>
      <c r="DA1931" s="86"/>
      <c r="DC1931" s="86"/>
      <c r="DE1931" s="86"/>
      <c r="DG1931" s="86"/>
      <c r="DI1931" s="86"/>
      <c r="DK1931" s="86"/>
      <c r="DM1931" s="86"/>
      <c r="DO1931" s="86"/>
      <c r="DQ1931" s="86"/>
      <c r="DS1931" s="86"/>
      <c r="DU1931" s="86"/>
      <c r="DV1931" s="86"/>
      <c r="DW1931" s="86"/>
      <c r="DX1931" s="86"/>
      <c r="DZ1931" s="87"/>
      <c r="EB1931" s="86"/>
      <c r="EC1931" s="87"/>
      <c r="ED1931" s="88"/>
      <c r="EE1931" s="86"/>
      <c r="EF1931" s="87"/>
      <c r="EG1931" s="86"/>
      <c r="EH1931" s="86"/>
      <c r="EI1931" s="86"/>
      <c r="EJ1931" s="86"/>
      <c r="EK1931" s="89"/>
    </row>
    <row r="1932" spans="47:141" x14ac:dyDescent="0.2">
      <c r="AU1932" s="86"/>
      <c r="AW1932" s="86"/>
      <c r="AY1932" s="86"/>
      <c r="BA1932" s="86"/>
      <c r="BC1932" s="86"/>
      <c r="BE1932" s="86"/>
      <c r="BG1932" s="86"/>
      <c r="BI1932" s="86"/>
      <c r="BK1932" s="86"/>
      <c r="BM1932" s="86"/>
      <c r="BO1932" s="86"/>
      <c r="BQ1932" s="86"/>
      <c r="BS1932" s="86"/>
      <c r="BU1932" s="86"/>
      <c r="BW1932" s="86"/>
      <c r="BY1932" s="86"/>
      <c r="CA1932" s="86"/>
      <c r="CC1932" s="86"/>
      <c r="CE1932" s="86"/>
      <c r="CG1932" s="86"/>
      <c r="CI1932" s="86"/>
      <c r="CK1932" s="86"/>
      <c r="CM1932" s="86"/>
      <c r="CO1932" s="86"/>
      <c r="CQ1932" s="86"/>
      <c r="CS1932" s="86"/>
      <c r="CU1932" s="86"/>
      <c r="CW1932" s="86"/>
      <c r="CY1932" s="86"/>
      <c r="DA1932" s="86"/>
      <c r="DC1932" s="86"/>
      <c r="DE1932" s="86"/>
      <c r="DG1932" s="86"/>
      <c r="DI1932" s="86"/>
      <c r="DK1932" s="86"/>
      <c r="DM1932" s="86"/>
      <c r="DO1932" s="86"/>
      <c r="DQ1932" s="86"/>
      <c r="DS1932" s="86"/>
      <c r="DU1932" s="86"/>
      <c r="DV1932" s="86"/>
      <c r="DW1932" s="86"/>
      <c r="DX1932" s="86"/>
      <c r="DZ1932" s="87"/>
      <c r="EB1932" s="86"/>
      <c r="EC1932" s="87"/>
      <c r="ED1932" s="88"/>
      <c r="EE1932" s="86"/>
      <c r="EF1932" s="87"/>
      <c r="EG1932" s="86"/>
      <c r="EH1932" s="86"/>
      <c r="EI1932" s="86"/>
      <c r="EJ1932" s="86"/>
      <c r="EK1932" s="89"/>
    </row>
    <row r="1933" spans="47:141" x14ac:dyDescent="0.2">
      <c r="AU1933" s="86"/>
      <c r="AW1933" s="86"/>
      <c r="AY1933" s="86"/>
      <c r="BA1933" s="86"/>
      <c r="BC1933" s="86"/>
      <c r="BE1933" s="86"/>
      <c r="BG1933" s="86"/>
      <c r="BI1933" s="86"/>
      <c r="BK1933" s="86"/>
      <c r="BM1933" s="86"/>
      <c r="BO1933" s="86"/>
      <c r="BQ1933" s="86"/>
      <c r="BS1933" s="86"/>
      <c r="BU1933" s="86"/>
      <c r="BW1933" s="86"/>
      <c r="BY1933" s="86"/>
      <c r="CA1933" s="86"/>
      <c r="CC1933" s="86"/>
      <c r="CE1933" s="86"/>
      <c r="CG1933" s="86"/>
      <c r="CI1933" s="86"/>
      <c r="CK1933" s="86"/>
      <c r="CM1933" s="86"/>
      <c r="CO1933" s="86"/>
      <c r="CQ1933" s="86"/>
      <c r="CS1933" s="86"/>
      <c r="CU1933" s="86"/>
      <c r="CW1933" s="86"/>
      <c r="CY1933" s="86"/>
      <c r="DA1933" s="86"/>
      <c r="DC1933" s="86"/>
      <c r="DE1933" s="86"/>
      <c r="DG1933" s="86"/>
      <c r="DI1933" s="86"/>
      <c r="DK1933" s="86"/>
      <c r="DM1933" s="86"/>
      <c r="DO1933" s="86"/>
      <c r="DQ1933" s="86"/>
      <c r="DS1933" s="86"/>
      <c r="DU1933" s="86"/>
      <c r="DV1933" s="86"/>
      <c r="DW1933" s="86"/>
      <c r="DX1933" s="86"/>
      <c r="DZ1933" s="87"/>
      <c r="EB1933" s="86"/>
      <c r="EC1933" s="87"/>
      <c r="ED1933" s="88"/>
      <c r="EE1933" s="86"/>
      <c r="EF1933" s="87"/>
      <c r="EG1933" s="86"/>
      <c r="EH1933" s="86"/>
      <c r="EI1933" s="86"/>
      <c r="EJ1933" s="86"/>
      <c r="EK1933" s="89"/>
    </row>
    <row r="1934" spans="47:141" x14ac:dyDescent="0.2">
      <c r="AU1934" s="86"/>
      <c r="AW1934" s="86"/>
      <c r="AY1934" s="86"/>
      <c r="BA1934" s="86"/>
      <c r="BC1934" s="86"/>
      <c r="BE1934" s="86"/>
      <c r="BG1934" s="86"/>
      <c r="BI1934" s="86"/>
      <c r="BK1934" s="86"/>
      <c r="BM1934" s="86"/>
      <c r="BO1934" s="86"/>
      <c r="BQ1934" s="86"/>
      <c r="BS1934" s="86"/>
      <c r="BU1934" s="86"/>
      <c r="BW1934" s="86"/>
      <c r="BY1934" s="86"/>
      <c r="CA1934" s="86"/>
      <c r="CC1934" s="86"/>
      <c r="CE1934" s="86"/>
      <c r="CG1934" s="86"/>
      <c r="CI1934" s="86"/>
      <c r="CK1934" s="86"/>
      <c r="CM1934" s="86"/>
      <c r="CO1934" s="86"/>
      <c r="CQ1934" s="86"/>
      <c r="CS1934" s="86"/>
      <c r="CU1934" s="86"/>
      <c r="CW1934" s="86"/>
      <c r="CY1934" s="86"/>
      <c r="DA1934" s="86"/>
      <c r="DC1934" s="86"/>
      <c r="DE1934" s="86"/>
      <c r="DG1934" s="86"/>
      <c r="DI1934" s="86"/>
      <c r="DK1934" s="86"/>
      <c r="DM1934" s="86"/>
      <c r="DO1934" s="86"/>
      <c r="DQ1934" s="86"/>
      <c r="DS1934" s="86"/>
      <c r="DU1934" s="86"/>
      <c r="DV1934" s="86"/>
      <c r="DW1934" s="86"/>
      <c r="DX1934" s="86"/>
      <c r="DZ1934" s="87"/>
      <c r="EB1934" s="86"/>
      <c r="EC1934" s="87"/>
      <c r="ED1934" s="88"/>
      <c r="EE1934" s="86"/>
      <c r="EF1934" s="87"/>
      <c r="EG1934" s="86"/>
      <c r="EH1934" s="86"/>
      <c r="EI1934" s="86"/>
      <c r="EJ1934" s="86"/>
      <c r="EK1934" s="89"/>
    </row>
    <row r="1935" spans="47:141" x14ac:dyDescent="0.2">
      <c r="AU1935" s="86"/>
      <c r="AW1935" s="86"/>
      <c r="AY1935" s="86"/>
      <c r="BA1935" s="86"/>
      <c r="BC1935" s="86"/>
      <c r="BE1935" s="86"/>
      <c r="BG1935" s="86"/>
      <c r="BI1935" s="86"/>
      <c r="BK1935" s="86"/>
      <c r="BM1935" s="86"/>
      <c r="BO1935" s="86"/>
      <c r="BQ1935" s="86"/>
      <c r="BS1935" s="86"/>
      <c r="BU1935" s="86"/>
      <c r="BW1935" s="86"/>
      <c r="BY1935" s="86"/>
      <c r="CA1935" s="86"/>
      <c r="CC1935" s="86"/>
      <c r="CE1935" s="86"/>
      <c r="CG1935" s="86"/>
      <c r="CI1935" s="86"/>
      <c r="CK1935" s="86"/>
      <c r="CM1935" s="86"/>
      <c r="CO1935" s="86"/>
      <c r="CQ1935" s="86"/>
      <c r="CS1935" s="86"/>
      <c r="CU1935" s="86"/>
      <c r="CW1935" s="86"/>
      <c r="CY1935" s="86"/>
      <c r="DA1935" s="86"/>
      <c r="DC1935" s="86"/>
      <c r="DE1935" s="86"/>
      <c r="DG1935" s="86"/>
      <c r="DI1935" s="86"/>
      <c r="DK1935" s="86"/>
      <c r="DM1935" s="86"/>
      <c r="DO1935" s="86"/>
      <c r="DQ1935" s="86"/>
      <c r="DS1935" s="86"/>
      <c r="DU1935" s="86"/>
      <c r="DV1935" s="86"/>
      <c r="DW1935" s="86"/>
      <c r="DX1935" s="86"/>
      <c r="DZ1935" s="87"/>
      <c r="EB1935" s="86"/>
      <c r="EC1935" s="87"/>
      <c r="ED1935" s="88"/>
      <c r="EE1935" s="86"/>
      <c r="EF1935" s="87"/>
      <c r="EG1935" s="86"/>
      <c r="EH1935" s="86"/>
      <c r="EI1935" s="86"/>
      <c r="EJ1935" s="86"/>
      <c r="EK1935" s="89"/>
    </row>
    <row r="1936" spans="47:141" x14ac:dyDescent="0.2">
      <c r="AU1936" s="86"/>
      <c r="AW1936" s="86"/>
      <c r="AY1936" s="86"/>
      <c r="BA1936" s="86"/>
      <c r="BC1936" s="86"/>
      <c r="BE1936" s="86"/>
      <c r="BG1936" s="86"/>
      <c r="BI1936" s="86"/>
      <c r="BK1936" s="86"/>
      <c r="BM1936" s="86"/>
      <c r="BO1936" s="86"/>
      <c r="BQ1936" s="86"/>
      <c r="BS1936" s="86"/>
      <c r="BU1936" s="86"/>
      <c r="BW1936" s="86"/>
      <c r="BY1936" s="86"/>
      <c r="CA1936" s="86"/>
      <c r="CC1936" s="86"/>
      <c r="CE1936" s="86"/>
      <c r="CG1936" s="86"/>
      <c r="CI1936" s="86"/>
      <c r="CK1936" s="86"/>
      <c r="CM1936" s="86"/>
      <c r="CO1936" s="86"/>
      <c r="CQ1936" s="86"/>
      <c r="CS1936" s="86"/>
      <c r="CU1936" s="86"/>
      <c r="CW1936" s="86"/>
      <c r="CY1936" s="86"/>
      <c r="DA1936" s="86"/>
      <c r="DC1936" s="86"/>
      <c r="DE1936" s="86"/>
      <c r="DG1936" s="86"/>
      <c r="DI1936" s="86"/>
      <c r="DK1936" s="86"/>
      <c r="DM1936" s="86"/>
      <c r="DO1936" s="86"/>
      <c r="DQ1936" s="86"/>
      <c r="DS1936" s="86"/>
      <c r="DU1936" s="86"/>
      <c r="DV1936" s="86"/>
      <c r="DW1936" s="86"/>
      <c r="DX1936" s="86"/>
      <c r="DZ1936" s="87"/>
      <c r="EB1936" s="86"/>
      <c r="EC1936" s="87"/>
      <c r="ED1936" s="88"/>
      <c r="EE1936" s="86"/>
      <c r="EF1936" s="87"/>
      <c r="EG1936" s="86"/>
      <c r="EH1936" s="86"/>
      <c r="EI1936" s="86"/>
      <c r="EJ1936" s="86"/>
      <c r="EK1936" s="89"/>
    </row>
    <row r="1937" spans="47:141" x14ac:dyDescent="0.2">
      <c r="AU1937" s="86"/>
      <c r="AW1937" s="86"/>
      <c r="AY1937" s="86"/>
      <c r="BA1937" s="86"/>
      <c r="BC1937" s="86"/>
      <c r="BE1937" s="86"/>
      <c r="BG1937" s="86"/>
      <c r="BI1937" s="86"/>
      <c r="BK1937" s="86"/>
      <c r="BM1937" s="86"/>
      <c r="BO1937" s="86"/>
      <c r="BQ1937" s="86"/>
      <c r="BS1937" s="86"/>
      <c r="BU1937" s="86"/>
      <c r="BW1937" s="86"/>
      <c r="BY1937" s="86"/>
      <c r="CA1937" s="86"/>
      <c r="CC1937" s="86"/>
      <c r="CE1937" s="86"/>
      <c r="CG1937" s="86"/>
      <c r="CI1937" s="86"/>
      <c r="CK1937" s="86"/>
      <c r="CM1937" s="86"/>
      <c r="CO1937" s="86"/>
      <c r="CQ1937" s="86"/>
      <c r="CS1937" s="86"/>
      <c r="CU1937" s="86"/>
      <c r="CW1937" s="86"/>
      <c r="CY1937" s="86"/>
      <c r="DA1937" s="86"/>
      <c r="DC1937" s="86"/>
      <c r="DE1937" s="86"/>
      <c r="DG1937" s="86"/>
      <c r="DI1937" s="86"/>
      <c r="DK1937" s="86"/>
      <c r="DM1937" s="86"/>
      <c r="DO1937" s="86"/>
      <c r="DQ1937" s="86"/>
      <c r="DS1937" s="86"/>
      <c r="DU1937" s="86"/>
      <c r="DV1937" s="86"/>
      <c r="DW1937" s="86"/>
      <c r="DX1937" s="86"/>
      <c r="DZ1937" s="87"/>
      <c r="EB1937" s="86"/>
      <c r="EC1937" s="87"/>
      <c r="ED1937" s="88"/>
      <c r="EE1937" s="86"/>
      <c r="EF1937" s="87"/>
      <c r="EG1937" s="86"/>
      <c r="EH1937" s="86"/>
      <c r="EI1937" s="86"/>
      <c r="EJ1937" s="86"/>
      <c r="EK1937" s="89"/>
    </row>
    <row r="1938" spans="47:141" x14ac:dyDescent="0.2">
      <c r="AU1938" s="86"/>
      <c r="AW1938" s="86"/>
      <c r="AY1938" s="86"/>
      <c r="BA1938" s="86"/>
      <c r="BC1938" s="86"/>
      <c r="BE1938" s="86"/>
      <c r="BG1938" s="86"/>
      <c r="BI1938" s="86"/>
      <c r="BK1938" s="86"/>
      <c r="BM1938" s="86"/>
      <c r="BO1938" s="86"/>
      <c r="BQ1938" s="86"/>
      <c r="BS1938" s="86"/>
      <c r="BU1938" s="86"/>
      <c r="BW1938" s="86"/>
      <c r="BY1938" s="86"/>
      <c r="CA1938" s="86"/>
      <c r="CC1938" s="86"/>
      <c r="CE1938" s="86"/>
      <c r="CG1938" s="86"/>
      <c r="CI1938" s="86"/>
      <c r="CK1938" s="86"/>
      <c r="CM1938" s="86"/>
      <c r="CO1938" s="86"/>
      <c r="CQ1938" s="86"/>
      <c r="CS1938" s="86"/>
      <c r="CU1938" s="86"/>
      <c r="CW1938" s="86"/>
      <c r="CY1938" s="86"/>
      <c r="DA1938" s="86"/>
      <c r="DC1938" s="86"/>
      <c r="DE1938" s="86"/>
      <c r="DG1938" s="86"/>
      <c r="DI1938" s="86"/>
      <c r="DK1938" s="86"/>
      <c r="DM1938" s="86"/>
      <c r="DO1938" s="86"/>
      <c r="DQ1938" s="86"/>
      <c r="DS1938" s="86"/>
      <c r="DU1938" s="86"/>
      <c r="DV1938" s="86"/>
      <c r="DW1938" s="86"/>
      <c r="DX1938" s="86"/>
      <c r="DZ1938" s="87"/>
      <c r="EB1938" s="86"/>
      <c r="EC1938" s="87"/>
      <c r="ED1938" s="88"/>
      <c r="EE1938" s="86"/>
      <c r="EF1938" s="87"/>
      <c r="EG1938" s="86"/>
      <c r="EH1938" s="86"/>
      <c r="EI1938" s="86"/>
      <c r="EJ1938" s="86"/>
      <c r="EK1938" s="89"/>
    </row>
    <row r="1939" spans="47:141" x14ac:dyDescent="0.2">
      <c r="AU1939" s="86"/>
      <c r="AW1939" s="86"/>
      <c r="AY1939" s="86"/>
      <c r="BA1939" s="86"/>
      <c r="BC1939" s="86"/>
      <c r="BE1939" s="86"/>
      <c r="BG1939" s="86"/>
      <c r="BI1939" s="86"/>
      <c r="BK1939" s="86"/>
      <c r="BM1939" s="86"/>
      <c r="BO1939" s="86"/>
      <c r="BQ1939" s="86"/>
      <c r="BS1939" s="86"/>
      <c r="BU1939" s="86"/>
      <c r="BW1939" s="86"/>
      <c r="BY1939" s="86"/>
      <c r="CA1939" s="86"/>
      <c r="CC1939" s="86"/>
      <c r="CE1939" s="86"/>
      <c r="CG1939" s="86"/>
      <c r="CI1939" s="86"/>
      <c r="CK1939" s="86"/>
      <c r="CM1939" s="86"/>
      <c r="CO1939" s="86"/>
      <c r="CQ1939" s="86"/>
      <c r="CS1939" s="86"/>
      <c r="CU1939" s="86"/>
      <c r="CW1939" s="86"/>
      <c r="CY1939" s="86"/>
      <c r="DA1939" s="86"/>
      <c r="DC1939" s="86"/>
      <c r="DE1939" s="86"/>
      <c r="DG1939" s="86"/>
      <c r="DI1939" s="86"/>
      <c r="DK1939" s="86"/>
      <c r="DM1939" s="86"/>
      <c r="DO1939" s="86"/>
      <c r="DQ1939" s="86"/>
      <c r="DS1939" s="86"/>
      <c r="DU1939" s="86"/>
      <c r="DV1939" s="86"/>
      <c r="DW1939" s="86"/>
      <c r="DX1939" s="86"/>
      <c r="DZ1939" s="87"/>
      <c r="EB1939" s="86"/>
      <c r="EC1939" s="87"/>
      <c r="ED1939" s="88"/>
      <c r="EE1939" s="86"/>
      <c r="EF1939" s="87"/>
      <c r="EG1939" s="86"/>
      <c r="EH1939" s="86"/>
      <c r="EI1939" s="86"/>
      <c r="EJ1939" s="86"/>
      <c r="EK1939" s="89"/>
    </row>
    <row r="1940" spans="47:141" x14ac:dyDescent="0.2">
      <c r="AU1940" s="86"/>
      <c r="AW1940" s="86"/>
      <c r="AY1940" s="86"/>
      <c r="BA1940" s="86"/>
      <c r="BC1940" s="86"/>
      <c r="BE1940" s="86"/>
      <c r="BG1940" s="86"/>
      <c r="BI1940" s="86"/>
      <c r="BK1940" s="86"/>
      <c r="BM1940" s="86"/>
      <c r="BO1940" s="86"/>
      <c r="BQ1940" s="86"/>
      <c r="BS1940" s="86"/>
      <c r="BU1940" s="86"/>
      <c r="BW1940" s="86"/>
      <c r="BY1940" s="86"/>
      <c r="CA1940" s="86"/>
      <c r="CC1940" s="86"/>
      <c r="CE1940" s="86"/>
      <c r="CG1940" s="86"/>
      <c r="CI1940" s="86"/>
      <c r="CK1940" s="86"/>
      <c r="CM1940" s="86"/>
      <c r="CO1940" s="86"/>
      <c r="CQ1940" s="86"/>
      <c r="CS1940" s="86"/>
      <c r="CU1940" s="86"/>
      <c r="CW1940" s="86"/>
      <c r="CY1940" s="86"/>
      <c r="DA1940" s="86"/>
      <c r="DC1940" s="86"/>
      <c r="DE1940" s="86"/>
      <c r="DG1940" s="86"/>
      <c r="DI1940" s="86"/>
      <c r="DK1940" s="86"/>
      <c r="DM1940" s="86"/>
      <c r="DO1940" s="86"/>
      <c r="DQ1940" s="86"/>
      <c r="DS1940" s="86"/>
      <c r="DU1940" s="86"/>
      <c r="DV1940" s="86"/>
      <c r="DW1940" s="86"/>
      <c r="DX1940" s="86"/>
      <c r="DZ1940" s="87"/>
      <c r="EB1940" s="86"/>
      <c r="EC1940" s="87"/>
      <c r="ED1940" s="88"/>
      <c r="EE1940" s="86"/>
      <c r="EF1940" s="87"/>
      <c r="EG1940" s="86"/>
      <c r="EH1940" s="86"/>
      <c r="EI1940" s="86"/>
      <c r="EJ1940" s="86"/>
      <c r="EK1940" s="89"/>
    </row>
    <row r="1941" spans="47:141" x14ac:dyDescent="0.2">
      <c r="AU1941" s="86"/>
      <c r="AW1941" s="86"/>
      <c r="AY1941" s="86"/>
      <c r="BA1941" s="86"/>
      <c r="BC1941" s="86"/>
      <c r="BE1941" s="86"/>
      <c r="BG1941" s="86"/>
      <c r="BI1941" s="86"/>
      <c r="BK1941" s="86"/>
      <c r="BM1941" s="86"/>
      <c r="BO1941" s="86"/>
      <c r="BQ1941" s="86"/>
      <c r="BS1941" s="86"/>
      <c r="BU1941" s="86"/>
      <c r="BW1941" s="86"/>
      <c r="BY1941" s="86"/>
      <c r="CA1941" s="86"/>
      <c r="CC1941" s="86"/>
      <c r="CE1941" s="86"/>
      <c r="CG1941" s="86"/>
      <c r="CI1941" s="86"/>
      <c r="CK1941" s="86"/>
      <c r="CM1941" s="86"/>
      <c r="CO1941" s="86"/>
      <c r="CQ1941" s="86"/>
      <c r="CS1941" s="86"/>
      <c r="CU1941" s="86"/>
      <c r="CW1941" s="86"/>
      <c r="CY1941" s="86"/>
      <c r="DA1941" s="86"/>
      <c r="DC1941" s="86"/>
      <c r="DE1941" s="86"/>
      <c r="DG1941" s="86"/>
      <c r="DI1941" s="86"/>
      <c r="DK1941" s="86"/>
      <c r="DM1941" s="86"/>
      <c r="DO1941" s="86"/>
      <c r="DQ1941" s="86"/>
      <c r="DS1941" s="86"/>
      <c r="DU1941" s="86"/>
      <c r="DV1941" s="86"/>
      <c r="DW1941" s="86"/>
      <c r="DX1941" s="86"/>
      <c r="DZ1941" s="87"/>
      <c r="EB1941" s="86"/>
      <c r="EC1941" s="87"/>
      <c r="ED1941" s="88"/>
      <c r="EE1941" s="86"/>
      <c r="EF1941" s="87"/>
      <c r="EG1941" s="86"/>
      <c r="EH1941" s="86"/>
      <c r="EI1941" s="86"/>
      <c r="EJ1941" s="86"/>
      <c r="EK1941" s="89"/>
    </row>
    <row r="1942" spans="47:141" x14ac:dyDescent="0.2">
      <c r="AU1942" s="86"/>
      <c r="AW1942" s="86"/>
      <c r="AY1942" s="86"/>
      <c r="BA1942" s="86"/>
      <c r="BC1942" s="86"/>
      <c r="BE1942" s="86"/>
      <c r="BG1942" s="86"/>
      <c r="BI1942" s="86"/>
      <c r="BK1942" s="86"/>
      <c r="BM1942" s="86"/>
      <c r="BO1942" s="86"/>
      <c r="BQ1942" s="86"/>
      <c r="BS1942" s="86"/>
      <c r="BU1942" s="86"/>
      <c r="BW1942" s="86"/>
      <c r="BY1942" s="86"/>
      <c r="CA1942" s="86"/>
      <c r="CC1942" s="86"/>
      <c r="CE1942" s="86"/>
      <c r="CG1942" s="86"/>
      <c r="CI1942" s="86"/>
      <c r="CK1942" s="86"/>
      <c r="CM1942" s="86"/>
      <c r="CO1942" s="86"/>
      <c r="CQ1942" s="86"/>
      <c r="CS1942" s="86"/>
      <c r="CU1942" s="86"/>
      <c r="CW1942" s="86"/>
      <c r="CY1942" s="86"/>
      <c r="DA1942" s="86"/>
      <c r="DC1942" s="86"/>
      <c r="DE1942" s="86"/>
      <c r="DG1942" s="86"/>
      <c r="DI1942" s="86"/>
      <c r="DK1942" s="86"/>
      <c r="DM1942" s="86"/>
      <c r="DO1942" s="86"/>
      <c r="DQ1942" s="86"/>
      <c r="DS1942" s="86"/>
      <c r="DU1942" s="86"/>
      <c r="DV1942" s="86"/>
      <c r="DW1942" s="86"/>
      <c r="DX1942" s="86"/>
      <c r="DZ1942" s="87"/>
      <c r="EB1942" s="86"/>
      <c r="EC1942" s="87"/>
      <c r="ED1942" s="88"/>
      <c r="EE1942" s="86"/>
      <c r="EF1942" s="87"/>
      <c r="EG1942" s="86"/>
      <c r="EH1942" s="86"/>
      <c r="EI1942" s="86"/>
      <c r="EJ1942" s="86"/>
      <c r="EK1942" s="89"/>
    </row>
    <row r="1943" spans="47:141" x14ac:dyDescent="0.2">
      <c r="AU1943" s="86"/>
      <c r="AW1943" s="86"/>
      <c r="AY1943" s="86"/>
      <c r="BA1943" s="86"/>
      <c r="BC1943" s="86"/>
      <c r="BE1943" s="86"/>
      <c r="BG1943" s="86"/>
      <c r="BI1943" s="86"/>
      <c r="BK1943" s="86"/>
      <c r="BM1943" s="86"/>
      <c r="BO1943" s="86"/>
      <c r="BQ1943" s="86"/>
      <c r="BS1943" s="86"/>
      <c r="BU1943" s="86"/>
      <c r="BW1943" s="86"/>
      <c r="BY1943" s="86"/>
      <c r="CA1943" s="86"/>
      <c r="CC1943" s="86"/>
      <c r="CE1943" s="86"/>
      <c r="CG1943" s="86"/>
      <c r="CI1943" s="86"/>
      <c r="CK1943" s="86"/>
      <c r="CM1943" s="86"/>
      <c r="CO1943" s="86"/>
      <c r="CQ1943" s="86"/>
      <c r="CS1943" s="86"/>
      <c r="CU1943" s="86"/>
      <c r="CW1943" s="86"/>
      <c r="CY1943" s="86"/>
      <c r="DA1943" s="86"/>
      <c r="DC1943" s="86"/>
      <c r="DE1943" s="86"/>
      <c r="DG1943" s="86"/>
      <c r="DI1943" s="86"/>
      <c r="DK1943" s="86"/>
      <c r="DM1943" s="86"/>
      <c r="DO1943" s="86"/>
      <c r="DQ1943" s="86"/>
      <c r="DS1943" s="86"/>
      <c r="DU1943" s="86"/>
      <c r="DV1943" s="86"/>
      <c r="DW1943" s="86"/>
      <c r="DX1943" s="86"/>
      <c r="DZ1943" s="87"/>
      <c r="EB1943" s="86"/>
      <c r="EC1943" s="87"/>
      <c r="ED1943" s="88"/>
      <c r="EE1943" s="86"/>
      <c r="EF1943" s="87"/>
      <c r="EG1943" s="86"/>
      <c r="EH1943" s="86"/>
      <c r="EI1943" s="86"/>
      <c r="EJ1943" s="86"/>
      <c r="EK1943" s="89"/>
    </row>
    <row r="1944" spans="47:141" x14ac:dyDescent="0.2">
      <c r="AU1944" s="86"/>
      <c r="AW1944" s="86"/>
      <c r="AY1944" s="86"/>
      <c r="BA1944" s="86"/>
      <c r="BC1944" s="86"/>
      <c r="BE1944" s="86"/>
      <c r="BG1944" s="86"/>
      <c r="BI1944" s="86"/>
      <c r="BK1944" s="86"/>
      <c r="BM1944" s="86"/>
      <c r="BO1944" s="86"/>
      <c r="BQ1944" s="86"/>
      <c r="BS1944" s="86"/>
      <c r="BU1944" s="86"/>
      <c r="BW1944" s="86"/>
      <c r="BY1944" s="86"/>
      <c r="CA1944" s="86"/>
      <c r="CC1944" s="86"/>
      <c r="CE1944" s="86"/>
      <c r="CG1944" s="86"/>
      <c r="CI1944" s="86"/>
      <c r="CK1944" s="86"/>
      <c r="CM1944" s="86"/>
      <c r="CO1944" s="86"/>
      <c r="CQ1944" s="86"/>
      <c r="CS1944" s="86"/>
      <c r="CU1944" s="86"/>
      <c r="CW1944" s="86"/>
      <c r="CY1944" s="86"/>
      <c r="DA1944" s="86"/>
      <c r="DC1944" s="86"/>
      <c r="DE1944" s="86"/>
      <c r="DG1944" s="86"/>
      <c r="DI1944" s="86"/>
      <c r="DK1944" s="86"/>
      <c r="DM1944" s="86"/>
      <c r="DO1944" s="86"/>
      <c r="DQ1944" s="86"/>
      <c r="DS1944" s="86"/>
      <c r="DU1944" s="86"/>
      <c r="DV1944" s="86"/>
      <c r="DW1944" s="86"/>
      <c r="DX1944" s="86"/>
      <c r="DZ1944" s="87"/>
      <c r="EB1944" s="86"/>
      <c r="EC1944" s="87"/>
      <c r="ED1944" s="88"/>
      <c r="EE1944" s="86"/>
      <c r="EF1944" s="87"/>
      <c r="EG1944" s="86"/>
      <c r="EH1944" s="86"/>
      <c r="EI1944" s="86"/>
      <c r="EJ1944" s="86"/>
      <c r="EK1944" s="89"/>
    </row>
    <row r="1945" spans="47:141" x14ac:dyDescent="0.2">
      <c r="AU1945" s="86"/>
      <c r="AW1945" s="86"/>
      <c r="AY1945" s="86"/>
      <c r="BA1945" s="86"/>
      <c r="BC1945" s="86"/>
      <c r="BE1945" s="86"/>
      <c r="BG1945" s="86"/>
      <c r="BI1945" s="86"/>
      <c r="BK1945" s="86"/>
      <c r="BM1945" s="86"/>
      <c r="BO1945" s="86"/>
      <c r="BQ1945" s="86"/>
      <c r="BS1945" s="86"/>
      <c r="BU1945" s="86"/>
      <c r="BW1945" s="86"/>
      <c r="BY1945" s="86"/>
      <c r="CA1945" s="86"/>
      <c r="CC1945" s="86"/>
      <c r="CE1945" s="86"/>
      <c r="CG1945" s="86"/>
      <c r="CI1945" s="86"/>
      <c r="CK1945" s="86"/>
      <c r="CM1945" s="86"/>
      <c r="CO1945" s="86"/>
      <c r="CQ1945" s="86"/>
      <c r="CS1945" s="86"/>
      <c r="CU1945" s="86"/>
      <c r="CW1945" s="86"/>
      <c r="CY1945" s="86"/>
      <c r="DA1945" s="86"/>
      <c r="DC1945" s="86"/>
      <c r="DE1945" s="86"/>
      <c r="DG1945" s="86"/>
      <c r="DI1945" s="86"/>
      <c r="DK1945" s="86"/>
      <c r="DM1945" s="86"/>
      <c r="DO1945" s="86"/>
      <c r="DQ1945" s="86"/>
      <c r="DS1945" s="86"/>
      <c r="DU1945" s="86"/>
      <c r="DV1945" s="86"/>
      <c r="DW1945" s="86"/>
      <c r="DX1945" s="86"/>
      <c r="DZ1945" s="87"/>
      <c r="EB1945" s="86"/>
      <c r="EC1945" s="87"/>
      <c r="ED1945" s="88"/>
      <c r="EE1945" s="86"/>
      <c r="EF1945" s="87"/>
      <c r="EG1945" s="86"/>
      <c r="EH1945" s="86"/>
      <c r="EI1945" s="86"/>
      <c r="EJ1945" s="86"/>
      <c r="EK1945" s="89"/>
    </row>
    <row r="1946" spans="47:141" x14ac:dyDescent="0.2">
      <c r="AU1946" s="86"/>
      <c r="AW1946" s="86"/>
      <c r="AY1946" s="86"/>
      <c r="BA1946" s="86"/>
      <c r="BC1946" s="86"/>
      <c r="BE1946" s="86"/>
      <c r="BG1946" s="86"/>
      <c r="BI1946" s="86"/>
      <c r="BK1946" s="86"/>
      <c r="BM1946" s="86"/>
      <c r="BO1946" s="86"/>
      <c r="BQ1946" s="86"/>
      <c r="BS1946" s="86"/>
      <c r="BU1946" s="86"/>
      <c r="BW1946" s="86"/>
      <c r="BY1946" s="86"/>
      <c r="CA1946" s="86"/>
      <c r="CC1946" s="86"/>
      <c r="CE1946" s="86"/>
      <c r="CG1946" s="86"/>
      <c r="CI1946" s="86"/>
      <c r="CK1946" s="86"/>
      <c r="CM1946" s="86"/>
      <c r="CO1946" s="86"/>
      <c r="CQ1946" s="86"/>
      <c r="CS1946" s="86"/>
      <c r="CU1946" s="86"/>
      <c r="CW1946" s="86"/>
      <c r="CY1946" s="86"/>
      <c r="DA1946" s="86"/>
      <c r="DC1946" s="86"/>
      <c r="DE1946" s="86"/>
      <c r="DG1946" s="86"/>
      <c r="DI1946" s="86"/>
      <c r="DK1946" s="86"/>
      <c r="DM1946" s="86"/>
      <c r="DO1946" s="86"/>
      <c r="DQ1946" s="86"/>
      <c r="DS1946" s="86"/>
      <c r="DU1946" s="86"/>
      <c r="DV1946" s="86"/>
      <c r="DW1946" s="86"/>
      <c r="DX1946" s="86"/>
      <c r="DZ1946" s="87"/>
      <c r="EB1946" s="86"/>
      <c r="EC1946" s="87"/>
      <c r="ED1946" s="88"/>
      <c r="EE1946" s="86"/>
      <c r="EF1946" s="87"/>
      <c r="EG1946" s="86"/>
      <c r="EH1946" s="86"/>
      <c r="EI1946" s="86"/>
      <c r="EJ1946" s="86"/>
      <c r="EK1946" s="89"/>
    </row>
    <row r="1947" spans="47:141" x14ac:dyDescent="0.2">
      <c r="AU1947" s="86"/>
      <c r="AW1947" s="86"/>
      <c r="AY1947" s="86"/>
      <c r="BA1947" s="86"/>
      <c r="BC1947" s="86"/>
      <c r="BE1947" s="86"/>
      <c r="BG1947" s="86"/>
      <c r="BI1947" s="86"/>
      <c r="BK1947" s="86"/>
      <c r="BM1947" s="86"/>
      <c r="BO1947" s="86"/>
      <c r="BQ1947" s="86"/>
      <c r="BS1947" s="86"/>
      <c r="BU1947" s="86"/>
      <c r="BW1947" s="86"/>
      <c r="BY1947" s="86"/>
      <c r="CA1947" s="86"/>
      <c r="CC1947" s="86"/>
      <c r="CE1947" s="86"/>
      <c r="CG1947" s="86"/>
      <c r="CI1947" s="86"/>
      <c r="CK1947" s="86"/>
      <c r="CM1947" s="86"/>
      <c r="CO1947" s="86"/>
      <c r="CQ1947" s="86"/>
      <c r="CS1947" s="86"/>
      <c r="CU1947" s="86"/>
      <c r="CW1947" s="86"/>
      <c r="CY1947" s="86"/>
      <c r="DA1947" s="86"/>
      <c r="DC1947" s="86"/>
      <c r="DE1947" s="86"/>
      <c r="DG1947" s="86"/>
      <c r="DI1947" s="86"/>
      <c r="DK1947" s="86"/>
      <c r="DM1947" s="86"/>
      <c r="DO1947" s="86"/>
      <c r="DQ1947" s="86"/>
      <c r="DS1947" s="86"/>
      <c r="DU1947" s="86"/>
      <c r="DV1947" s="86"/>
      <c r="DW1947" s="86"/>
      <c r="DX1947" s="86"/>
      <c r="DZ1947" s="87"/>
      <c r="EB1947" s="86"/>
      <c r="EC1947" s="87"/>
      <c r="ED1947" s="88"/>
      <c r="EE1947" s="86"/>
      <c r="EF1947" s="87"/>
      <c r="EG1947" s="86"/>
      <c r="EH1947" s="86"/>
      <c r="EI1947" s="86"/>
      <c r="EJ1947" s="86"/>
      <c r="EK1947" s="89"/>
    </row>
    <row r="1948" spans="47:141" x14ac:dyDescent="0.2">
      <c r="AU1948" s="86"/>
      <c r="AW1948" s="86"/>
      <c r="AY1948" s="86"/>
      <c r="BA1948" s="86"/>
      <c r="BC1948" s="86"/>
      <c r="BE1948" s="86"/>
      <c r="BG1948" s="86"/>
      <c r="BI1948" s="86"/>
      <c r="BK1948" s="86"/>
      <c r="BM1948" s="86"/>
      <c r="BO1948" s="86"/>
      <c r="BQ1948" s="86"/>
      <c r="BS1948" s="86"/>
      <c r="BU1948" s="86"/>
      <c r="BW1948" s="86"/>
      <c r="BY1948" s="86"/>
      <c r="CA1948" s="86"/>
      <c r="CC1948" s="86"/>
      <c r="CE1948" s="86"/>
      <c r="CG1948" s="86"/>
      <c r="CI1948" s="86"/>
      <c r="CK1948" s="86"/>
      <c r="CM1948" s="86"/>
      <c r="CO1948" s="86"/>
      <c r="CQ1948" s="86"/>
      <c r="CS1948" s="86"/>
      <c r="CU1948" s="86"/>
      <c r="CW1948" s="86"/>
      <c r="CY1948" s="86"/>
      <c r="DA1948" s="86"/>
      <c r="DC1948" s="86"/>
      <c r="DE1948" s="86"/>
      <c r="DG1948" s="86"/>
      <c r="DI1948" s="86"/>
      <c r="DK1948" s="86"/>
      <c r="DM1948" s="86"/>
      <c r="DO1948" s="86"/>
      <c r="DQ1948" s="86"/>
      <c r="DS1948" s="86"/>
      <c r="DU1948" s="86"/>
      <c r="DV1948" s="86"/>
      <c r="DW1948" s="86"/>
      <c r="DX1948" s="86"/>
      <c r="DZ1948" s="87"/>
      <c r="EB1948" s="86"/>
      <c r="EC1948" s="87"/>
      <c r="ED1948" s="88"/>
      <c r="EE1948" s="86"/>
      <c r="EF1948" s="87"/>
      <c r="EG1948" s="86"/>
      <c r="EH1948" s="86"/>
      <c r="EI1948" s="86"/>
      <c r="EJ1948" s="86"/>
      <c r="EK1948" s="89"/>
    </row>
    <row r="1949" spans="47:141" x14ac:dyDescent="0.2">
      <c r="AU1949" s="86"/>
      <c r="AW1949" s="86"/>
      <c r="AY1949" s="86"/>
      <c r="BA1949" s="86"/>
      <c r="BC1949" s="86"/>
      <c r="BE1949" s="86"/>
      <c r="BG1949" s="86"/>
      <c r="BI1949" s="86"/>
      <c r="BK1949" s="86"/>
      <c r="BM1949" s="86"/>
      <c r="BO1949" s="86"/>
      <c r="BQ1949" s="86"/>
      <c r="BS1949" s="86"/>
      <c r="BU1949" s="86"/>
      <c r="BW1949" s="86"/>
      <c r="BY1949" s="86"/>
      <c r="CA1949" s="86"/>
      <c r="CC1949" s="86"/>
      <c r="CE1949" s="86"/>
      <c r="CG1949" s="86"/>
      <c r="CI1949" s="86"/>
      <c r="CK1949" s="86"/>
      <c r="CM1949" s="86"/>
      <c r="CO1949" s="86"/>
      <c r="CQ1949" s="86"/>
      <c r="CS1949" s="86"/>
      <c r="CU1949" s="86"/>
      <c r="CW1949" s="86"/>
      <c r="CY1949" s="86"/>
      <c r="DA1949" s="86"/>
      <c r="DC1949" s="86"/>
      <c r="DE1949" s="86"/>
      <c r="DG1949" s="86"/>
      <c r="DI1949" s="86"/>
      <c r="DK1949" s="86"/>
      <c r="DM1949" s="86"/>
      <c r="DO1949" s="86"/>
      <c r="DQ1949" s="86"/>
      <c r="DS1949" s="86"/>
      <c r="DU1949" s="86"/>
      <c r="DV1949" s="86"/>
      <c r="DW1949" s="86"/>
      <c r="DX1949" s="86"/>
      <c r="DZ1949" s="87"/>
      <c r="EB1949" s="86"/>
      <c r="EC1949" s="87"/>
      <c r="ED1949" s="88"/>
      <c r="EE1949" s="86"/>
      <c r="EF1949" s="87"/>
      <c r="EG1949" s="86"/>
      <c r="EH1949" s="86"/>
      <c r="EI1949" s="86"/>
      <c r="EJ1949" s="86"/>
      <c r="EK1949" s="89"/>
    </row>
    <row r="1950" spans="47:141" x14ac:dyDescent="0.2">
      <c r="AU1950" s="86"/>
      <c r="AW1950" s="86"/>
      <c r="AY1950" s="86"/>
      <c r="BA1950" s="86"/>
      <c r="BC1950" s="86"/>
      <c r="BE1950" s="86"/>
      <c r="BG1950" s="86"/>
      <c r="BI1950" s="86"/>
      <c r="BK1950" s="86"/>
      <c r="BM1950" s="86"/>
      <c r="BO1950" s="86"/>
      <c r="BQ1950" s="86"/>
      <c r="BS1950" s="86"/>
      <c r="BU1950" s="86"/>
      <c r="BW1950" s="86"/>
      <c r="BY1950" s="86"/>
      <c r="CA1950" s="86"/>
      <c r="CC1950" s="86"/>
      <c r="CE1950" s="86"/>
      <c r="CG1950" s="86"/>
      <c r="CI1950" s="86"/>
      <c r="CK1950" s="86"/>
      <c r="CM1950" s="86"/>
      <c r="CO1950" s="86"/>
      <c r="CQ1950" s="86"/>
      <c r="CS1950" s="86"/>
      <c r="CU1950" s="86"/>
      <c r="CW1950" s="86"/>
      <c r="CY1950" s="86"/>
      <c r="DA1950" s="86"/>
      <c r="DC1950" s="86"/>
      <c r="DE1950" s="86"/>
      <c r="DG1950" s="86"/>
      <c r="DI1950" s="86"/>
      <c r="DK1950" s="86"/>
      <c r="DM1950" s="86"/>
      <c r="DO1950" s="86"/>
      <c r="DQ1950" s="86"/>
      <c r="DS1950" s="86"/>
      <c r="DU1950" s="86"/>
      <c r="DV1950" s="86"/>
      <c r="DW1950" s="86"/>
      <c r="DX1950" s="86"/>
      <c r="DZ1950" s="87"/>
      <c r="EB1950" s="86"/>
      <c r="EC1950" s="87"/>
      <c r="ED1950" s="88"/>
      <c r="EE1950" s="86"/>
      <c r="EF1950" s="87"/>
      <c r="EG1950" s="86"/>
      <c r="EH1950" s="86"/>
      <c r="EI1950" s="86"/>
      <c r="EJ1950" s="86"/>
      <c r="EK1950" s="89"/>
    </row>
    <row r="1951" spans="47:141" x14ac:dyDescent="0.2">
      <c r="AU1951" s="86"/>
      <c r="AW1951" s="86"/>
      <c r="AY1951" s="86"/>
      <c r="BA1951" s="86"/>
      <c r="BC1951" s="86"/>
      <c r="BE1951" s="86"/>
      <c r="BG1951" s="86"/>
      <c r="BI1951" s="86"/>
      <c r="BK1951" s="86"/>
      <c r="BM1951" s="86"/>
      <c r="BO1951" s="86"/>
      <c r="BQ1951" s="86"/>
      <c r="BS1951" s="86"/>
      <c r="BU1951" s="86"/>
      <c r="BW1951" s="86"/>
      <c r="BY1951" s="86"/>
      <c r="CA1951" s="86"/>
      <c r="CC1951" s="86"/>
      <c r="CE1951" s="86"/>
      <c r="CG1951" s="86"/>
      <c r="CI1951" s="86"/>
      <c r="CK1951" s="86"/>
      <c r="CM1951" s="86"/>
      <c r="CO1951" s="86"/>
      <c r="CQ1951" s="86"/>
      <c r="CS1951" s="86"/>
      <c r="CU1951" s="86"/>
      <c r="CW1951" s="86"/>
      <c r="CY1951" s="86"/>
      <c r="DA1951" s="86"/>
      <c r="DC1951" s="86"/>
      <c r="DE1951" s="86"/>
      <c r="DG1951" s="86"/>
      <c r="DI1951" s="86"/>
      <c r="DK1951" s="86"/>
      <c r="DM1951" s="86"/>
      <c r="DO1951" s="86"/>
      <c r="DQ1951" s="86"/>
      <c r="DS1951" s="86"/>
      <c r="DU1951" s="86"/>
      <c r="DV1951" s="86"/>
      <c r="DW1951" s="86"/>
      <c r="DX1951" s="86"/>
      <c r="DZ1951" s="87"/>
      <c r="EB1951" s="86"/>
      <c r="EC1951" s="87"/>
      <c r="ED1951" s="88"/>
      <c r="EE1951" s="86"/>
      <c r="EF1951" s="87"/>
      <c r="EG1951" s="86"/>
      <c r="EH1951" s="86"/>
      <c r="EI1951" s="86"/>
      <c r="EJ1951" s="86"/>
      <c r="EK1951" s="89"/>
    </row>
    <row r="1952" spans="47:141" x14ac:dyDescent="0.2">
      <c r="AU1952" s="86"/>
      <c r="AW1952" s="86"/>
      <c r="AY1952" s="86"/>
      <c r="BA1952" s="86"/>
      <c r="BC1952" s="86"/>
      <c r="BE1952" s="86"/>
      <c r="BG1952" s="86"/>
      <c r="BI1952" s="86"/>
      <c r="BK1952" s="86"/>
      <c r="BM1952" s="86"/>
      <c r="BO1952" s="86"/>
      <c r="BQ1952" s="86"/>
      <c r="BS1952" s="86"/>
      <c r="BU1952" s="86"/>
      <c r="BW1952" s="86"/>
      <c r="BY1952" s="86"/>
      <c r="CA1952" s="86"/>
      <c r="CC1952" s="86"/>
      <c r="CE1952" s="86"/>
      <c r="CG1952" s="86"/>
      <c r="CI1952" s="86"/>
      <c r="CK1952" s="86"/>
      <c r="CM1952" s="86"/>
      <c r="CO1952" s="86"/>
      <c r="CQ1952" s="86"/>
      <c r="CS1952" s="86"/>
      <c r="CU1952" s="86"/>
      <c r="CW1952" s="86"/>
      <c r="CY1952" s="86"/>
      <c r="DA1952" s="86"/>
      <c r="DC1952" s="86"/>
      <c r="DE1952" s="86"/>
      <c r="DG1952" s="86"/>
      <c r="DI1952" s="86"/>
      <c r="DK1952" s="86"/>
      <c r="DM1952" s="86"/>
      <c r="DO1952" s="86"/>
      <c r="DQ1952" s="86"/>
      <c r="DS1952" s="86"/>
      <c r="DU1952" s="86"/>
      <c r="DV1952" s="86"/>
      <c r="DW1952" s="86"/>
      <c r="DX1952" s="86"/>
      <c r="DZ1952" s="87"/>
      <c r="EB1952" s="86"/>
      <c r="EC1952" s="87"/>
      <c r="ED1952" s="88"/>
      <c r="EE1952" s="86"/>
      <c r="EF1952" s="87"/>
      <c r="EG1952" s="86"/>
      <c r="EH1952" s="86"/>
      <c r="EI1952" s="86"/>
      <c r="EJ1952" s="86"/>
      <c r="EK1952" s="89"/>
    </row>
    <row r="1953" spans="47:141" x14ac:dyDescent="0.2">
      <c r="AU1953" s="86"/>
      <c r="AW1953" s="86"/>
      <c r="AY1953" s="86"/>
      <c r="BA1953" s="86"/>
      <c r="BC1953" s="86"/>
      <c r="BE1953" s="86"/>
      <c r="BG1953" s="86"/>
      <c r="BI1953" s="86"/>
      <c r="BK1953" s="86"/>
      <c r="BM1953" s="86"/>
      <c r="BO1953" s="86"/>
      <c r="BQ1953" s="86"/>
      <c r="BS1953" s="86"/>
      <c r="BU1953" s="86"/>
      <c r="BW1953" s="86"/>
      <c r="BY1953" s="86"/>
      <c r="CA1953" s="86"/>
      <c r="CC1953" s="86"/>
      <c r="CE1953" s="86"/>
      <c r="CG1953" s="86"/>
      <c r="CI1953" s="86"/>
      <c r="CK1953" s="86"/>
      <c r="CM1953" s="86"/>
      <c r="CO1953" s="86"/>
      <c r="CQ1953" s="86"/>
      <c r="CS1953" s="86"/>
      <c r="CU1953" s="86"/>
      <c r="CW1953" s="86"/>
      <c r="CY1953" s="86"/>
      <c r="DA1953" s="86"/>
      <c r="DC1953" s="86"/>
      <c r="DE1953" s="86"/>
      <c r="DG1953" s="86"/>
      <c r="DI1953" s="86"/>
      <c r="DK1953" s="86"/>
      <c r="DM1953" s="86"/>
      <c r="DO1953" s="86"/>
      <c r="DQ1953" s="86"/>
      <c r="DS1953" s="86"/>
      <c r="DU1953" s="86"/>
      <c r="DV1953" s="86"/>
      <c r="DW1953" s="86"/>
      <c r="DX1953" s="86"/>
      <c r="DZ1953" s="87"/>
      <c r="EB1953" s="86"/>
      <c r="EC1953" s="87"/>
      <c r="ED1953" s="88"/>
      <c r="EE1953" s="86"/>
      <c r="EF1953" s="87"/>
      <c r="EG1953" s="86"/>
      <c r="EH1953" s="86"/>
      <c r="EI1953" s="86"/>
      <c r="EJ1953" s="86"/>
      <c r="EK1953" s="89"/>
    </row>
    <row r="1954" spans="47:141" x14ac:dyDescent="0.2">
      <c r="AU1954" s="86"/>
      <c r="AW1954" s="86"/>
      <c r="AY1954" s="86"/>
      <c r="BA1954" s="86"/>
      <c r="BC1954" s="86"/>
      <c r="BE1954" s="86"/>
      <c r="BG1954" s="86"/>
      <c r="BI1954" s="86"/>
      <c r="BK1954" s="86"/>
      <c r="BM1954" s="86"/>
      <c r="BO1954" s="86"/>
      <c r="BQ1954" s="86"/>
      <c r="BS1954" s="86"/>
      <c r="BU1954" s="86"/>
      <c r="BW1954" s="86"/>
      <c r="BY1954" s="86"/>
      <c r="CA1954" s="86"/>
      <c r="CC1954" s="86"/>
      <c r="CE1954" s="86"/>
      <c r="CG1954" s="86"/>
      <c r="CI1954" s="86"/>
      <c r="CK1954" s="86"/>
      <c r="CM1954" s="86"/>
      <c r="CO1954" s="86"/>
      <c r="CQ1954" s="86"/>
      <c r="CS1954" s="86"/>
      <c r="CU1954" s="86"/>
      <c r="CW1954" s="86"/>
      <c r="CY1954" s="86"/>
      <c r="DA1954" s="86"/>
      <c r="DC1954" s="86"/>
      <c r="DE1954" s="86"/>
      <c r="DG1954" s="86"/>
      <c r="DI1954" s="86"/>
      <c r="DK1954" s="86"/>
      <c r="DM1954" s="86"/>
      <c r="DO1954" s="86"/>
      <c r="DQ1954" s="86"/>
      <c r="DS1954" s="86"/>
      <c r="DU1954" s="86"/>
      <c r="DV1954" s="86"/>
      <c r="DW1954" s="86"/>
      <c r="DX1954" s="86"/>
      <c r="DZ1954" s="87"/>
      <c r="EB1954" s="86"/>
      <c r="EC1954" s="87"/>
      <c r="ED1954" s="88"/>
      <c r="EE1954" s="86"/>
      <c r="EF1954" s="87"/>
      <c r="EG1954" s="86"/>
      <c r="EH1954" s="86"/>
      <c r="EI1954" s="86"/>
      <c r="EJ1954" s="86"/>
      <c r="EK1954" s="89"/>
    </row>
    <row r="1955" spans="47:141" x14ac:dyDescent="0.2">
      <c r="AU1955" s="86"/>
      <c r="AW1955" s="86"/>
      <c r="AY1955" s="86"/>
      <c r="BA1955" s="86"/>
      <c r="BC1955" s="86"/>
      <c r="BE1955" s="86"/>
      <c r="BG1955" s="86"/>
      <c r="BI1955" s="86"/>
      <c r="BK1955" s="86"/>
      <c r="BM1955" s="86"/>
      <c r="BO1955" s="86"/>
      <c r="BQ1955" s="86"/>
      <c r="BS1955" s="86"/>
      <c r="BU1955" s="86"/>
      <c r="BW1955" s="86"/>
      <c r="BY1955" s="86"/>
      <c r="CA1955" s="86"/>
      <c r="CC1955" s="86"/>
      <c r="CE1955" s="86"/>
      <c r="CG1955" s="86"/>
      <c r="CI1955" s="86"/>
      <c r="CK1955" s="86"/>
      <c r="CM1955" s="86"/>
      <c r="CO1955" s="86"/>
      <c r="CQ1955" s="86"/>
      <c r="CS1955" s="86"/>
      <c r="CU1955" s="86"/>
      <c r="CW1955" s="86"/>
      <c r="CY1955" s="86"/>
      <c r="DA1955" s="86"/>
      <c r="DC1955" s="86"/>
      <c r="DE1955" s="86"/>
      <c r="DG1955" s="86"/>
      <c r="DI1955" s="86"/>
      <c r="DK1955" s="86"/>
      <c r="DM1955" s="86"/>
      <c r="DO1955" s="86"/>
      <c r="DQ1955" s="86"/>
      <c r="DS1955" s="86"/>
      <c r="DU1955" s="86"/>
      <c r="DV1955" s="86"/>
      <c r="DW1955" s="86"/>
      <c r="DX1955" s="86"/>
      <c r="DZ1955" s="87"/>
      <c r="EB1955" s="86"/>
      <c r="EC1955" s="87"/>
      <c r="ED1955" s="88"/>
      <c r="EE1955" s="86"/>
      <c r="EF1955" s="87"/>
      <c r="EG1955" s="86"/>
      <c r="EH1955" s="86"/>
      <c r="EI1955" s="86"/>
      <c r="EJ1955" s="86"/>
      <c r="EK1955" s="89"/>
    </row>
    <row r="1956" spans="47:141" x14ac:dyDescent="0.2">
      <c r="AU1956" s="86"/>
      <c r="AW1956" s="86"/>
      <c r="AY1956" s="86"/>
      <c r="BA1956" s="86"/>
      <c r="BC1956" s="86"/>
      <c r="BE1956" s="86"/>
      <c r="BG1956" s="86"/>
      <c r="BI1956" s="86"/>
      <c r="BK1956" s="86"/>
      <c r="BM1956" s="86"/>
      <c r="BO1956" s="86"/>
      <c r="BQ1956" s="86"/>
      <c r="BS1956" s="86"/>
      <c r="BU1956" s="86"/>
      <c r="BW1956" s="86"/>
      <c r="BY1956" s="86"/>
      <c r="CA1956" s="86"/>
      <c r="CC1956" s="86"/>
      <c r="CE1956" s="86"/>
      <c r="CG1956" s="86"/>
      <c r="CI1956" s="86"/>
      <c r="CK1956" s="86"/>
      <c r="CM1956" s="86"/>
      <c r="CO1956" s="86"/>
      <c r="CQ1956" s="86"/>
      <c r="CS1956" s="86"/>
      <c r="CU1956" s="86"/>
      <c r="CW1956" s="86"/>
      <c r="CY1956" s="86"/>
      <c r="DA1956" s="86"/>
      <c r="DC1956" s="86"/>
      <c r="DE1956" s="86"/>
      <c r="DG1956" s="86"/>
      <c r="DI1956" s="86"/>
      <c r="DK1956" s="86"/>
      <c r="DM1956" s="86"/>
      <c r="DO1956" s="86"/>
      <c r="DQ1956" s="86"/>
      <c r="DS1956" s="86"/>
      <c r="DU1956" s="86"/>
      <c r="DV1956" s="86"/>
      <c r="DW1956" s="86"/>
      <c r="DX1956" s="86"/>
      <c r="DZ1956" s="87"/>
      <c r="EB1956" s="86"/>
      <c r="EC1956" s="87"/>
      <c r="ED1956" s="88"/>
      <c r="EE1956" s="86"/>
      <c r="EF1956" s="87"/>
      <c r="EG1956" s="86"/>
      <c r="EH1956" s="86"/>
      <c r="EI1956" s="86"/>
      <c r="EJ1956" s="86"/>
      <c r="EK1956" s="89"/>
    </row>
    <row r="1957" spans="47:141" x14ac:dyDescent="0.2">
      <c r="AU1957" s="86"/>
      <c r="AW1957" s="86"/>
      <c r="AY1957" s="86"/>
      <c r="BA1957" s="86"/>
      <c r="BC1957" s="86"/>
      <c r="BE1957" s="86"/>
      <c r="BG1957" s="86"/>
      <c r="BI1957" s="86"/>
      <c r="BK1957" s="86"/>
      <c r="BM1957" s="86"/>
      <c r="BO1957" s="86"/>
      <c r="BQ1957" s="86"/>
      <c r="BS1957" s="86"/>
      <c r="BU1957" s="86"/>
      <c r="BW1957" s="86"/>
      <c r="BY1957" s="86"/>
      <c r="CA1957" s="86"/>
      <c r="CC1957" s="86"/>
      <c r="CE1957" s="86"/>
      <c r="CG1957" s="86"/>
      <c r="CI1957" s="86"/>
      <c r="CK1957" s="86"/>
      <c r="CM1957" s="86"/>
      <c r="CO1957" s="86"/>
      <c r="CQ1957" s="86"/>
      <c r="CS1957" s="86"/>
      <c r="CU1957" s="86"/>
      <c r="CW1957" s="86"/>
      <c r="CY1957" s="86"/>
      <c r="DA1957" s="86"/>
      <c r="DC1957" s="86"/>
      <c r="DE1957" s="86"/>
      <c r="DG1957" s="86"/>
      <c r="DI1957" s="86"/>
      <c r="DK1957" s="86"/>
      <c r="DM1957" s="86"/>
      <c r="DO1957" s="86"/>
      <c r="DQ1957" s="86"/>
      <c r="DS1957" s="86"/>
      <c r="DU1957" s="86"/>
      <c r="DV1957" s="86"/>
      <c r="DW1957" s="86"/>
      <c r="DX1957" s="86"/>
      <c r="DZ1957" s="87"/>
      <c r="EB1957" s="86"/>
      <c r="EC1957" s="87"/>
      <c r="ED1957" s="88"/>
      <c r="EE1957" s="86"/>
      <c r="EF1957" s="87"/>
      <c r="EG1957" s="86"/>
      <c r="EH1957" s="86"/>
      <c r="EI1957" s="86"/>
      <c r="EJ1957" s="86"/>
      <c r="EK1957" s="89"/>
    </row>
    <row r="1958" spans="47:141" x14ac:dyDescent="0.2">
      <c r="AU1958" s="86"/>
      <c r="AW1958" s="86"/>
      <c r="AY1958" s="86"/>
      <c r="BA1958" s="86"/>
      <c r="BC1958" s="86"/>
      <c r="BE1958" s="86"/>
      <c r="BG1958" s="86"/>
      <c r="BI1958" s="86"/>
      <c r="BK1958" s="86"/>
      <c r="BM1958" s="86"/>
      <c r="BO1958" s="86"/>
      <c r="BQ1958" s="86"/>
      <c r="BS1958" s="86"/>
      <c r="BU1958" s="86"/>
      <c r="BW1958" s="86"/>
      <c r="BY1958" s="86"/>
      <c r="CA1958" s="86"/>
      <c r="CC1958" s="86"/>
      <c r="CE1958" s="86"/>
      <c r="CG1958" s="86"/>
      <c r="CI1958" s="86"/>
      <c r="CK1958" s="86"/>
      <c r="CM1958" s="86"/>
      <c r="CO1958" s="86"/>
      <c r="CQ1958" s="86"/>
      <c r="CS1958" s="86"/>
      <c r="CU1958" s="86"/>
      <c r="CW1958" s="86"/>
      <c r="CY1958" s="86"/>
      <c r="DA1958" s="86"/>
      <c r="DC1958" s="86"/>
      <c r="DE1958" s="86"/>
      <c r="DG1958" s="86"/>
      <c r="DI1958" s="86"/>
      <c r="DK1958" s="86"/>
      <c r="DM1958" s="86"/>
      <c r="DO1958" s="86"/>
      <c r="DQ1958" s="86"/>
      <c r="DS1958" s="86"/>
      <c r="DU1958" s="86"/>
      <c r="DV1958" s="86"/>
      <c r="DW1958" s="86"/>
      <c r="DX1958" s="86"/>
      <c r="DZ1958" s="87"/>
      <c r="EB1958" s="86"/>
      <c r="EC1958" s="87"/>
      <c r="ED1958" s="88"/>
      <c r="EE1958" s="86"/>
      <c r="EF1958" s="87"/>
      <c r="EG1958" s="86"/>
      <c r="EH1958" s="86"/>
      <c r="EI1958" s="86"/>
      <c r="EJ1958" s="86"/>
      <c r="EK1958" s="89"/>
    </row>
    <row r="1959" spans="47:141" x14ac:dyDescent="0.2">
      <c r="AU1959" s="86"/>
      <c r="AW1959" s="86"/>
      <c r="AY1959" s="86"/>
      <c r="BA1959" s="86"/>
      <c r="BC1959" s="86"/>
      <c r="BE1959" s="86"/>
      <c r="BG1959" s="86"/>
      <c r="BI1959" s="86"/>
      <c r="BK1959" s="86"/>
      <c r="BM1959" s="86"/>
      <c r="BO1959" s="86"/>
      <c r="BQ1959" s="86"/>
      <c r="BS1959" s="86"/>
      <c r="BU1959" s="86"/>
      <c r="BW1959" s="86"/>
      <c r="BY1959" s="86"/>
      <c r="CA1959" s="86"/>
      <c r="CC1959" s="86"/>
      <c r="CE1959" s="86"/>
      <c r="CG1959" s="86"/>
      <c r="CI1959" s="86"/>
      <c r="CK1959" s="86"/>
      <c r="CM1959" s="86"/>
      <c r="CO1959" s="86"/>
      <c r="CQ1959" s="86"/>
      <c r="CS1959" s="86"/>
      <c r="CU1959" s="86"/>
      <c r="CW1959" s="86"/>
      <c r="CY1959" s="86"/>
      <c r="DA1959" s="86"/>
      <c r="DC1959" s="86"/>
      <c r="DE1959" s="86"/>
      <c r="DG1959" s="86"/>
      <c r="DI1959" s="86"/>
      <c r="DK1959" s="86"/>
      <c r="DM1959" s="86"/>
      <c r="DO1959" s="86"/>
      <c r="DQ1959" s="86"/>
      <c r="DS1959" s="86"/>
      <c r="DU1959" s="86"/>
      <c r="DV1959" s="86"/>
      <c r="DW1959" s="86"/>
      <c r="DX1959" s="86"/>
      <c r="DZ1959" s="87"/>
      <c r="EB1959" s="86"/>
      <c r="EC1959" s="87"/>
      <c r="ED1959" s="88"/>
      <c r="EE1959" s="86"/>
      <c r="EF1959" s="87"/>
      <c r="EG1959" s="86"/>
      <c r="EH1959" s="86"/>
      <c r="EI1959" s="86"/>
      <c r="EJ1959" s="86"/>
      <c r="EK1959" s="89"/>
    </row>
    <row r="1960" spans="47:141" x14ac:dyDescent="0.2">
      <c r="AU1960" s="86"/>
      <c r="AW1960" s="86"/>
      <c r="AY1960" s="86"/>
      <c r="BA1960" s="86"/>
      <c r="BC1960" s="86"/>
      <c r="BE1960" s="86"/>
      <c r="BG1960" s="86"/>
      <c r="BI1960" s="86"/>
      <c r="BK1960" s="86"/>
      <c r="BM1960" s="86"/>
      <c r="BO1960" s="86"/>
      <c r="BQ1960" s="86"/>
      <c r="BS1960" s="86"/>
      <c r="BU1960" s="86"/>
      <c r="BW1960" s="86"/>
      <c r="BY1960" s="86"/>
      <c r="CA1960" s="86"/>
      <c r="CC1960" s="86"/>
      <c r="CE1960" s="86"/>
      <c r="CG1960" s="86"/>
      <c r="CI1960" s="86"/>
      <c r="CK1960" s="86"/>
      <c r="CM1960" s="86"/>
      <c r="CO1960" s="86"/>
      <c r="CQ1960" s="86"/>
      <c r="CS1960" s="86"/>
      <c r="CU1960" s="86"/>
      <c r="CW1960" s="86"/>
      <c r="CY1960" s="86"/>
      <c r="DA1960" s="86"/>
      <c r="DC1960" s="86"/>
      <c r="DE1960" s="86"/>
      <c r="DG1960" s="86"/>
      <c r="DI1960" s="86"/>
      <c r="DK1960" s="86"/>
      <c r="DM1960" s="86"/>
      <c r="DO1960" s="86"/>
      <c r="DQ1960" s="86"/>
      <c r="DS1960" s="86"/>
      <c r="DU1960" s="86"/>
      <c r="DV1960" s="86"/>
      <c r="DW1960" s="86"/>
      <c r="DX1960" s="86"/>
      <c r="DZ1960" s="87"/>
      <c r="EB1960" s="86"/>
      <c r="EC1960" s="87"/>
      <c r="ED1960" s="88"/>
      <c r="EE1960" s="86"/>
      <c r="EF1960" s="87"/>
      <c r="EG1960" s="86"/>
      <c r="EH1960" s="86"/>
      <c r="EI1960" s="86"/>
      <c r="EJ1960" s="86"/>
      <c r="EK1960" s="89"/>
    </row>
    <row r="1961" spans="47:141" x14ac:dyDescent="0.2">
      <c r="AU1961" s="86"/>
      <c r="AW1961" s="86"/>
      <c r="AY1961" s="86"/>
      <c r="BA1961" s="86"/>
      <c r="BC1961" s="86"/>
      <c r="BE1961" s="86"/>
      <c r="BG1961" s="86"/>
      <c r="BI1961" s="86"/>
      <c r="BK1961" s="86"/>
      <c r="BM1961" s="86"/>
      <c r="BO1961" s="86"/>
      <c r="BQ1961" s="86"/>
      <c r="BS1961" s="86"/>
      <c r="BU1961" s="86"/>
      <c r="BW1961" s="86"/>
      <c r="BY1961" s="86"/>
      <c r="CA1961" s="86"/>
      <c r="CC1961" s="86"/>
      <c r="CE1961" s="86"/>
      <c r="CG1961" s="86"/>
      <c r="CI1961" s="86"/>
      <c r="CK1961" s="86"/>
      <c r="CM1961" s="86"/>
      <c r="CO1961" s="86"/>
      <c r="CQ1961" s="86"/>
      <c r="CS1961" s="86"/>
      <c r="CU1961" s="86"/>
      <c r="CW1961" s="86"/>
      <c r="CY1961" s="86"/>
      <c r="DA1961" s="86"/>
      <c r="DC1961" s="86"/>
      <c r="DE1961" s="86"/>
      <c r="DG1961" s="86"/>
      <c r="DI1961" s="86"/>
      <c r="DK1961" s="86"/>
      <c r="DM1961" s="86"/>
      <c r="DO1961" s="86"/>
      <c r="DQ1961" s="86"/>
      <c r="DS1961" s="86"/>
      <c r="DU1961" s="86"/>
      <c r="DV1961" s="86"/>
      <c r="DW1961" s="86"/>
      <c r="DX1961" s="86"/>
      <c r="DZ1961" s="87"/>
      <c r="EB1961" s="86"/>
      <c r="EC1961" s="87"/>
      <c r="ED1961" s="88"/>
      <c r="EE1961" s="86"/>
      <c r="EF1961" s="87"/>
      <c r="EG1961" s="86"/>
      <c r="EH1961" s="86"/>
      <c r="EI1961" s="86"/>
      <c r="EJ1961" s="86"/>
      <c r="EK1961" s="89"/>
    </row>
    <row r="1962" spans="47:141" x14ac:dyDescent="0.2">
      <c r="AU1962" s="86"/>
      <c r="AW1962" s="86"/>
      <c r="AY1962" s="86"/>
      <c r="BA1962" s="86"/>
      <c r="BC1962" s="86"/>
      <c r="BE1962" s="86"/>
      <c r="BG1962" s="86"/>
      <c r="BI1962" s="86"/>
      <c r="BK1962" s="86"/>
      <c r="BM1962" s="86"/>
      <c r="BO1962" s="86"/>
      <c r="BQ1962" s="86"/>
      <c r="BS1962" s="86"/>
      <c r="BU1962" s="86"/>
      <c r="BW1962" s="86"/>
      <c r="BY1962" s="86"/>
      <c r="CA1962" s="86"/>
      <c r="CC1962" s="86"/>
      <c r="CE1962" s="86"/>
      <c r="CG1962" s="86"/>
      <c r="CI1962" s="86"/>
      <c r="CK1962" s="86"/>
      <c r="CM1962" s="86"/>
      <c r="CO1962" s="86"/>
      <c r="CQ1962" s="86"/>
      <c r="CS1962" s="86"/>
      <c r="CU1962" s="86"/>
      <c r="CW1962" s="86"/>
      <c r="CY1962" s="86"/>
      <c r="DA1962" s="86"/>
      <c r="DC1962" s="86"/>
      <c r="DE1962" s="86"/>
      <c r="DG1962" s="86"/>
      <c r="DI1962" s="86"/>
      <c r="DK1962" s="86"/>
      <c r="DM1962" s="86"/>
      <c r="DO1962" s="86"/>
      <c r="DQ1962" s="86"/>
      <c r="DS1962" s="86"/>
      <c r="DU1962" s="86"/>
      <c r="DV1962" s="86"/>
      <c r="DW1962" s="86"/>
      <c r="DX1962" s="86"/>
      <c r="DZ1962" s="87"/>
      <c r="EB1962" s="86"/>
      <c r="EC1962" s="87"/>
      <c r="ED1962" s="88"/>
      <c r="EE1962" s="86"/>
      <c r="EF1962" s="87"/>
      <c r="EG1962" s="86"/>
      <c r="EH1962" s="86"/>
      <c r="EI1962" s="86"/>
      <c r="EJ1962" s="86"/>
      <c r="EK1962" s="89"/>
    </row>
    <row r="1963" spans="47:141" x14ac:dyDescent="0.2">
      <c r="AU1963" s="86"/>
      <c r="AW1963" s="86"/>
      <c r="AY1963" s="86"/>
      <c r="BA1963" s="86"/>
      <c r="BC1963" s="86"/>
      <c r="BE1963" s="86"/>
      <c r="BG1963" s="86"/>
      <c r="BI1963" s="86"/>
      <c r="BK1963" s="86"/>
      <c r="BM1963" s="86"/>
      <c r="BO1963" s="86"/>
      <c r="BQ1963" s="86"/>
      <c r="BS1963" s="86"/>
      <c r="BU1963" s="86"/>
      <c r="BW1963" s="86"/>
      <c r="BY1963" s="86"/>
      <c r="CA1963" s="86"/>
      <c r="CC1963" s="86"/>
      <c r="CE1963" s="86"/>
      <c r="CG1963" s="86"/>
      <c r="CI1963" s="86"/>
      <c r="CK1963" s="86"/>
      <c r="CM1963" s="86"/>
      <c r="CO1963" s="86"/>
      <c r="CQ1963" s="86"/>
      <c r="CS1963" s="86"/>
      <c r="CU1963" s="86"/>
      <c r="CW1963" s="86"/>
      <c r="CY1963" s="86"/>
      <c r="DA1963" s="86"/>
      <c r="DC1963" s="86"/>
      <c r="DE1963" s="86"/>
      <c r="DG1963" s="86"/>
      <c r="DI1963" s="86"/>
      <c r="DK1963" s="86"/>
      <c r="DM1963" s="86"/>
      <c r="DO1963" s="86"/>
      <c r="DQ1963" s="86"/>
      <c r="DS1963" s="86"/>
      <c r="DU1963" s="86"/>
      <c r="DV1963" s="86"/>
      <c r="DW1963" s="86"/>
      <c r="DX1963" s="86"/>
      <c r="DZ1963" s="87"/>
      <c r="EB1963" s="86"/>
      <c r="EC1963" s="87"/>
      <c r="ED1963" s="88"/>
      <c r="EE1963" s="86"/>
      <c r="EF1963" s="87"/>
      <c r="EG1963" s="86"/>
      <c r="EH1963" s="86"/>
      <c r="EI1963" s="86"/>
      <c r="EJ1963" s="86"/>
      <c r="EK1963" s="89"/>
    </row>
    <row r="1964" spans="47:141" x14ac:dyDescent="0.2">
      <c r="AU1964" s="86"/>
      <c r="AW1964" s="86"/>
      <c r="AY1964" s="86"/>
      <c r="BA1964" s="86"/>
      <c r="BC1964" s="86"/>
      <c r="BE1964" s="86"/>
      <c r="BG1964" s="86"/>
      <c r="BI1964" s="86"/>
      <c r="BK1964" s="86"/>
      <c r="BM1964" s="86"/>
      <c r="BO1964" s="86"/>
      <c r="BQ1964" s="86"/>
      <c r="BS1964" s="86"/>
      <c r="BU1964" s="86"/>
      <c r="BW1964" s="86"/>
      <c r="BY1964" s="86"/>
      <c r="CA1964" s="86"/>
      <c r="CC1964" s="86"/>
      <c r="CE1964" s="86"/>
      <c r="CG1964" s="86"/>
      <c r="CI1964" s="86"/>
      <c r="CK1964" s="86"/>
      <c r="CM1964" s="86"/>
      <c r="CO1964" s="86"/>
      <c r="CQ1964" s="86"/>
      <c r="CS1964" s="86"/>
      <c r="CU1964" s="86"/>
      <c r="CW1964" s="86"/>
      <c r="CY1964" s="86"/>
      <c r="DA1964" s="86"/>
      <c r="DC1964" s="86"/>
      <c r="DE1964" s="86"/>
      <c r="DG1964" s="86"/>
      <c r="DI1964" s="86"/>
      <c r="DK1964" s="86"/>
      <c r="DM1964" s="86"/>
      <c r="DO1964" s="86"/>
      <c r="DQ1964" s="86"/>
      <c r="DS1964" s="86"/>
      <c r="DU1964" s="86"/>
      <c r="DV1964" s="86"/>
      <c r="DW1964" s="86"/>
      <c r="DX1964" s="86"/>
      <c r="DZ1964" s="87"/>
      <c r="EB1964" s="86"/>
      <c r="EC1964" s="87"/>
      <c r="ED1964" s="88"/>
      <c r="EE1964" s="86"/>
      <c r="EF1964" s="87"/>
      <c r="EG1964" s="86"/>
      <c r="EH1964" s="86"/>
      <c r="EI1964" s="86"/>
      <c r="EJ1964" s="86"/>
      <c r="EK1964" s="89"/>
    </row>
    <row r="1965" spans="47:141" x14ac:dyDescent="0.2">
      <c r="AU1965" s="86"/>
      <c r="AW1965" s="86"/>
      <c r="AY1965" s="86"/>
      <c r="BA1965" s="86"/>
      <c r="BC1965" s="86"/>
      <c r="BE1965" s="86"/>
      <c r="BG1965" s="86"/>
      <c r="BI1965" s="86"/>
      <c r="BK1965" s="86"/>
      <c r="BM1965" s="86"/>
      <c r="BO1965" s="86"/>
      <c r="BQ1965" s="86"/>
      <c r="BS1965" s="86"/>
      <c r="BU1965" s="86"/>
      <c r="BW1965" s="86"/>
      <c r="BY1965" s="86"/>
      <c r="CA1965" s="86"/>
      <c r="CC1965" s="86"/>
      <c r="CE1965" s="86"/>
      <c r="CG1965" s="86"/>
      <c r="CI1965" s="86"/>
      <c r="CK1965" s="86"/>
      <c r="CM1965" s="86"/>
      <c r="CO1965" s="86"/>
      <c r="CQ1965" s="86"/>
      <c r="CS1965" s="86"/>
      <c r="CU1965" s="86"/>
      <c r="CW1965" s="86"/>
      <c r="CY1965" s="86"/>
      <c r="DA1965" s="86"/>
      <c r="DC1965" s="86"/>
      <c r="DE1965" s="86"/>
      <c r="DG1965" s="86"/>
      <c r="DI1965" s="86"/>
      <c r="DK1965" s="86"/>
      <c r="DM1965" s="86"/>
      <c r="DO1965" s="86"/>
      <c r="DQ1965" s="86"/>
      <c r="DS1965" s="86"/>
      <c r="DU1965" s="86"/>
      <c r="DV1965" s="86"/>
      <c r="DW1965" s="86"/>
      <c r="DX1965" s="86"/>
      <c r="DZ1965" s="87"/>
      <c r="EB1965" s="86"/>
      <c r="EC1965" s="87"/>
      <c r="ED1965" s="88"/>
      <c r="EE1965" s="86"/>
      <c r="EF1965" s="87"/>
      <c r="EG1965" s="86"/>
      <c r="EH1965" s="86"/>
      <c r="EI1965" s="86"/>
      <c r="EJ1965" s="86"/>
      <c r="EK1965" s="89"/>
    </row>
    <row r="1966" spans="47:141" x14ac:dyDescent="0.2">
      <c r="AU1966" s="86"/>
      <c r="AW1966" s="86"/>
      <c r="AY1966" s="86"/>
      <c r="BA1966" s="86"/>
      <c r="BC1966" s="86"/>
      <c r="BE1966" s="86"/>
      <c r="BG1966" s="86"/>
      <c r="BI1966" s="86"/>
      <c r="BK1966" s="86"/>
      <c r="BM1966" s="86"/>
      <c r="BO1966" s="86"/>
      <c r="BQ1966" s="86"/>
      <c r="BS1966" s="86"/>
      <c r="BU1966" s="86"/>
      <c r="BW1966" s="86"/>
      <c r="BY1966" s="86"/>
      <c r="CA1966" s="86"/>
      <c r="CC1966" s="86"/>
      <c r="CE1966" s="86"/>
      <c r="CG1966" s="86"/>
      <c r="CI1966" s="86"/>
      <c r="CK1966" s="86"/>
      <c r="CM1966" s="86"/>
      <c r="CO1966" s="86"/>
      <c r="CQ1966" s="86"/>
      <c r="CS1966" s="86"/>
      <c r="CU1966" s="86"/>
      <c r="CW1966" s="86"/>
      <c r="CY1966" s="86"/>
      <c r="DA1966" s="86"/>
      <c r="DC1966" s="86"/>
      <c r="DE1966" s="86"/>
      <c r="DG1966" s="86"/>
      <c r="DI1966" s="86"/>
      <c r="DK1966" s="86"/>
      <c r="DM1966" s="86"/>
      <c r="DO1966" s="86"/>
      <c r="DQ1966" s="86"/>
      <c r="DS1966" s="86"/>
      <c r="DU1966" s="86"/>
      <c r="DV1966" s="86"/>
      <c r="DW1966" s="86"/>
      <c r="DX1966" s="86"/>
      <c r="DZ1966" s="87"/>
      <c r="EB1966" s="86"/>
      <c r="EC1966" s="87"/>
      <c r="ED1966" s="88"/>
      <c r="EE1966" s="86"/>
      <c r="EF1966" s="87"/>
      <c r="EG1966" s="86"/>
      <c r="EH1966" s="86"/>
      <c r="EI1966" s="86"/>
      <c r="EJ1966" s="86"/>
      <c r="EK1966" s="89"/>
    </row>
    <row r="1967" spans="47:141" x14ac:dyDescent="0.2">
      <c r="AU1967" s="86"/>
      <c r="AW1967" s="86"/>
      <c r="AY1967" s="86"/>
      <c r="BA1967" s="86"/>
      <c r="BC1967" s="86"/>
      <c r="BE1967" s="86"/>
      <c r="BG1967" s="86"/>
      <c r="BI1967" s="86"/>
      <c r="BK1967" s="86"/>
      <c r="BM1967" s="86"/>
      <c r="BO1967" s="86"/>
      <c r="BQ1967" s="86"/>
      <c r="BS1967" s="86"/>
      <c r="BU1967" s="86"/>
      <c r="BW1967" s="86"/>
      <c r="BY1967" s="86"/>
      <c r="CA1967" s="86"/>
      <c r="CC1967" s="86"/>
      <c r="CE1967" s="86"/>
      <c r="CG1967" s="86"/>
      <c r="CI1967" s="86"/>
      <c r="CK1967" s="86"/>
      <c r="CM1967" s="86"/>
      <c r="CO1967" s="86"/>
      <c r="CQ1967" s="86"/>
      <c r="CS1967" s="86"/>
      <c r="CU1967" s="86"/>
      <c r="CW1967" s="86"/>
      <c r="CY1967" s="86"/>
      <c r="DA1967" s="86"/>
      <c r="DC1967" s="86"/>
      <c r="DE1967" s="86"/>
      <c r="DG1967" s="86"/>
      <c r="DI1967" s="86"/>
      <c r="DK1967" s="86"/>
      <c r="DM1967" s="86"/>
      <c r="DO1967" s="86"/>
      <c r="DQ1967" s="86"/>
      <c r="DS1967" s="86"/>
      <c r="DU1967" s="86"/>
      <c r="DV1967" s="86"/>
      <c r="DW1967" s="86"/>
      <c r="DX1967" s="86"/>
      <c r="DZ1967" s="87"/>
      <c r="EB1967" s="86"/>
      <c r="EC1967" s="87"/>
      <c r="ED1967" s="88"/>
      <c r="EE1967" s="86"/>
      <c r="EF1967" s="87"/>
      <c r="EG1967" s="86"/>
      <c r="EH1967" s="86"/>
      <c r="EI1967" s="86"/>
      <c r="EJ1967" s="86"/>
      <c r="EK1967" s="89"/>
    </row>
    <row r="1968" spans="47:141" x14ac:dyDescent="0.2">
      <c r="AU1968" s="86"/>
      <c r="AW1968" s="86"/>
      <c r="AY1968" s="86"/>
      <c r="BA1968" s="86"/>
      <c r="BC1968" s="86"/>
      <c r="BE1968" s="86"/>
      <c r="BG1968" s="86"/>
      <c r="BI1968" s="86"/>
      <c r="BK1968" s="86"/>
      <c r="BM1968" s="86"/>
      <c r="BO1968" s="86"/>
      <c r="BQ1968" s="86"/>
      <c r="BS1968" s="86"/>
      <c r="BU1968" s="86"/>
      <c r="BW1968" s="86"/>
      <c r="BY1968" s="86"/>
      <c r="CA1968" s="86"/>
      <c r="CC1968" s="86"/>
      <c r="CE1968" s="86"/>
      <c r="CG1968" s="86"/>
      <c r="CI1968" s="86"/>
      <c r="CK1968" s="86"/>
      <c r="CM1968" s="86"/>
      <c r="CO1968" s="86"/>
      <c r="CQ1968" s="86"/>
      <c r="CS1968" s="86"/>
      <c r="CU1968" s="86"/>
      <c r="CW1968" s="86"/>
      <c r="CY1968" s="86"/>
      <c r="DA1968" s="86"/>
      <c r="DC1968" s="86"/>
      <c r="DE1968" s="86"/>
      <c r="DG1968" s="86"/>
      <c r="DI1968" s="86"/>
      <c r="DK1968" s="86"/>
      <c r="DM1968" s="86"/>
      <c r="DO1968" s="86"/>
      <c r="DQ1968" s="86"/>
      <c r="DS1968" s="86"/>
      <c r="DU1968" s="86"/>
      <c r="DV1968" s="86"/>
      <c r="DW1968" s="86"/>
      <c r="DX1968" s="86"/>
      <c r="DZ1968" s="87"/>
      <c r="EB1968" s="86"/>
      <c r="EC1968" s="87"/>
      <c r="ED1968" s="88"/>
      <c r="EE1968" s="86"/>
      <c r="EF1968" s="87"/>
      <c r="EG1968" s="86"/>
      <c r="EH1968" s="86"/>
      <c r="EI1968" s="86"/>
      <c r="EJ1968" s="86"/>
      <c r="EK1968" s="89"/>
    </row>
    <row r="1969" spans="47:141" x14ac:dyDescent="0.2">
      <c r="AU1969" s="86"/>
      <c r="AW1969" s="86"/>
      <c r="AY1969" s="86"/>
      <c r="BA1969" s="86"/>
      <c r="BC1969" s="86"/>
      <c r="BE1969" s="86"/>
      <c r="BG1969" s="86"/>
      <c r="BI1969" s="86"/>
      <c r="BK1969" s="86"/>
      <c r="BM1969" s="86"/>
      <c r="BO1969" s="86"/>
      <c r="BQ1969" s="86"/>
      <c r="BS1969" s="86"/>
      <c r="BU1969" s="86"/>
      <c r="BW1969" s="86"/>
      <c r="BY1969" s="86"/>
      <c r="CA1969" s="86"/>
      <c r="CC1969" s="86"/>
      <c r="CE1969" s="86"/>
      <c r="CG1969" s="86"/>
      <c r="CI1969" s="86"/>
      <c r="CK1969" s="86"/>
      <c r="CM1969" s="86"/>
      <c r="CO1969" s="86"/>
      <c r="CQ1969" s="86"/>
      <c r="CS1969" s="86"/>
      <c r="CU1969" s="86"/>
      <c r="CW1969" s="86"/>
      <c r="CY1969" s="86"/>
      <c r="DA1969" s="86"/>
      <c r="DC1969" s="86"/>
      <c r="DE1969" s="86"/>
      <c r="DG1969" s="86"/>
      <c r="DI1969" s="86"/>
      <c r="DK1969" s="86"/>
      <c r="DM1969" s="86"/>
      <c r="DO1969" s="86"/>
      <c r="DQ1969" s="86"/>
      <c r="DS1969" s="86"/>
      <c r="DU1969" s="86"/>
      <c r="DV1969" s="86"/>
      <c r="DW1969" s="86"/>
      <c r="DX1969" s="86"/>
      <c r="DZ1969" s="87"/>
      <c r="EB1969" s="86"/>
      <c r="EC1969" s="87"/>
      <c r="ED1969" s="88"/>
      <c r="EE1969" s="86"/>
      <c r="EF1969" s="87"/>
      <c r="EG1969" s="86"/>
      <c r="EH1969" s="86"/>
      <c r="EI1969" s="86"/>
      <c r="EJ1969" s="86"/>
      <c r="EK1969" s="89"/>
    </row>
    <row r="1970" spans="47:141" x14ac:dyDescent="0.2">
      <c r="AU1970" s="86"/>
      <c r="AW1970" s="86"/>
      <c r="AY1970" s="86"/>
      <c r="BA1970" s="86"/>
      <c r="BC1970" s="86"/>
      <c r="BE1970" s="86"/>
      <c r="BG1970" s="86"/>
      <c r="BI1970" s="86"/>
      <c r="BK1970" s="86"/>
      <c r="BM1970" s="86"/>
      <c r="BO1970" s="86"/>
      <c r="BQ1970" s="86"/>
      <c r="BS1970" s="86"/>
      <c r="BU1970" s="86"/>
      <c r="BW1970" s="86"/>
      <c r="BY1970" s="86"/>
      <c r="CA1970" s="86"/>
      <c r="CC1970" s="86"/>
      <c r="CE1970" s="86"/>
      <c r="CG1970" s="86"/>
      <c r="CI1970" s="86"/>
      <c r="CK1970" s="86"/>
      <c r="CM1970" s="86"/>
      <c r="CO1970" s="86"/>
      <c r="CQ1970" s="86"/>
      <c r="CS1970" s="86"/>
      <c r="CU1970" s="86"/>
      <c r="CW1970" s="86"/>
      <c r="CY1970" s="86"/>
      <c r="DA1970" s="86"/>
      <c r="DC1970" s="86"/>
      <c r="DE1970" s="86"/>
      <c r="DG1970" s="86"/>
      <c r="DI1970" s="86"/>
      <c r="DK1970" s="86"/>
      <c r="DM1970" s="86"/>
      <c r="DO1970" s="86"/>
      <c r="DQ1970" s="86"/>
      <c r="DS1970" s="86"/>
      <c r="DU1970" s="86"/>
      <c r="DV1970" s="86"/>
      <c r="DW1970" s="86"/>
      <c r="DX1970" s="86"/>
      <c r="DZ1970" s="87"/>
      <c r="EB1970" s="86"/>
      <c r="EC1970" s="87"/>
      <c r="ED1970" s="88"/>
      <c r="EE1970" s="86"/>
      <c r="EF1970" s="87"/>
      <c r="EG1970" s="86"/>
      <c r="EH1970" s="86"/>
      <c r="EI1970" s="86"/>
      <c r="EJ1970" s="86"/>
      <c r="EK1970" s="89"/>
    </row>
    <row r="1971" spans="47:141" x14ac:dyDescent="0.2">
      <c r="AU1971" s="86"/>
      <c r="AW1971" s="86"/>
      <c r="AY1971" s="86"/>
      <c r="BA1971" s="86"/>
      <c r="BC1971" s="86"/>
      <c r="BE1971" s="86"/>
      <c r="BG1971" s="86"/>
      <c r="BI1971" s="86"/>
      <c r="BK1971" s="86"/>
      <c r="BM1971" s="86"/>
      <c r="BO1971" s="86"/>
      <c r="BQ1971" s="86"/>
      <c r="BS1971" s="86"/>
      <c r="BU1971" s="86"/>
      <c r="BW1971" s="86"/>
      <c r="BY1971" s="86"/>
      <c r="CA1971" s="86"/>
      <c r="CC1971" s="86"/>
      <c r="CE1971" s="86"/>
      <c r="CG1971" s="86"/>
      <c r="CI1971" s="86"/>
      <c r="CK1971" s="86"/>
      <c r="CM1971" s="86"/>
      <c r="CO1971" s="86"/>
      <c r="CQ1971" s="86"/>
      <c r="CS1971" s="86"/>
      <c r="CU1971" s="86"/>
      <c r="CW1971" s="86"/>
      <c r="CY1971" s="86"/>
      <c r="DA1971" s="86"/>
      <c r="DC1971" s="86"/>
      <c r="DE1971" s="86"/>
      <c r="DG1971" s="86"/>
      <c r="DI1971" s="86"/>
      <c r="DK1971" s="86"/>
      <c r="DM1971" s="86"/>
      <c r="DO1971" s="86"/>
      <c r="DQ1971" s="86"/>
      <c r="DS1971" s="86"/>
      <c r="DU1971" s="86"/>
      <c r="DV1971" s="86"/>
      <c r="DW1971" s="86"/>
      <c r="DX1971" s="86"/>
      <c r="DZ1971" s="87"/>
      <c r="EB1971" s="86"/>
      <c r="EC1971" s="87"/>
      <c r="ED1971" s="88"/>
      <c r="EE1971" s="86"/>
      <c r="EF1971" s="87"/>
      <c r="EG1971" s="86"/>
      <c r="EH1971" s="86"/>
      <c r="EI1971" s="86"/>
      <c r="EJ1971" s="86"/>
      <c r="EK1971" s="89"/>
    </row>
    <row r="1972" spans="47:141" x14ac:dyDescent="0.2">
      <c r="AU1972" s="86"/>
      <c r="AW1972" s="86"/>
      <c r="AY1972" s="86"/>
      <c r="BA1972" s="86"/>
      <c r="BC1972" s="86"/>
      <c r="BE1972" s="86"/>
      <c r="BG1972" s="86"/>
      <c r="BI1972" s="86"/>
      <c r="BK1972" s="86"/>
      <c r="BM1972" s="86"/>
      <c r="BO1972" s="86"/>
      <c r="BQ1972" s="86"/>
      <c r="BS1972" s="86"/>
      <c r="BU1972" s="86"/>
      <c r="BW1972" s="86"/>
      <c r="BY1972" s="86"/>
      <c r="CA1972" s="86"/>
      <c r="CC1972" s="86"/>
      <c r="CE1972" s="86"/>
      <c r="CG1972" s="86"/>
      <c r="CI1972" s="86"/>
      <c r="CK1972" s="86"/>
      <c r="CM1972" s="86"/>
      <c r="CO1972" s="86"/>
      <c r="CQ1972" s="86"/>
      <c r="CS1972" s="86"/>
      <c r="CU1972" s="86"/>
      <c r="CW1972" s="86"/>
      <c r="CY1972" s="86"/>
      <c r="DA1972" s="86"/>
      <c r="DC1972" s="86"/>
      <c r="DE1972" s="86"/>
      <c r="DG1972" s="86"/>
      <c r="DI1972" s="86"/>
      <c r="DK1972" s="86"/>
      <c r="DM1972" s="86"/>
      <c r="DO1972" s="86"/>
      <c r="DQ1972" s="86"/>
      <c r="DS1972" s="86"/>
      <c r="DU1972" s="86"/>
      <c r="DV1972" s="86"/>
      <c r="DW1972" s="86"/>
      <c r="DX1972" s="86"/>
      <c r="DZ1972" s="87"/>
      <c r="EB1972" s="86"/>
      <c r="EC1972" s="87"/>
      <c r="ED1972" s="88"/>
      <c r="EE1972" s="86"/>
      <c r="EF1972" s="87"/>
      <c r="EG1972" s="86"/>
      <c r="EH1972" s="86"/>
      <c r="EI1972" s="86"/>
      <c r="EJ1972" s="86"/>
      <c r="EK1972" s="89"/>
    </row>
    <row r="1973" spans="47:141" x14ac:dyDescent="0.2">
      <c r="AU1973" s="86"/>
      <c r="AW1973" s="86"/>
      <c r="AY1973" s="86"/>
      <c r="BA1973" s="86"/>
      <c r="BC1973" s="86"/>
      <c r="BE1973" s="86"/>
      <c r="BG1973" s="86"/>
      <c r="BI1973" s="86"/>
      <c r="BK1973" s="86"/>
      <c r="BM1973" s="86"/>
      <c r="BO1973" s="86"/>
      <c r="BQ1973" s="86"/>
      <c r="BS1973" s="86"/>
      <c r="BU1973" s="86"/>
      <c r="BW1973" s="86"/>
      <c r="BY1973" s="86"/>
      <c r="CA1973" s="86"/>
      <c r="CC1973" s="86"/>
      <c r="CE1973" s="86"/>
      <c r="CG1973" s="86"/>
      <c r="CI1973" s="86"/>
      <c r="CK1973" s="86"/>
      <c r="CM1973" s="86"/>
      <c r="CO1973" s="86"/>
      <c r="CQ1973" s="86"/>
      <c r="CS1973" s="86"/>
      <c r="CU1973" s="86"/>
      <c r="CW1973" s="86"/>
      <c r="CY1973" s="86"/>
      <c r="DA1973" s="86"/>
      <c r="DC1973" s="86"/>
      <c r="DE1973" s="86"/>
      <c r="DG1973" s="86"/>
      <c r="DI1973" s="86"/>
      <c r="DK1973" s="86"/>
      <c r="DM1973" s="86"/>
      <c r="DO1973" s="86"/>
      <c r="DQ1973" s="86"/>
      <c r="DS1973" s="86"/>
      <c r="DU1973" s="86"/>
      <c r="DV1973" s="86"/>
      <c r="DW1973" s="86"/>
      <c r="DX1973" s="86"/>
      <c r="DZ1973" s="87"/>
      <c r="EB1973" s="86"/>
      <c r="EC1973" s="87"/>
      <c r="ED1973" s="88"/>
      <c r="EE1973" s="86"/>
      <c r="EF1973" s="87"/>
      <c r="EG1973" s="86"/>
      <c r="EH1973" s="86"/>
      <c r="EI1973" s="86"/>
      <c r="EJ1973" s="86"/>
      <c r="EK1973" s="89"/>
    </row>
    <row r="1974" spans="47:141" x14ac:dyDescent="0.2">
      <c r="AU1974" s="86"/>
      <c r="AW1974" s="86"/>
      <c r="AY1974" s="86"/>
      <c r="BA1974" s="86"/>
      <c r="BC1974" s="86"/>
      <c r="BE1974" s="86"/>
      <c r="BG1974" s="86"/>
      <c r="BI1974" s="86"/>
      <c r="BK1974" s="86"/>
      <c r="BM1974" s="86"/>
      <c r="BO1974" s="86"/>
      <c r="BQ1974" s="86"/>
      <c r="BS1974" s="86"/>
      <c r="BU1974" s="86"/>
      <c r="BW1974" s="86"/>
      <c r="BY1974" s="86"/>
      <c r="CA1974" s="86"/>
      <c r="CC1974" s="86"/>
      <c r="CE1974" s="86"/>
      <c r="CG1974" s="86"/>
      <c r="CI1974" s="86"/>
      <c r="CK1974" s="86"/>
      <c r="CM1974" s="86"/>
      <c r="CO1974" s="86"/>
      <c r="CQ1974" s="86"/>
      <c r="CS1974" s="86"/>
      <c r="CU1974" s="86"/>
      <c r="CW1974" s="86"/>
      <c r="CY1974" s="86"/>
      <c r="DA1974" s="86"/>
      <c r="DC1974" s="86"/>
      <c r="DE1974" s="86"/>
      <c r="DG1974" s="86"/>
      <c r="DI1974" s="86"/>
      <c r="DK1974" s="86"/>
      <c r="DM1974" s="86"/>
      <c r="DO1974" s="86"/>
      <c r="DQ1974" s="86"/>
      <c r="DS1974" s="86"/>
      <c r="DU1974" s="86"/>
      <c r="DV1974" s="86"/>
      <c r="DW1974" s="86"/>
      <c r="DX1974" s="86"/>
      <c r="DZ1974" s="87"/>
      <c r="EB1974" s="86"/>
      <c r="EC1974" s="87"/>
      <c r="ED1974" s="88"/>
      <c r="EE1974" s="86"/>
      <c r="EF1974" s="87"/>
      <c r="EG1974" s="86"/>
      <c r="EH1974" s="86"/>
      <c r="EI1974" s="86"/>
      <c r="EJ1974" s="86"/>
      <c r="EK1974" s="89"/>
    </row>
    <row r="1975" spans="47:141" x14ac:dyDescent="0.2">
      <c r="AU1975" s="86"/>
      <c r="AW1975" s="86"/>
      <c r="AY1975" s="86"/>
      <c r="BA1975" s="86"/>
      <c r="BC1975" s="86"/>
      <c r="BE1975" s="86"/>
      <c r="BG1975" s="86"/>
      <c r="BI1975" s="86"/>
      <c r="BK1975" s="86"/>
      <c r="BM1975" s="86"/>
      <c r="BO1975" s="86"/>
      <c r="BQ1975" s="86"/>
      <c r="BS1975" s="86"/>
      <c r="BU1975" s="86"/>
      <c r="BW1975" s="86"/>
      <c r="BY1975" s="86"/>
      <c r="CA1975" s="86"/>
      <c r="CC1975" s="86"/>
      <c r="CE1975" s="86"/>
      <c r="CG1975" s="86"/>
      <c r="CI1975" s="86"/>
      <c r="CK1975" s="86"/>
      <c r="CM1975" s="86"/>
      <c r="CO1975" s="86"/>
      <c r="CQ1975" s="86"/>
      <c r="CS1975" s="86"/>
      <c r="CU1975" s="86"/>
      <c r="CW1975" s="86"/>
      <c r="CY1975" s="86"/>
      <c r="DA1975" s="86"/>
      <c r="DC1975" s="86"/>
      <c r="DE1975" s="86"/>
      <c r="DG1975" s="86"/>
      <c r="DI1975" s="86"/>
      <c r="DK1975" s="86"/>
      <c r="DM1975" s="86"/>
      <c r="DO1975" s="86"/>
      <c r="DQ1975" s="86"/>
      <c r="DS1975" s="86"/>
      <c r="DU1975" s="86"/>
      <c r="DV1975" s="86"/>
      <c r="DW1975" s="86"/>
      <c r="DX1975" s="86"/>
      <c r="DZ1975" s="87"/>
      <c r="EB1975" s="86"/>
      <c r="EC1975" s="87"/>
      <c r="ED1975" s="88"/>
      <c r="EE1975" s="86"/>
      <c r="EF1975" s="87"/>
      <c r="EG1975" s="86"/>
      <c r="EH1975" s="86"/>
      <c r="EI1975" s="86"/>
      <c r="EJ1975" s="86"/>
      <c r="EK1975" s="89"/>
    </row>
    <row r="1976" spans="47:141" x14ac:dyDescent="0.2">
      <c r="AU1976" s="86"/>
      <c r="AW1976" s="86"/>
      <c r="AY1976" s="86"/>
      <c r="BA1976" s="86"/>
      <c r="BC1976" s="86"/>
      <c r="BE1976" s="86"/>
      <c r="BG1976" s="86"/>
      <c r="BI1976" s="86"/>
      <c r="BK1976" s="86"/>
      <c r="BM1976" s="86"/>
      <c r="BO1976" s="86"/>
      <c r="BQ1976" s="86"/>
      <c r="BS1976" s="86"/>
      <c r="BU1976" s="86"/>
      <c r="BW1976" s="86"/>
      <c r="BY1976" s="86"/>
      <c r="CA1976" s="86"/>
      <c r="CC1976" s="86"/>
      <c r="CE1976" s="86"/>
      <c r="CG1976" s="86"/>
      <c r="CI1976" s="86"/>
      <c r="CK1976" s="86"/>
      <c r="CM1976" s="86"/>
      <c r="CO1976" s="86"/>
      <c r="CQ1976" s="86"/>
      <c r="CS1976" s="86"/>
      <c r="CU1976" s="86"/>
      <c r="CW1976" s="86"/>
      <c r="CY1976" s="86"/>
      <c r="DA1976" s="86"/>
      <c r="DC1976" s="86"/>
      <c r="DE1976" s="86"/>
      <c r="DG1976" s="86"/>
      <c r="DI1976" s="86"/>
      <c r="DK1976" s="86"/>
      <c r="DM1976" s="86"/>
      <c r="DO1976" s="86"/>
      <c r="DQ1976" s="86"/>
      <c r="DS1976" s="86"/>
      <c r="DU1976" s="86"/>
      <c r="DV1976" s="86"/>
      <c r="DW1976" s="86"/>
      <c r="DX1976" s="86"/>
      <c r="DZ1976" s="87"/>
      <c r="EB1976" s="86"/>
      <c r="EC1976" s="87"/>
      <c r="ED1976" s="88"/>
      <c r="EE1976" s="86"/>
      <c r="EF1976" s="87"/>
      <c r="EG1976" s="86"/>
      <c r="EH1976" s="86"/>
      <c r="EI1976" s="86"/>
      <c r="EJ1976" s="86"/>
      <c r="EK1976" s="89"/>
    </row>
    <row r="1977" spans="47:141" x14ac:dyDescent="0.2">
      <c r="AU1977" s="86"/>
      <c r="AW1977" s="86"/>
      <c r="AY1977" s="86"/>
      <c r="BA1977" s="86"/>
      <c r="BC1977" s="86"/>
      <c r="BE1977" s="86"/>
      <c r="BG1977" s="86"/>
      <c r="BI1977" s="86"/>
      <c r="BK1977" s="86"/>
      <c r="BM1977" s="86"/>
      <c r="BO1977" s="86"/>
      <c r="BQ1977" s="86"/>
      <c r="BS1977" s="86"/>
      <c r="BU1977" s="86"/>
      <c r="BW1977" s="86"/>
      <c r="BY1977" s="86"/>
      <c r="CA1977" s="86"/>
      <c r="CC1977" s="86"/>
      <c r="CE1977" s="86"/>
      <c r="CG1977" s="86"/>
      <c r="CI1977" s="86"/>
      <c r="CK1977" s="86"/>
      <c r="CM1977" s="86"/>
      <c r="CO1977" s="86"/>
      <c r="CQ1977" s="86"/>
      <c r="CS1977" s="86"/>
      <c r="CU1977" s="86"/>
      <c r="CW1977" s="86"/>
      <c r="CY1977" s="86"/>
      <c r="DA1977" s="86"/>
      <c r="DC1977" s="86"/>
      <c r="DE1977" s="86"/>
      <c r="DG1977" s="86"/>
      <c r="DI1977" s="86"/>
      <c r="DK1977" s="86"/>
      <c r="DM1977" s="86"/>
      <c r="DO1977" s="86"/>
      <c r="DQ1977" s="86"/>
      <c r="DS1977" s="86"/>
      <c r="DU1977" s="86"/>
      <c r="DV1977" s="86"/>
      <c r="DW1977" s="86"/>
      <c r="DX1977" s="86"/>
      <c r="DZ1977" s="87"/>
      <c r="EB1977" s="86"/>
      <c r="EC1977" s="87"/>
      <c r="ED1977" s="88"/>
      <c r="EE1977" s="86"/>
      <c r="EF1977" s="87"/>
      <c r="EG1977" s="86"/>
      <c r="EH1977" s="86"/>
      <c r="EI1977" s="86"/>
      <c r="EJ1977" s="86"/>
      <c r="EK1977" s="89"/>
    </row>
    <row r="1978" spans="47:141" x14ac:dyDescent="0.2">
      <c r="AU1978" s="86"/>
      <c r="AW1978" s="86"/>
      <c r="AY1978" s="86"/>
      <c r="BA1978" s="86"/>
      <c r="BC1978" s="86"/>
      <c r="BE1978" s="86"/>
      <c r="BG1978" s="86"/>
      <c r="BI1978" s="86"/>
      <c r="BK1978" s="86"/>
      <c r="BM1978" s="86"/>
      <c r="BO1978" s="86"/>
      <c r="BQ1978" s="86"/>
      <c r="BS1978" s="86"/>
      <c r="BU1978" s="86"/>
      <c r="BW1978" s="86"/>
      <c r="BY1978" s="86"/>
      <c r="CA1978" s="86"/>
      <c r="CC1978" s="86"/>
      <c r="CE1978" s="86"/>
      <c r="CG1978" s="86"/>
      <c r="CI1978" s="86"/>
      <c r="CK1978" s="86"/>
      <c r="CM1978" s="86"/>
      <c r="CO1978" s="86"/>
      <c r="CQ1978" s="86"/>
      <c r="CS1978" s="86"/>
      <c r="CU1978" s="86"/>
      <c r="CW1978" s="86"/>
      <c r="CY1978" s="86"/>
      <c r="DA1978" s="86"/>
      <c r="DC1978" s="86"/>
      <c r="DE1978" s="86"/>
      <c r="DG1978" s="86"/>
      <c r="DI1978" s="86"/>
      <c r="DK1978" s="86"/>
      <c r="DM1978" s="86"/>
      <c r="DO1978" s="86"/>
      <c r="DQ1978" s="86"/>
      <c r="DS1978" s="86"/>
      <c r="DU1978" s="86"/>
      <c r="DV1978" s="86"/>
      <c r="DW1978" s="86"/>
      <c r="DX1978" s="86"/>
      <c r="DZ1978" s="87"/>
      <c r="EB1978" s="86"/>
      <c r="EC1978" s="87"/>
      <c r="ED1978" s="88"/>
      <c r="EE1978" s="86"/>
      <c r="EF1978" s="87"/>
      <c r="EG1978" s="86"/>
      <c r="EH1978" s="86"/>
      <c r="EI1978" s="86"/>
      <c r="EJ1978" s="86"/>
      <c r="EK1978" s="89"/>
    </row>
    <row r="1979" spans="47:141" x14ac:dyDescent="0.2">
      <c r="AU1979" s="86"/>
      <c r="AW1979" s="86"/>
      <c r="AY1979" s="86"/>
      <c r="BA1979" s="86"/>
      <c r="BC1979" s="86"/>
      <c r="BE1979" s="86"/>
      <c r="BG1979" s="86"/>
      <c r="BI1979" s="86"/>
      <c r="BK1979" s="86"/>
      <c r="BM1979" s="86"/>
      <c r="BO1979" s="86"/>
      <c r="BQ1979" s="86"/>
      <c r="BS1979" s="86"/>
      <c r="BU1979" s="86"/>
      <c r="BW1979" s="86"/>
      <c r="BY1979" s="86"/>
      <c r="CA1979" s="86"/>
      <c r="CC1979" s="86"/>
      <c r="CE1979" s="86"/>
      <c r="CG1979" s="86"/>
      <c r="CI1979" s="86"/>
      <c r="CK1979" s="86"/>
      <c r="CM1979" s="86"/>
      <c r="CO1979" s="86"/>
      <c r="CQ1979" s="86"/>
      <c r="CS1979" s="86"/>
      <c r="CU1979" s="86"/>
      <c r="CW1979" s="86"/>
      <c r="CY1979" s="86"/>
      <c r="DA1979" s="86"/>
      <c r="DC1979" s="86"/>
      <c r="DE1979" s="86"/>
      <c r="DG1979" s="86"/>
      <c r="DI1979" s="86"/>
      <c r="DK1979" s="86"/>
      <c r="DM1979" s="86"/>
      <c r="DO1979" s="86"/>
      <c r="DQ1979" s="86"/>
      <c r="DS1979" s="86"/>
      <c r="DU1979" s="86"/>
      <c r="DV1979" s="86"/>
      <c r="DW1979" s="86"/>
      <c r="DX1979" s="86"/>
      <c r="DZ1979" s="87"/>
      <c r="EB1979" s="86"/>
      <c r="EC1979" s="87"/>
      <c r="ED1979" s="88"/>
      <c r="EE1979" s="86"/>
      <c r="EF1979" s="87"/>
      <c r="EG1979" s="86"/>
      <c r="EH1979" s="86"/>
      <c r="EI1979" s="86"/>
      <c r="EJ1979" s="86"/>
      <c r="EK1979" s="89"/>
    </row>
    <row r="1980" spans="47:141" x14ac:dyDescent="0.2">
      <c r="AU1980" s="86"/>
      <c r="AW1980" s="86"/>
      <c r="AY1980" s="86"/>
      <c r="BA1980" s="86"/>
      <c r="BC1980" s="86"/>
      <c r="BE1980" s="86"/>
      <c r="BG1980" s="86"/>
      <c r="BI1980" s="86"/>
      <c r="BK1980" s="86"/>
      <c r="BM1980" s="86"/>
      <c r="BO1980" s="86"/>
      <c r="BQ1980" s="86"/>
      <c r="BS1980" s="86"/>
      <c r="BU1980" s="86"/>
      <c r="BW1980" s="86"/>
      <c r="BY1980" s="86"/>
      <c r="CA1980" s="86"/>
      <c r="CC1980" s="86"/>
      <c r="CE1980" s="86"/>
      <c r="CG1980" s="86"/>
      <c r="CI1980" s="86"/>
      <c r="CK1980" s="86"/>
      <c r="CM1980" s="86"/>
      <c r="CO1980" s="86"/>
      <c r="CQ1980" s="86"/>
      <c r="CS1980" s="86"/>
      <c r="CU1980" s="86"/>
      <c r="CW1980" s="86"/>
      <c r="CY1980" s="86"/>
      <c r="DA1980" s="86"/>
      <c r="DC1980" s="86"/>
      <c r="DE1980" s="86"/>
      <c r="DG1980" s="86"/>
      <c r="DI1980" s="86"/>
      <c r="DK1980" s="86"/>
      <c r="DM1980" s="86"/>
      <c r="DO1980" s="86"/>
      <c r="DQ1980" s="86"/>
      <c r="DS1980" s="86"/>
      <c r="DU1980" s="86"/>
      <c r="DV1980" s="86"/>
      <c r="DW1980" s="86"/>
      <c r="DX1980" s="86"/>
      <c r="DZ1980" s="87"/>
      <c r="EB1980" s="86"/>
      <c r="EC1980" s="87"/>
      <c r="ED1980" s="88"/>
      <c r="EE1980" s="86"/>
      <c r="EF1980" s="87"/>
      <c r="EG1980" s="86"/>
      <c r="EH1980" s="86"/>
      <c r="EI1980" s="86"/>
      <c r="EJ1980" s="86"/>
      <c r="EK1980" s="89"/>
    </row>
    <row r="1981" spans="47:141" x14ac:dyDescent="0.2">
      <c r="AU1981" s="86"/>
      <c r="AW1981" s="86"/>
      <c r="AY1981" s="86"/>
      <c r="BA1981" s="86"/>
      <c r="BC1981" s="86"/>
      <c r="BE1981" s="86"/>
      <c r="BG1981" s="86"/>
      <c r="BI1981" s="86"/>
      <c r="BK1981" s="86"/>
      <c r="BM1981" s="86"/>
      <c r="BO1981" s="86"/>
      <c r="BQ1981" s="86"/>
      <c r="BS1981" s="86"/>
      <c r="BU1981" s="86"/>
      <c r="BW1981" s="86"/>
      <c r="BY1981" s="86"/>
      <c r="CA1981" s="86"/>
      <c r="CC1981" s="86"/>
      <c r="CE1981" s="86"/>
      <c r="CG1981" s="86"/>
      <c r="CI1981" s="86"/>
      <c r="CK1981" s="86"/>
      <c r="CM1981" s="86"/>
      <c r="CO1981" s="86"/>
      <c r="CQ1981" s="86"/>
      <c r="CS1981" s="86"/>
      <c r="CU1981" s="86"/>
      <c r="CW1981" s="86"/>
      <c r="CY1981" s="86"/>
      <c r="DA1981" s="86"/>
      <c r="DC1981" s="86"/>
      <c r="DE1981" s="86"/>
      <c r="DG1981" s="86"/>
      <c r="DI1981" s="86"/>
      <c r="DK1981" s="86"/>
      <c r="DM1981" s="86"/>
      <c r="DO1981" s="86"/>
      <c r="DQ1981" s="86"/>
      <c r="DS1981" s="86"/>
      <c r="DU1981" s="86"/>
      <c r="DV1981" s="86"/>
      <c r="DW1981" s="86"/>
      <c r="DX1981" s="86"/>
      <c r="DZ1981" s="87"/>
      <c r="EB1981" s="86"/>
      <c r="EC1981" s="87"/>
      <c r="ED1981" s="88"/>
      <c r="EE1981" s="86"/>
      <c r="EF1981" s="87"/>
      <c r="EG1981" s="86"/>
      <c r="EH1981" s="86"/>
      <c r="EI1981" s="86"/>
      <c r="EJ1981" s="86"/>
      <c r="EK1981" s="89"/>
    </row>
    <row r="1982" spans="47:141" x14ac:dyDescent="0.2">
      <c r="AU1982" s="86"/>
      <c r="AW1982" s="86"/>
      <c r="AY1982" s="86"/>
      <c r="BA1982" s="86"/>
      <c r="BC1982" s="86"/>
      <c r="BE1982" s="86"/>
      <c r="BG1982" s="86"/>
      <c r="BI1982" s="86"/>
      <c r="BK1982" s="86"/>
      <c r="BM1982" s="86"/>
      <c r="BO1982" s="86"/>
      <c r="BQ1982" s="86"/>
      <c r="BS1982" s="86"/>
      <c r="BU1982" s="86"/>
      <c r="BW1982" s="86"/>
      <c r="BY1982" s="86"/>
      <c r="CA1982" s="86"/>
      <c r="CC1982" s="86"/>
      <c r="CE1982" s="86"/>
      <c r="CG1982" s="86"/>
      <c r="CI1982" s="86"/>
      <c r="CK1982" s="86"/>
      <c r="CM1982" s="86"/>
      <c r="CO1982" s="86"/>
      <c r="CQ1982" s="86"/>
      <c r="CS1982" s="86"/>
      <c r="CU1982" s="86"/>
      <c r="CW1982" s="86"/>
      <c r="CY1982" s="86"/>
      <c r="DA1982" s="86"/>
      <c r="DC1982" s="86"/>
      <c r="DE1982" s="86"/>
      <c r="DG1982" s="86"/>
      <c r="DI1982" s="86"/>
      <c r="DK1982" s="86"/>
      <c r="DM1982" s="86"/>
      <c r="DO1982" s="86"/>
      <c r="DQ1982" s="86"/>
      <c r="DS1982" s="86"/>
      <c r="DU1982" s="86"/>
      <c r="DV1982" s="86"/>
      <c r="DW1982" s="86"/>
      <c r="DX1982" s="86"/>
      <c r="DZ1982" s="87"/>
      <c r="EB1982" s="86"/>
      <c r="EC1982" s="87"/>
      <c r="ED1982" s="88"/>
      <c r="EE1982" s="86"/>
      <c r="EF1982" s="87"/>
      <c r="EG1982" s="86"/>
      <c r="EH1982" s="86"/>
      <c r="EI1982" s="86"/>
      <c r="EJ1982" s="86"/>
      <c r="EK1982" s="89"/>
    </row>
    <row r="1983" spans="47:141" x14ac:dyDescent="0.2">
      <c r="AU1983" s="86"/>
      <c r="AW1983" s="86"/>
      <c r="AY1983" s="86"/>
      <c r="BA1983" s="86"/>
      <c r="BC1983" s="86"/>
      <c r="BE1983" s="86"/>
      <c r="BG1983" s="86"/>
      <c r="BI1983" s="86"/>
      <c r="BK1983" s="86"/>
      <c r="BM1983" s="86"/>
      <c r="BO1983" s="86"/>
      <c r="BQ1983" s="86"/>
      <c r="BS1983" s="86"/>
      <c r="BU1983" s="86"/>
      <c r="BW1983" s="86"/>
      <c r="BY1983" s="86"/>
      <c r="CA1983" s="86"/>
      <c r="CC1983" s="86"/>
      <c r="CE1983" s="86"/>
      <c r="CG1983" s="86"/>
      <c r="CI1983" s="86"/>
      <c r="CK1983" s="86"/>
      <c r="CM1983" s="86"/>
      <c r="CO1983" s="86"/>
      <c r="CQ1983" s="86"/>
      <c r="CS1983" s="86"/>
      <c r="CU1983" s="86"/>
      <c r="CW1983" s="86"/>
      <c r="CY1983" s="86"/>
      <c r="DA1983" s="86"/>
      <c r="DC1983" s="86"/>
      <c r="DE1983" s="86"/>
      <c r="DG1983" s="86"/>
      <c r="DI1983" s="86"/>
      <c r="DK1983" s="86"/>
      <c r="DM1983" s="86"/>
      <c r="DO1983" s="86"/>
      <c r="DQ1983" s="86"/>
      <c r="DS1983" s="86"/>
      <c r="DU1983" s="86"/>
      <c r="DV1983" s="86"/>
      <c r="DW1983" s="86"/>
      <c r="DX1983" s="86"/>
      <c r="DZ1983" s="87"/>
      <c r="EB1983" s="86"/>
      <c r="EC1983" s="87"/>
      <c r="ED1983" s="88"/>
      <c r="EE1983" s="86"/>
      <c r="EF1983" s="87"/>
      <c r="EG1983" s="86"/>
      <c r="EH1983" s="86"/>
      <c r="EI1983" s="86"/>
      <c r="EJ1983" s="86"/>
      <c r="EK1983" s="89"/>
    </row>
    <row r="1984" spans="47:141" x14ac:dyDescent="0.2">
      <c r="AU1984" s="86"/>
      <c r="AW1984" s="86"/>
      <c r="AY1984" s="86"/>
      <c r="BA1984" s="86"/>
      <c r="BC1984" s="86"/>
      <c r="BE1984" s="86"/>
      <c r="BG1984" s="86"/>
      <c r="BI1984" s="86"/>
      <c r="BK1984" s="86"/>
      <c r="BM1984" s="86"/>
      <c r="BO1984" s="86"/>
      <c r="BQ1984" s="86"/>
      <c r="BS1984" s="86"/>
      <c r="BU1984" s="86"/>
      <c r="BW1984" s="86"/>
      <c r="BY1984" s="86"/>
      <c r="CA1984" s="86"/>
      <c r="CC1984" s="86"/>
      <c r="CE1984" s="86"/>
      <c r="CG1984" s="86"/>
      <c r="CI1984" s="86"/>
      <c r="CK1984" s="86"/>
      <c r="CM1984" s="86"/>
      <c r="CO1984" s="86"/>
      <c r="CQ1984" s="86"/>
      <c r="CS1984" s="86"/>
      <c r="CU1984" s="86"/>
      <c r="CW1984" s="86"/>
      <c r="CY1984" s="86"/>
      <c r="DA1984" s="86"/>
      <c r="DC1984" s="86"/>
      <c r="DE1984" s="86"/>
      <c r="DG1984" s="86"/>
      <c r="DI1984" s="86"/>
      <c r="DK1984" s="86"/>
      <c r="DM1984" s="86"/>
      <c r="DO1984" s="86"/>
      <c r="DQ1984" s="86"/>
      <c r="DS1984" s="86"/>
      <c r="DU1984" s="86"/>
      <c r="DV1984" s="86"/>
      <c r="DW1984" s="86"/>
      <c r="DX1984" s="86"/>
      <c r="DZ1984" s="87"/>
      <c r="EB1984" s="86"/>
      <c r="EC1984" s="87"/>
      <c r="ED1984" s="88"/>
      <c r="EE1984" s="86"/>
      <c r="EF1984" s="87"/>
      <c r="EG1984" s="86"/>
      <c r="EH1984" s="86"/>
      <c r="EI1984" s="86"/>
      <c r="EJ1984" s="86"/>
      <c r="EK1984" s="89"/>
    </row>
    <row r="1985" spans="47:141" x14ac:dyDescent="0.2">
      <c r="AU1985" s="86"/>
      <c r="AW1985" s="86"/>
      <c r="AY1985" s="86"/>
      <c r="BA1985" s="86"/>
      <c r="BC1985" s="86"/>
      <c r="BE1985" s="86"/>
      <c r="BG1985" s="86"/>
      <c r="BI1985" s="86"/>
      <c r="BK1985" s="86"/>
      <c r="BM1985" s="86"/>
      <c r="BO1985" s="86"/>
      <c r="BQ1985" s="86"/>
      <c r="BS1985" s="86"/>
      <c r="BU1985" s="86"/>
      <c r="BW1985" s="86"/>
      <c r="BY1985" s="86"/>
      <c r="CA1985" s="86"/>
      <c r="CC1985" s="86"/>
      <c r="CE1985" s="86"/>
      <c r="CG1985" s="86"/>
      <c r="CI1985" s="86"/>
      <c r="CK1985" s="86"/>
      <c r="CM1985" s="86"/>
      <c r="CO1985" s="86"/>
      <c r="CQ1985" s="86"/>
      <c r="CS1985" s="86"/>
      <c r="CU1985" s="86"/>
      <c r="CW1985" s="86"/>
      <c r="CY1985" s="86"/>
      <c r="DA1985" s="86"/>
      <c r="DC1985" s="86"/>
      <c r="DE1985" s="86"/>
      <c r="DG1985" s="86"/>
      <c r="DI1985" s="86"/>
      <c r="DK1985" s="86"/>
      <c r="DM1985" s="86"/>
      <c r="DO1985" s="86"/>
      <c r="DQ1985" s="86"/>
      <c r="DS1985" s="86"/>
      <c r="DU1985" s="86"/>
      <c r="DV1985" s="86"/>
      <c r="DW1985" s="86"/>
      <c r="DX1985" s="86"/>
      <c r="DZ1985" s="87"/>
      <c r="EB1985" s="86"/>
      <c r="EC1985" s="87"/>
      <c r="ED1985" s="88"/>
      <c r="EE1985" s="86"/>
      <c r="EF1985" s="87"/>
      <c r="EG1985" s="86"/>
      <c r="EH1985" s="86"/>
      <c r="EI1985" s="86"/>
      <c r="EJ1985" s="86"/>
      <c r="EK1985" s="89"/>
    </row>
    <row r="1986" spans="47:141" x14ac:dyDescent="0.2">
      <c r="AU1986" s="86"/>
      <c r="AW1986" s="86"/>
      <c r="AY1986" s="86"/>
      <c r="BA1986" s="86"/>
      <c r="BC1986" s="86"/>
      <c r="BE1986" s="86"/>
      <c r="BG1986" s="86"/>
      <c r="BI1986" s="86"/>
      <c r="BK1986" s="86"/>
      <c r="BM1986" s="86"/>
      <c r="BO1986" s="86"/>
      <c r="BQ1986" s="86"/>
      <c r="BS1986" s="86"/>
      <c r="BU1986" s="86"/>
      <c r="BW1986" s="86"/>
      <c r="BY1986" s="86"/>
      <c r="CA1986" s="86"/>
      <c r="CC1986" s="86"/>
      <c r="CE1986" s="86"/>
      <c r="CG1986" s="86"/>
      <c r="CI1986" s="86"/>
      <c r="CK1986" s="86"/>
      <c r="CM1986" s="86"/>
      <c r="CO1986" s="86"/>
      <c r="CQ1986" s="86"/>
      <c r="CS1986" s="86"/>
      <c r="CU1986" s="86"/>
      <c r="CW1986" s="86"/>
      <c r="CY1986" s="86"/>
      <c r="DA1986" s="86"/>
      <c r="DC1986" s="86"/>
      <c r="DE1986" s="86"/>
      <c r="DG1986" s="86"/>
      <c r="DI1986" s="86"/>
      <c r="DK1986" s="86"/>
      <c r="DM1986" s="86"/>
      <c r="DO1986" s="86"/>
      <c r="DQ1986" s="86"/>
      <c r="DS1986" s="86"/>
      <c r="DU1986" s="86"/>
      <c r="DV1986" s="86"/>
      <c r="DW1986" s="86"/>
      <c r="DX1986" s="86"/>
      <c r="DZ1986" s="87"/>
      <c r="EB1986" s="86"/>
      <c r="EC1986" s="87"/>
      <c r="ED1986" s="88"/>
      <c r="EE1986" s="86"/>
      <c r="EF1986" s="87"/>
      <c r="EG1986" s="86"/>
      <c r="EH1986" s="86"/>
      <c r="EI1986" s="86"/>
      <c r="EJ1986" s="86"/>
      <c r="EK1986" s="89"/>
    </row>
    <row r="1987" spans="47:141" x14ac:dyDescent="0.2">
      <c r="AU1987" s="86"/>
      <c r="AW1987" s="86"/>
      <c r="AY1987" s="86"/>
      <c r="BA1987" s="86"/>
      <c r="BC1987" s="86"/>
      <c r="BE1987" s="86"/>
      <c r="BG1987" s="86"/>
      <c r="BI1987" s="86"/>
      <c r="BK1987" s="86"/>
      <c r="BM1987" s="86"/>
      <c r="BO1987" s="86"/>
      <c r="BQ1987" s="86"/>
      <c r="BS1987" s="86"/>
      <c r="BU1987" s="86"/>
      <c r="BW1987" s="86"/>
      <c r="BY1987" s="86"/>
      <c r="CA1987" s="86"/>
      <c r="CC1987" s="86"/>
      <c r="CE1987" s="86"/>
      <c r="CG1987" s="86"/>
      <c r="CI1987" s="86"/>
      <c r="CK1987" s="86"/>
      <c r="CM1987" s="86"/>
      <c r="CO1987" s="86"/>
      <c r="CQ1987" s="86"/>
      <c r="CS1987" s="86"/>
      <c r="CU1987" s="86"/>
      <c r="CW1987" s="86"/>
      <c r="CY1987" s="86"/>
      <c r="DA1987" s="86"/>
      <c r="DC1987" s="86"/>
      <c r="DE1987" s="86"/>
      <c r="DG1987" s="86"/>
      <c r="DI1987" s="86"/>
      <c r="DK1987" s="86"/>
      <c r="DM1987" s="86"/>
      <c r="DO1987" s="86"/>
      <c r="DQ1987" s="86"/>
      <c r="DS1987" s="86"/>
      <c r="DU1987" s="86"/>
      <c r="DV1987" s="86"/>
      <c r="DW1987" s="86"/>
      <c r="DX1987" s="86"/>
      <c r="DZ1987" s="87"/>
      <c r="EB1987" s="86"/>
      <c r="EC1987" s="87"/>
      <c r="ED1987" s="88"/>
      <c r="EE1987" s="86"/>
      <c r="EF1987" s="87"/>
      <c r="EG1987" s="86"/>
      <c r="EH1987" s="86"/>
      <c r="EI1987" s="86"/>
      <c r="EJ1987" s="86"/>
      <c r="EK1987" s="89"/>
    </row>
    <row r="1988" spans="47:141" x14ac:dyDescent="0.2">
      <c r="AU1988" s="86"/>
      <c r="AW1988" s="86"/>
      <c r="AY1988" s="86"/>
      <c r="BA1988" s="86"/>
      <c r="BC1988" s="86"/>
      <c r="BE1988" s="86"/>
      <c r="BG1988" s="86"/>
      <c r="BI1988" s="86"/>
      <c r="BK1988" s="86"/>
      <c r="BM1988" s="86"/>
      <c r="BO1988" s="86"/>
      <c r="BQ1988" s="86"/>
      <c r="BS1988" s="86"/>
      <c r="BU1988" s="86"/>
      <c r="BW1988" s="86"/>
      <c r="BY1988" s="86"/>
      <c r="CA1988" s="86"/>
      <c r="CC1988" s="86"/>
      <c r="CE1988" s="86"/>
      <c r="CG1988" s="86"/>
      <c r="CI1988" s="86"/>
      <c r="CK1988" s="86"/>
      <c r="CM1988" s="86"/>
      <c r="CO1988" s="86"/>
      <c r="CQ1988" s="86"/>
      <c r="CS1988" s="86"/>
      <c r="CU1988" s="86"/>
      <c r="CW1988" s="86"/>
      <c r="CY1988" s="86"/>
      <c r="DA1988" s="86"/>
      <c r="DC1988" s="86"/>
      <c r="DE1988" s="86"/>
      <c r="DG1988" s="86"/>
      <c r="DI1988" s="86"/>
      <c r="DK1988" s="86"/>
      <c r="DM1988" s="86"/>
      <c r="DO1988" s="86"/>
      <c r="DQ1988" s="86"/>
      <c r="DS1988" s="86"/>
      <c r="DU1988" s="86"/>
      <c r="DV1988" s="86"/>
      <c r="DW1988" s="86"/>
      <c r="DX1988" s="86"/>
      <c r="DZ1988" s="87"/>
      <c r="EB1988" s="86"/>
      <c r="EC1988" s="87"/>
      <c r="ED1988" s="88"/>
      <c r="EE1988" s="86"/>
      <c r="EF1988" s="87"/>
      <c r="EG1988" s="86"/>
      <c r="EH1988" s="86"/>
      <c r="EI1988" s="86"/>
      <c r="EJ1988" s="86"/>
      <c r="EK1988" s="89"/>
    </row>
    <row r="1989" spans="47:141" x14ac:dyDescent="0.2">
      <c r="AU1989" s="86"/>
      <c r="AW1989" s="86"/>
      <c r="AY1989" s="86"/>
      <c r="BA1989" s="86"/>
      <c r="BC1989" s="86"/>
      <c r="BE1989" s="86"/>
      <c r="BG1989" s="86"/>
      <c r="BI1989" s="86"/>
      <c r="BK1989" s="86"/>
      <c r="BM1989" s="86"/>
      <c r="BO1989" s="86"/>
      <c r="BQ1989" s="86"/>
      <c r="BS1989" s="86"/>
      <c r="BU1989" s="86"/>
      <c r="BW1989" s="86"/>
      <c r="BY1989" s="86"/>
      <c r="CA1989" s="86"/>
      <c r="CC1989" s="86"/>
      <c r="CE1989" s="86"/>
      <c r="CG1989" s="86"/>
      <c r="CI1989" s="86"/>
      <c r="CK1989" s="86"/>
      <c r="CM1989" s="86"/>
      <c r="CO1989" s="86"/>
      <c r="CQ1989" s="86"/>
      <c r="CS1989" s="86"/>
      <c r="CU1989" s="86"/>
      <c r="CW1989" s="86"/>
      <c r="CY1989" s="86"/>
      <c r="DA1989" s="86"/>
      <c r="DC1989" s="86"/>
      <c r="DE1989" s="86"/>
      <c r="DG1989" s="86"/>
      <c r="DI1989" s="86"/>
      <c r="DK1989" s="86"/>
      <c r="DM1989" s="86"/>
      <c r="DO1989" s="86"/>
      <c r="DQ1989" s="86"/>
      <c r="DS1989" s="86"/>
      <c r="DU1989" s="86"/>
      <c r="DV1989" s="86"/>
      <c r="DW1989" s="86"/>
      <c r="DX1989" s="86"/>
      <c r="DZ1989" s="87"/>
      <c r="EB1989" s="86"/>
      <c r="EC1989" s="87"/>
      <c r="ED1989" s="88"/>
      <c r="EE1989" s="86"/>
      <c r="EF1989" s="87"/>
      <c r="EG1989" s="86"/>
      <c r="EH1989" s="86"/>
      <c r="EI1989" s="86"/>
      <c r="EJ1989" s="86"/>
      <c r="EK1989" s="89"/>
    </row>
    <row r="1990" spans="47:141" x14ac:dyDescent="0.2">
      <c r="AU1990" s="86"/>
      <c r="AW1990" s="86"/>
      <c r="AY1990" s="86"/>
      <c r="BA1990" s="86"/>
      <c r="BC1990" s="86"/>
      <c r="BE1990" s="86"/>
      <c r="BG1990" s="86"/>
      <c r="BI1990" s="86"/>
      <c r="BK1990" s="86"/>
      <c r="BM1990" s="86"/>
      <c r="BO1990" s="86"/>
      <c r="BQ1990" s="86"/>
      <c r="BS1990" s="86"/>
      <c r="BU1990" s="86"/>
      <c r="BW1990" s="86"/>
      <c r="BY1990" s="86"/>
      <c r="CA1990" s="86"/>
      <c r="CC1990" s="86"/>
      <c r="CE1990" s="86"/>
      <c r="CG1990" s="86"/>
      <c r="CI1990" s="86"/>
      <c r="CK1990" s="86"/>
      <c r="CM1990" s="86"/>
      <c r="CO1990" s="86"/>
      <c r="CQ1990" s="86"/>
      <c r="CS1990" s="86"/>
      <c r="CU1990" s="86"/>
      <c r="CW1990" s="86"/>
      <c r="CY1990" s="86"/>
      <c r="DA1990" s="86"/>
      <c r="DC1990" s="86"/>
      <c r="DE1990" s="86"/>
      <c r="DG1990" s="86"/>
      <c r="DI1990" s="86"/>
      <c r="DK1990" s="86"/>
      <c r="DM1990" s="86"/>
      <c r="DO1990" s="86"/>
      <c r="DQ1990" s="86"/>
      <c r="DS1990" s="86"/>
      <c r="DU1990" s="86"/>
      <c r="DV1990" s="86"/>
      <c r="DW1990" s="86"/>
      <c r="DX1990" s="86"/>
      <c r="DZ1990" s="87"/>
      <c r="EB1990" s="86"/>
      <c r="EC1990" s="87"/>
      <c r="ED1990" s="88"/>
      <c r="EE1990" s="86"/>
      <c r="EF1990" s="87"/>
      <c r="EG1990" s="86"/>
      <c r="EH1990" s="86"/>
      <c r="EI1990" s="86"/>
      <c r="EJ1990" s="86"/>
      <c r="EK1990" s="89"/>
    </row>
    <row r="1991" spans="47:141" x14ac:dyDescent="0.2">
      <c r="AU1991" s="86"/>
      <c r="AW1991" s="86"/>
      <c r="AY1991" s="86"/>
      <c r="BA1991" s="86"/>
      <c r="BC1991" s="86"/>
      <c r="BE1991" s="86"/>
      <c r="BG1991" s="86"/>
      <c r="BI1991" s="86"/>
      <c r="BK1991" s="86"/>
      <c r="BM1991" s="86"/>
      <c r="BO1991" s="86"/>
      <c r="BQ1991" s="86"/>
      <c r="BS1991" s="86"/>
      <c r="BU1991" s="86"/>
      <c r="BW1991" s="86"/>
      <c r="BY1991" s="86"/>
      <c r="CA1991" s="86"/>
      <c r="CC1991" s="86"/>
      <c r="CE1991" s="86"/>
      <c r="CG1991" s="86"/>
      <c r="CI1991" s="86"/>
      <c r="CK1991" s="86"/>
      <c r="CM1991" s="86"/>
      <c r="CO1991" s="86"/>
      <c r="CQ1991" s="86"/>
      <c r="CS1991" s="86"/>
      <c r="CU1991" s="86"/>
      <c r="CW1991" s="86"/>
      <c r="CY1991" s="86"/>
      <c r="DA1991" s="86"/>
      <c r="DC1991" s="86"/>
      <c r="DE1991" s="86"/>
      <c r="DG1991" s="86"/>
      <c r="DI1991" s="86"/>
      <c r="DK1991" s="86"/>
      <c r="DM1991" s="86"/>
      <c r="DO1991" s="86"/>
      <c r="DQ1991" s="86"/>
      <c r="DS1991" s="86"/>
      <c r="DU1991" s="86"/>
      <c r="DV1991" s="86"/>
      <c r="DW1991" s="86"/>
      <c r="DX1991" s="86"/>
      <c r="DZ1991" s="87"/>
      <c r="EB1991" s="86"/>
      <c r="EC1991" s="87"/>
      <c r="ED1991" s="88"/>
      <c r="EE1991" s="86"/>
      <c r="EF1991" s="87"/>
      <c r="EG1991" s="86"/>
      <c r="EH1991" s="86"/>
      <c r="EI1991" s="86"/>
      <c r="EJ1991" s="86"/>
      <c r="EK1991" s="89"/>
    </row>
    <row r="1992" spans="47:141" x14ac:dyDescent="0.2">
      <c r="AU1992" s="86"/>
      <c r="AW1992" s="86"/>
      <c r="AY1992" s="86"/>
      <c r="BA1992" s="86"/>
      <c r="BC1992" s="86"/>
      <c r="BE1992" s="86"/>
      <c r="BG1992" s="86"/>
      <c r="BI1992" s="86"/>
      <c r="BK1992" s="86"/>
      <c r="BM1992" s="86"/>
      <c r="BO1992" s="86"/>
      <c r="BQ1992" s="86"/>
      <c r="BS1992" s="86"/>
      <c r="BU1992" s="86"/>
      <c r="BW1992" s="86"/>
      <c r="BY1992" s="86"/>
      <c r="CA1992" s="86"/>
      <c r="CC1992" s="86"/>
      <c r="CE1992" s="86"/>
      <c r="CG1992" s="86"/>
      <c r="CI1992" s="86"/>
      <c r="CK1992" s="86"/>
      <c r="CM1992" s="86"/>
      <c r="CO1992" s="86"/>
      <c r="CQ1992" s="86"/>
      <c r="CS1992" s="86"/>
      <c r="CU1992" s="86"/>
      <c r="CW1992" s="86"/>
      <c r="CY1992" s="86"/>
      <c r="DA1992" s="86"/>
      <c r="DC1992" s="86"/>
      <c r="DE1992" s="86"/>
      <c r="DG1992" s="86"/>
      <c r="DI1992" s="86"/>
      <c r="DK1992" s="86"/>
      <c r="DM1992" s="86"/>
      <c r="DO1992" s="86"/>
      <c r="DQ1992" s="86"/>
      <c r="DS1992" s="86"/>
      <c r="DU1992" s="86"/>
      <c r="DV1992" s="86"/>
      <c r="DW1992" s="86"/>
      <c r="DX1992" s="86"/>
      <c r="DZ1992" s="87"/>
      <c r="EB1992" s="86"/>
      <c r="EC1992" s="87"/>
      <c r="ED1992" s="88"/>
      <c r="EE1992" s="86"/>
      <c r="EF1992" s="87"/>
      <c r="EG1992" s="86"/>
      <c r="EH1992" s="86"/>
      <c r="EI1992" s="86"/>
      <c r="EJ1992" s="86"/>
      <c r="EK1992" s="89"/>
    </row>
    <row r="1993" spans="47:141" x14ac:dyDescent="0.2">
      <c r="AU1993" s="86"/>
      <c r="AW1993" s="86"/>
      <c r="AY1993" s="86"/>
      <c r="BA1993" s="86"/>
      <c r="BC1993" s="86"/>
      <c r="BE1993" s="86"/>
      <c r="BG1993" s="86"/>
      <c r="BI1993" s="86"/>
      <c r="BK1993" s="86"/>
      <c r="BM1993" s="86"/>
      <c r="BO1993" s="86"/>
      <c r="BQ1993" s="86"/>
      <c r="BS1993" s="86"/>
      <c r="BU1993" s="86"/>
      <c r="BW1993" s="86"/>
      <c r="BY1993" s="86"/>
      <c r="CA1993" s="86"/>
      <c r="CC1993" s="86"/>
      <c r="CE1993" s="86"/>
      <c r="CG1993" s="86"/>
      <c r="CI1993" s="86"/>
      <c r="CK1993" s="86"/>
      <c r="CM1993" s="86"/>
      <c r="CO1993" s="86"/>
      <c r="CQ1993" s="86"/>
      <c r="CS1993" s="86"/>
      <c r="CU1993" s="86"/>
      <c r="CW1993" s="86"/>
      <c r="CY1993" s="86"/>
      <c r="DA1993" s="86"/>
      <c r="DC1993" s="86"/>
      <c r="DE1993" s="86"/>
      <c r="DG1993" s="86"/>
      <c r="DI1993" s="86"/>
      <c r="DK1993" s="86"/>
      <c r="DM1993" s="86"/>
      <c r="DO1993" s="86"/>
      <c r="DQ1993" s="86"/>
      <c r="DS1993" s="86"/>
      <c r="DU1993" s="86"/>
      <c r="DV1993" s="86"/>
      <c r="DW1993" s="86"/>
      <c r="DX1993" s="86"/>
      <c r="DZ1993" s="87"/>
      <c r="EB1993" s="86"/>
      <c r="EC1993" s="87"/>
      <c r="ED1993" s="88"/>
      <c r="EE1993" s="86"/>
      <c r="EF1993" s="87"/>
      <c r="EG1993" s="86"/>
      <c r="EH1993" s="86"/>
      <c r="EI1993" s="86"/>
      <c r="EJ1993" s="86"/>
      <c r="EK1993" s="89"/>
    </row>
    <row r="1994" spans="47:141" x14ac:dyDescent="0.2">
      <c r="AU1994" s="86"/>
      <c r="AW1994" s="86"/>
      <c r="AY1994" s="86"/>
      <c r="BA1994" s="86"/>
      <c r="BC1994" s="86"/>
      <c r="BE1994" s="86"/>
      <c r="BG1994" s="86"/>
      <c r="BI1994" s="86"/>
      <c r="BK1994" s="86"/>
      <c r="BM1994" s="86"/>
      <c r="BO1994" s="86"/>
      <c r="BQ1994" s="86"/>
      <c r="BS1994" s="86"/>
      <c r="BU1994" s="86"/>
      <c r="BW1994" s="86"/>
      <c r="BY1994" s="86"/>
      <c r="CA1994" s="86"/>
      <c r="CC1994" s="86"/>
      <c r="CE1994" s="86"/>
      <c r="CG1994" s="86"/>
      <c r="CI1994" s="86"/>
      <c r="CK1994" s="86"/>
      <c r="CM1994" s="86"/>
      <c r="CO1994" s="86"/>
      <c r="CQ1994" s="86"/>
      <c r="CS1994" s="86"/>
      <c r="CU1994" s="86"/>
      <c r="CW1994" s="86"/>
      <c r="CY1994" s="86"/>
      <c r="DA1994" s="86"/>
      <c r="DC1994" s="86"/>
      <c r="DE1994" s="86"/>
      <c r="DG1994" s="86"/>
      <c r="DI1994" s="86"/>
      <c r="DK1994" s="86"/>
      <c r="DM1994" s="86"/>
      <c r="DO1994" s="86"/>
      <c r="DQ1994" s="86"/>
      <c r="DS1994" s="86"/>
      <c r="DU1994" s="86"/>
      <c r="DV1994" s="86"/>
      <c r="DW1994" s="86"/>
      <c r="DX1994" s="86"/>
      <c r="DZ1994" s="87"/>
      <c r="EB1994" s="86"/>
      <c r="EC1994" s="87"/>
      <c r="ED1994" s="88"/>
      <c r="EE1994" s="86"/>
      <c r="EF1994" s="87"/>
      <c r="EG1994" s="86"/>
      <c r="EH1994" s="86"/>
      <c r="EI1994" s="86"/>
      <c r="EJ1994" s="86"/>
      <c r="EK1994" s="89"/>
    </row>
    <row r="1995" spans="47:141" x14ac:dyDescent="0.2">
      <c r="AU1995" s="86"/>
      <c r="AW1995" s="86"/>
      <c r="AY1995" s="86"/>
      <c r="BA1995" s="86"/>
      <c r="BC1995" s="86"/>
      <c r="BE1995" s="86"/>
      <c r="BG1995" s="86"/>
      <c r="BI1995" s="86"/>
      <c r="BK1995" s="86"/>
      <c r="BM1995" s="86"/>
      <c r="BO1995" s="86"/>
      <c r="BQ1995" s="86"/>
      <c r="BS1995" s="86"/>
      <c r="BU1995" s="86"/>
      <c r="BW1995" s="86"/>
      <c r="BY1995" s="86"/>
      <c r="CA1995" s="86"/>
      <c r="CC1995" s="86"/>
      <c r="CE1995" s="86"/>
      <c r="CG1995" s="86"/>
      <c r="CI1995" s="86"/>
      <c r="CK1995" s="86"/>
      <c r="CM1995" s="86"/>
      <c r="CO1995" s="86"/>
      <c r="CQ1995" s="86"/>
      <c r="CS1995" s="86"/>
      <c r="CU1995" s="86"/>
      <c r="CW1995" s="86"/>
      <c r="CY1995" s="86"/>
      <c r="DA1995" s="86"/>
      <c r="DC1995" s="86"/>
      <c r="DE1995" s="86"/>
      <c r="DG1995" s="86"/>
      <c r="DI1995" s="86"/>
      <c r="DK1995" s="86"/>
      <c r="DM1995" s="86"/>
      <c r="DO1995" s="86"/>
      <c r="DQ1995" s="86"/>
      <c r="DS1995" s="86"/>
      <c r="DU1995" s="86"/>
      <c r="DV1995" s="86"/>
      <c r="DW1995" s="86"/>
      <c r="DX1995" s="86"/>
      <c r="DZ1995" s="87"/>
      <c r="EB1995" s="86"/>
      <c r="EC1995" s="87"/>
      <c r="ED1995" s="88"/>
      <c r="EE1995" s="86"/>
      <c r="EF1995" s="87"/>
      <c r="EG1995" s="86"/>
      <c r="EH1995" s="86"/>
      <c r="EI1995" s="86"/>
      <c r="EJ1995" s="86"/>
      <c r="EK1995" s="89"/>
    </row>
    <row r="1996" spans="47:141" x14ac:dyDescent="0.2">
      <c r="AU1996" s="86"/>
      <c r="AW1996" s="86"/>
      <c r="AY1996" s="86"/>
      <c r="BA1996" s="86"/>
      <c r="BC1996" s="86"/>
      <c r="BE1996" s="86"/>
      <c r="BG1996" s="86"/>
      <c r="BI1996" s="86"/>
      <c r="BK1996" s="86"/>
      <c r="BM1996" s="86"/>
      <c r="BO1996" s="86"/>
      <c r="BQ1996" s="86"/>
      <c r="BS1996" s="86"/>
      <c r="BU1996" s="86"/>
      <c r="BW1996" s="86"/>
      <c r="BY1996" s="86"/>
      <c r="CA1996" s="86"/>
      <c r="CC1996" s="86"/>
      <c r="CE1996" s="86"/>
      <c r="CG1996" s="86"/>
      <c r="CI1996" s="86"/>
      <c r="CK1996" s="86"/>
      <c r="CM1996" s="86"/>
      <c r="CO1996" s="86"/>
      <c r="CQ1996" s="86"/>
      <c r="CS1996" s="86"/>
      <c r="CU1996" s="86"/>
      <c r="CW1996" s="86"/>
      <c r="CY1996" s="86"/>
      <c r="DA1996" s="86"/>
      <c r="DC1996" s="86"/>
      <c r="DE1996" s="86"/>
      <c r="DG1996" s="86"/>
      <c r="DI1996" s="86"/>
      <c r="DK1996" s="86"/>
      <c r="DM1996" s="86"/>
      <c r="DO1996" s="86"/>
      <c r="DQ1996" s="86"/>
      <c r="DS1996" s="86"/>
      <c r="DU1996" s="86"/>
      <c r="DV1996" s="86"/>
      <c r="DW1996" s="86"/>
      <c r="DX1996" s="86"/>
      <c r="DZ1996" s="87"/>
      <c r="EB1996" s="86"/>
      <c r="EC1996" s="87"/>
      <c r="ED1996" s="88"/>
      <c r="EE1996" s="86"/>
      <c r="EF1996" s="87"/>
      <c r="EG1996" s="86"/>
      <c r="EH1996" s="86"/>
      <c r="EI1996" s="86"/>
      <c r="EJ1996" s="86"/>
      <c r="EK1996" s="89"/>
    </row>
    <row r="1997" spans="47:141" x14ac:dyDescent="0.2">
      <c r="AU1997" s="86"/>
      <c r="AW1997" s="86"/>
      <c r="AY1997" s="86"/>
      <c r="BA1997" s="86"/>
      <c r="BC1997" s="86"/>
      <c r="BE1997" s="86"/>
      <c r="BG1997" s="86"/>
      <c r="BI1997" s="86"/>
      <c r="BK1997" s="86"/>
      <c r="BM1997" s="86"/>
      <c r="BO1997" s="86"/>
      <c r="BQ1997" s="86"/>
      <c r="BS1997" s="86"/>
      <c r="BU1997" s="86"/>
      <c r="BW1997" s="86"/>
      <c r="BY1997" s="86"/>
      <c r="CA1997" s="86"/>
      <c r="CC1997" s="86"/>
      <c r="CE1997" s="86"/>
      <c r="CG1997" s="86"/>
      <c r="CI1997" s="86"/>
      <c r="CK1997" s="86"/>
      <c r="CM1997" s="86"/>
      <c r="CO1997" s="86"/>
      <c r="CQ1997" s="86"/>
      <c r="CS1997" s="86"/>
      <c r="CU1997" s="86"/>
      <c r="CW1997" s="86"/>
      <c r="CY1997" s="86"/>
      <c r="DA1997" s="86"/>
      <c r="DC1997" s="86"/>
      <c r="DE1997" s="86"/>
      <c r="DG1997" s="86"/>
      <c r="DI1997" s="86"/>
      <c r="DK1997" s="86"/>
      <c r="DM1997" s="86"/>
      <c r="DO1997" s="86"/>
      <c r="DQ1997" s="86"/>
      <c r="DS1997" s="86"/>
      <c r="DU1997" s="86"/>
      <c r="DV1997" s="86"/>
      <c r="DW1997" s="86"/>
      <c r="DX1997" s="86"/>
      <c r="DZ1997" s="87"/>
      <c r="EB1997" s="86"/>
      <c r="EC1997" s="87"/>
      <c r="ED1997" s="88"/>
      <c r="EE1997" s="86"/>
      <c r="EF1997" s="87"/>
      <c r="EG1997" s="86"/>
      <c r="EH1997" s="86"/>
      <c r="EI1997" s="86"/>
      <c r="EJ1997" s="86"/>
      <c r="EK1997" s="89"/>
    </row>
    <row r="1998" spans="47:141" x14ac:dyDescent="0.2">
      <c r="AU1998" s="86"/>
      <c r="AW1998" s="86"/>
      <c r="AY1998" s="86"/>
      <c r="BA1998" s="86"/>
      <c r="BC1998" s="86"/>
      <c r="BE1998" s="86"/>
      <c r="BG1998" s="86"/>
      <c r="BI1998" s="86"/>
      <c r="BK1998" s="86"/>
      <c r="BM1998" s="86"/>
      <c r="BO1998" s="86"/>
      <c r="BQ1998" s="86"/>
      <c r="BS1998" s="86"/>
      <c r="BU1998" s="86"/>
      <c r="BW1998" s="86"/>
      <c r="BY1998" s="86"/>
      <c r="CA1998" s="86"/>
      <c r="CC1998" s="86"/>
      <c r="CE1998" s="86"/>
      <c r="CG1998" s="86"/>
      <c r="CI1998" s="86"/>
      <c r="CK1998" s="86"/>
      <c r="CM1998" s="86"/>
      <c r="CO1998" s="86"/>
      <c r="CQ1998" s="86"/>
      <c r="CS1998" s="86"/>
      <c r="CU1998" s="86"/>
      <c r="CW1998" s="86"/>
      <c r="CY1998" s="86"/>
      <c r="DA1998" s="86"/>
      <c r="DC1998" s="86"/>
      <c r="DE1998" s="86"/>
      <c r="DG1998" s="86"/>
      <c r="DI1998" s="86"/>
      <c r="DK1998" s="86"/>
      <c r="DM1998" s="86"/>
      <c r="DO1998" s="86"/>
      <c r="DQ1998" s="86"/>
      <c r="DS1998" s="86"/>
      <c r="DU1998" s="86"/>
      <c r="DV1998" s="86"/>
      <c r="DW1998" s="86"/>
      <c r="DX1998" s="86"/>
      <c r="DZ1998" s="87"/>
      <c r="EB1998" s="86"/>
      <c r="EC1998" s="87"/>
      <c r="ED1998" s="88"/>
      <c r="EE1998" s="86"/>
      <c r="EF1998" s="87"/>
      <c r="EG1998" s="86"/>
      <c r="EH1998" s="86"/>
      <c r="EI1998" s="86"/>
      <c r="EJ1998" s="86"/>
      <c r="EK1998" s="89"/>
    </row>
    <row r="1999" spans="47:141" x14ac:dyDescent="0.2">
      <c r="AU1999" s="86"/>
      <c r="AW1999" s="86"/>
      <c r="AY1999" s="86"/>
      <c r="BA1999" s="86"/>
      <c r="BC1999" s="86"/>
      <c r="BE1999" s="86"/>
      <c r="BG1999" s="86"/>
      <c r="BI1999" s="86"/>
      <c r="BK1999" s="86"/>
      <c r="BM1999" s="86"/>
      <c r="BO1999" s="86"/>
      <c r="BQ1999" s="86"/>
      <c r="BS1999" s="86"/>
      <c r="BU1999" s="86"/>
      <c r="BW1999" s="86"/>
      <c r="BY1999" s="86"/>
      <c r="CA1999" s="86"/>
      <c r="CC1999" s="86"/>
      <c r="CE1999" s="86"/>
      <c r="CG1999" s="86"/>
      <c r="CI1999" s="86"/>
      <c r="CK1999" s="86"/>
      <c r="CM1999" s="86"/>
      <c r="CO1999" s="86"/>
      <c r="CQ1999" s="86"/>
      <c r="CS1999" s="86"/>
      <c r="CU1999" s="86"/>
      <c r="CW1999" s="86"/>
      <c r="CY1999" s="86"/>
      <c r="DA1999" s="86"/>
      <c r="DC1999" s="86"/>
      <c r="DE1999" s="86"/>
      <c r="DG1999" s="86"/>
      <c r="DI1999" s="86"/>
      <c r="DK1999" s="86"/>
      <c r="DM1999" s="86"/>
      <c r="DO1999" s="86"/>
      <c r="DQ1999" s="86"/>
      <c r="DS1999" s="86"/>
      <c r="DU1999" s="86"/>
      <c r="DV1999" s="86"/>
      <c r="DW1999" s="86"/>
      <c r="DX1999" s="86"/>
      <c r="DZ1999" s="87"/>
      <c r="EB1999" s="86"/>
      <c r="EC1999" s="87"/>
      <c r="ED1999" s="88"/>
      <c r="EE1999" s="86"/>
      <c r="EF1999" s="87"/>
      <c r="EG1999" s="86"/>
      <c r="EH1999" s="86"/>
      <c r="EI1999" s="86"/>
      <c r="EJ1999" s="86"/>
      <c r="EK1999" s="89"/>
    </row>
    <row r="2000" spans="47:141" x14ac:dyDescent="0.2">
      <c r="AU2000" s="86"/>
      <c r="AW2000" s="86"/>
      <c r="AY2000" s="86"/>
      <c r="BA2000" s="86"/>
      <c r="BC2000" s="86"/>
      <c r="BE2000" s="86"/>
      <c r="BG2000" s="86"/>
      <c r="BI2000" s="86"/>
      <c r="BK2000" s="86"/>
      <c r="BM2000" s="86"/>
      <c r="BO2000" s="86"/>
      <c r="BQ2000" s="86"/>
      <c r="BS2000" s="86"/>
      <c r="BU2000" s="86"/>
      <c r="BW2000" s="86"/>
      <c r="BY2000" s="86"/>
      <c r="CA2000" s="86"/>
      <c r="CC2000" s="86"/>
      <c r="CE2000" s="86"/>
      <c r="CG2000" s="86"/>
      <c r="CI2000" s="86"/>
      <c r="CK2000" s="86"/>
      <c r="CM2000" s="86"/>
      <c r="CO2000" s="86"/>
      <c r="CQ2000" s="86"/>
      <c r="CS2000" s="86"/>
      <c r="CU2000" s="86"/>
      <c r="CW2000" s="86"/>
      <c r="CY2000" s="86"/>
      <c r="DA2000" s="86"/>
      <c r="DC2000" s="86"/>
      <c r="DE2000" s="86"/>
      <c r="DG2000" s="86"/>
      <c r="DI2000" s="86"/>
      <c r="DK2000" s="86"/>
      <c r="DM2000" s="86"/>
      <c r="DO2000" s="86"/>
      <c r="DQ2000" s="86"/>
      <c r="DS2000" s="86"/>
      <c r="DU2000" s="86"/>
      <c r="DV2000" s="86"/>
      <c r="DW2000" s="86"/>
      <c r="DX2000" s="86"/>
      <c r="DZ2000" s="87"/>
      <c r="EB2000" s="86"/>
      <c r="EC2000" s="87"/>
      <c r="ED2000" s="88"/>
      <c r="EE2000" s="86"/>
      <c r="EF2000" s="87"/>
      <c r="EG2000" s="86"/>
      <c r="EH2000" s="86"/>
      <c r="EI2000" s="86"/>
      <c r="EJ2000" s="86"/>
      <c r="EK2000" s="89"/>
    </row>
    <row r="2001" spans="47:141" x14ac:dyDescent="0.2">
      <c r="AU2001" s="86"/>
      <c r="AW2001" s="86"/>
      <c r="AY2001" s="86"/>
      <c r="BA2001" s="86"/>
      <c r="BC2001" s="86"/>
      <c r="BE2001" s="86"/>
      <c r="BG2001" s="86"/>
      <c r="BI2001" s="86"/>
      <c r="BK2001" s="86"/>
      <c r="BM2001" s="86"/>
      <c r="BO2001" s="86"/>
      <c r="BQ2001" s="86"/>
      <c r="BS2001" s="86"/>
      <c r="BU2001" s="86"/>
      <c r="BW2001" s="86"/>
      <c r="BY2001" s="86"/>
      <c r="CA2001" s="86"/>
      <c r="CC2001" s="86"/>
      <c r="CE2001" s="86"/>
      <c r="CG2001" s="86"/>
      <c r="CI2001" s="86"/>
      <c r="CK2001" s="86"/>
      <c r="CM2001" s="86"/>
      <c r="CO2001" s="86"/>
      <c r="CQ2001" s="86"/>
      <c r="CS2001" s="86"/>
      <c r="CU2001" s="86"/>
      <c r="CW2001" s="86"/>
      <c r="CY2001" s="86"/>
      <c r="DA2001" s="86"/>
      <c r="DC2001" s="86"/>
      <c r="DE2001" s="86"/>
      <c r="DG2001" s="86"/>
      <c r="DI2001" s="86"/>
      <c r="DK2001" s="86"/>
      <c r="DM2001" s="86"/>
      <c r="DO2001" s="86"/>
      <c r="DQ2001" s="86"/>
      <c r="DS2001" s="86"/>
      <c r="DU2001" s="86"/>
      <c r="DV2001" s="86"/>
      <c r="DW2001" s="86"/>
      <c r="DX2001" s="86"/>
      <c r="DZ2001" s="87"/>
      <c r="EB2001" s="86"/>
      <c r="EC2001" s="87"/>
      <c r="ED2001" s="88"/>
      <c r="EE2001" s="86"/>
      <c r="EF2001" s="87"/>
      <c r="EG2001" s="86"/>
      <c r="EH2001" s="86"/>
      <c r="EI2001" s="86"/>
      <c r="EJ2001" s="86"/>
      <c r="EK2001" s="89"/>
    </row>
    <row r="2002" spans="47:141" x14ac:dyDescent="0.2">
      <c r="AU2002" s="86"/>
      <c r="AW2002" s="86"/>
      <c r="AY2002" s="86"/>
      <c r="BA2002" s="86"/>
      <c r="BC2002" s="86"/>
      <c r="BE2002" s="86"/>
      <c r="BG2002" s="86"/>
      <c r="BI2002" s="86"/>
      <c r="BK2002" s="86"/>
      <c r="BM2002" s="86"/>
      <c r="BO2002" s="86"/>
      <c r="BQ2002" s="86"/>
      <c r="BS2002" s="86"/>
      <c r="BU2002" s="86"/>
      <c r="BW2002" s="86"/>
      <c r="BY2002" s="86"/>
      <c r="CA2002" s="86"/>
      <c r="CC2002" s="86"/>
      <c r="CE2002" s="86"/>
      <c r="CG2002" s="86"/>
      <c r="CI2002" s="86"/>
      <c r="CK2002" s="86"/>
      <c r="CM2002" s="86"/>
      <c r="CO2002" s="86"/>
      <c r="CQ2002" s="86"/>
      <c r="CS2002" s="86"/>
      <c r="CU2002" s="86"/>
      <c r="CW2002" s="86"/>
      <c r="CY2002" s="86"/>
      <c r="DA2002" s="86"/>
      <c r="DC2002" s="86"/>
      <c r="DE2002" s="86"/>
      <c r="DG2002" s="86"/>
      <c r="DI2002" s="86"/>
      <c r="DK2002" s="86"/>
      <c r="DM2002" s="86"/>
      <c r="DO2002" s="86"/>
      <c r="DQ2002" s="86"/>
      <c r="DS2002" s="86"/>
      <c r="DU2002" s="86"/>
      <c r="DV2002" s="86"/>
      <c r="DW2002" s="86"/>
      <c r="DX2002" s="86"/>
      <c r="DZ2002" s="87"/>
      <c r="EB2002" s="86"/>
      <c r="EC2002" s="87"/>
      <c r="ED2002" s="88"/>
      <c r="EE2002" s="86"/>
      <c r="EF2002" s="87"/>
      <c r="EG2002" s="86"/>
      <c r="EH2002" s="86"/>
      <c r="EI2002" s="86"/>
      <c r="EJ2002" s="86"/>
      <c r="EK2002" s="89"/>
    </row>
    <row r="2003" spans="47:141" x14ac:dyDescent="0.2">
      <c r="AU2003" s="86"/>
      <c r="AW2003" s="86"/>
      <c r="AY2003" s="86"/>
      <c r="BA2003" s="86"/>
      <c r="BC2003" s="86"/>
      <c r="BE2003" s="86"/>
      <c r="BG2003" s="86"/>
      <c r="BI2003" s="86"/>
      <c r="BK2003" s="86"/>
      <c r="BM2003" s="86"/>
      <c r="BO2003" s="86"/>
      <c r="BQ2003" s="86"/>
      <c r="BS2003" s="86"/>
      <c r="BU2003" s="86"/>
      <c r="BW2003" s="86"/>
      <c r="BY2003" s="86"/>
      <c r="CA2003" s="86"/>
      <c r="CC2003" s="86"/>
      <c r="CE2003" s="86"/>
      <c r="CG2003" s="86"/>
      <c r="CI2003" s="86"/>
      <c r="CK2003" s="86"/>
      <c r="CM2003" s="86"/>
      <c r="CO2003" s="86"/>
      <c r="CQ2003" s="86"/>
      <c r="CS2003" s="86"/>
      <c r="CU2003" s="86"/>
      <c r="CW2003" s="86"/>
      <c r="CY2003" s="86"/>
      <c r="DA2003" s="86"/>
      <c r="DC2003" s="86"/>
      <c r="DE2003" s="86"/>
      <c r="DG2003" s="86"/>
      <c r="DI2003" s="86"/>
      <c r="DK2003" s="86"/>
      <c r="DM2003" s="86"/>
      <c r="DO2003" s="86"/>
      <c r="DQ2003" s="86"/>
      <c r="DS2003" s="86"/>
      <c r="DU2003" s="86"/>
      <c r="DV2003" s="86"/>
      <c r="DW2003" s="86"/>
      <c r="DX2003" s="86"/>
      <c r="DZ2003" s="87"/>
      <c r="EB2003" s="86"/>
      <c r="EC2003" s="87"/>
      <c r="ED2003" s="88"/>
      <c r="EE2003" s="86"/>
      <c r="EF2003" s="87"/>
      <c r="EG2003" s="86"/>
      <c r="EH2003" s="86"/>
      <c r="EI2003" s="86"/>
      <c r="EJ2003" s="86"/>
      <c r="EK2003" s="89"/>
    </row>
    <row r="2004" spans="47:141" x14ac:dyDescent="0.2">
      <c r="AU2004" s="86"/>
      <c r="AW2004" s="86"/>
      <c r="AY2004" s="86"/>
      <c r="BA2004" s="86"/>
      <c r="BC2004" s="86"/>
      <c r="BE2004" s="86"/>
      <c r="BG2004" s="86"/>
      <c r="BI2004" s="86"/>
      <c r="BK2004" s="86"/>
      <c r="BM2004" s="86"/>
      <c r="BO2004" s="86"/>
      <c r="BQ2004" s="86"/>
      <c r="BS2004" s="86"/>
      <c r="BU2004" s="86"/>
      <c r="BW2004" s="86"/>
      <c r="BY2004" s="86"/>
      <c r="CA2004" s="86"/>
      <c r="CC2004" s="86"/>
      <c r="CE2004" s="86"/>
      <c r="CG2004" s="86"/>
      <c r="CI2004" s="86"/>
      <c r="CK2004" s="86"/>
      <c r="CM2004" s="86"/>
      <c r="CO2004" s="86"/>
      <c r="CQ2004" s="86"/>
      <c r="CS2004" s="86"/>
      <c r="CU2004" s="86"/>
      <c r="CW2004" s="86"/>
      <c r="CY2004" s="86"/>
      <c r="DA2004" s="86"/>
      <c r="DC2004" s="86"/>
      <c r="DE2004" s="86"/>
      <c r="DG2004" s="86"/>
      <c r="DI2004" s="86"/>
      <c r="DK2004" s="86"/>
      <c r="DM2004" s="86"/>
      <c r="DO2004" s="86"/>
      <c r="DQ2004" s="86"/>
      <c r="DS2004" s="86"/>
      <c r="DU2004" s="86"/>
      <c r="DV2004" s="86"/>
      <c r="DW2004" s="86"/>
      <c r="DX2004" s="86"/>
      <c r="DZ2004" s="87"/>
      <c r="EB2004" s="86"/>
      <c r="EC2004" s="87"/>
      <c r="ED2004" s="88"/>
      <c r="EE2004" s="86"/>
      <c r="EF2004" s="87"/>
      <c r="EG2004" s="86"/>
      <c r="EH2004" s="86"/>
      <c r="EI2004" s="86"/>
      <c r="EJ2004" s="86"/>
      <c r="EK2004" s="89"/>
    </row>
    <row r="2005" spans="47:141" x14ac:dyDescent="0.2">
      <c r="AU2005" s="86"/>
      <c r="AW2005" s="86"/>
      <c r="AY2005" s="86"/>
      <c r="BA2005" s="86"/>
      <c r="BC2005" s="86"/>
      <c r="BE2005" s="86"/>
      <c r="BG2005" s="86"/>
      <c r="BI2005" s="86"/>
      <c r="BK2005" s="86"/>
      <c r="BM2005" s="86"/>
      <c r="BO2005" s="86"/>
      <c r="BQ2005" s="86"/>
      <c r="BS2005" s="86"/>
      <c r="BU2005" s="86"/>
      <c r="BW2005" s="86"/>
      <c r="BY2005" s="86"/>
      <c r="CA2005" s="86"/>
      <c r="CC2005" s="86"/>
      <c r="CE2005" s="86"/>
      <c r="CG2005" s="86"/>
      <c r="CI2005" s="86"/>
      <c r="CK2005" s="86"/>
      <c r="CM2005" s="86"/>
      <c r="CO2005" s="86"/>
      <c r="CQ2005" s="86"/>
      <c r="CS2005" s="86"/>
      <c r="CU2005" s="86"/>
      <c r="CW2005" s="86"/>
      <c r="CY2005" s="86"/>
      <c r="DA2005" s="86"/>
      <c r="DC2005" s="86"/>
      <c r="DE2005" s="86"/>
      <c r="DG2005" s="86"/>
      <c r="DI2005" s="86"/>
      <c r="DK2005" s="86"/>
      <c r="DM2005" s="86"/>
      <c r="DO2005" s="86"/>
      <c r="DQ2005" s="86"/>
      <c r="DS2005" s="86"/>
      <c r="DU2005" s="86"/>
      <c r="DV2005" s="86"/>
      <c r="DW2005" s="86"/>
      <c r="DX2005" s="86"/>
      <c r="DZ2005" s="87"/>
      <c r="EB2005" s="86"/>
      <c r="EC2005" s="87"/>
      <c r="ED2005" s="88"/>
      <c r="EE2005" s="86"/>
      <c r="EF2005" s="87"/>
      <c r="EG2005" s="86"/>
      <c r="EH2005" s="86"/>
      <c r="EI2005" s="86"/>
      <c r="EJ2005" s="86"/>
      <c r="EK2005" s="89"/>
    </row>
    <row r="2006" spans="47:141" x14ac:dyDescent="0.2">
      <c r="AU2006" s="86"/>
      <c r="AW2006" s="86"/>
      <c r="AY2006" s="86"/>
      <c r="BA2006" s="86"/>
      <c r="BC2006" s="86"/>
      <c r="BE2006" s="86"/>
      <c r="BG2006" s="86"/>
      <c r="BI2006" s="86"/>
      <c r="BK2006" s="86"/>
      <c r="BM2006" s="86"/>
      <c r="BO2006" s="86"/>
      <c r="BQ2006" s="86"/>
      <c r="BS2006" s="86"/>
      <c r="BU2006" s="86"/>
      <c r="BW2006" s="86"/>
      <c r="BY2006" s="86"/>
      <c r="CA2006" s="86"/>
      <c r="CC2006" s="86"/>
      <c r="CE2006" s="86"/>
      <c r="CG2006" s="86"/>
      <c r="CI2006" s="86"/>
      <c r="CK2006" s="86"/>
      <c r="CM2006" s="86"/>
      <c r="CO2006" s="86"/>
      <c r="CQ2006" s="86"/>
      <c r="CS2006" s="86"/>
      <c r="CU2006" s="86"/>
      <c r="CW2006" s="86"/>
      <c r="CY2006" s="86"/>
      <c r="DA2006" s="86"/>
      <c r="DC2006" s="86"/>
      <c r="DE2006" s="86"/>
      <c r="DG2006" s="86"/>
      <c r="DI2006" s="86"/>
      <c r="DK2006" s="86"/>
      <c r="DM2006" s="86"/>
      <c r="DO2006" s="86"/>
      <c r="DQ2006" s="86"/>
      <c r="DS2006" s="86"/>
      <c r="DU2006" s="86"/>
      <c r="DV2006" s="86"/>
      <c r="DW2006" s="86"/>
      <c r="DX2006" s="86"/>
      <c r="DZ2006" s="87"/>
      <c r="EB2006" s="86"/>
      <c r="EC2006" s="87"/>
      <c r="ED2006" s="88"/>
      <c r="EE2006" s="86"/>
      <c r="EF2006" s="87"/>
      <c r="EG2006" s="86"/>
      <c r="EH2006" s="86"/>
      <c r="EI2006" s="86"/>
      <c r="EJ2006" s="86"/>
      <c r="EK2006" s="89"/>
    </row>
    <row r="2007" spans="47:141" x14ac:dyDescent="0.2">
      <c r="AU2007" s="86"/>
      <c r="AW2007" s="86"/>
      <c r="AY2007" s="86"/>
      <c r="BA2007" s="86"/>
      <c r="BC2007" s="86"/>
      <c r="BE2007" s="86"/>
      <c r="BG2007" s="86"/>
      <c r="BI2007" s="86"/>
      <c r="BK2007" s="86"/>
      <c r="BM2007" s="86"/>
      <c r="BO2007" s="86"/>
      <c r="BQ2007" s="86"/>
      <c r="BS2007" s="86"/>
      <c r="BU2007" s="86"/>
      <c r="BW2007" s="86"/>
      <c r="BY2007" s="86"/>
      <c r="CA2007" s="86"/>
      <c r="CC2007" s="86"/>
      <c r="CE2007" s="86"/>
      <c r="CG2007" s="86"/>
      <c r="CI2007" s="86"/>
      <c r="CK2007" s="86"/>
      <c r="CM2007" s="86"/>
      <c r="CO2007" s="86"/>
      <c r="CQ2007" s="86"/>
      <c r="CS2007" s="86"/>
      <c r="CU2007" s="86"/>
      <c r="CW2007" s="86"/>
      <c r="CY2007" s="86"/>
      <c r="DA2007" s="86"/>
      <c r="DC2007" s="86"/>
      <c r="DE2007" s="86"/>
      <c r="DG2007" s="86"/>
      <c r="DI2007" s="86"/>
      <c r="DK2007" s="86"/>
      <c r="DM2007" s="86"/>
      <c r="DO2007" s="86"/>
      <c r="DQ2007" s="86"/>
      <c r="DS2007" s="86"/>
      <c r="DU2007" s="86"/>
      <c r="DV2007" s="86"/>
      <c r="DW2007" s="86"/>
      <c r="DX2007" s="86"/>
      <c r="DZ2007" s="87"/>
      <c r="EB2007" s="86"/>
      <c r="EC2007" s="87"/>
      <c r="ED2007" s="88"/>
      <c r="EE2007" s="86"/>
      <c r="EF2007" s="87"/>
      <c r="EG2007" s="86"/>
      <c r="EH2007" s="86"/>
      <c r="EI2007" s="86"/>
      <c r="EJ2007" s="86"/>
      <c r="EK2007" s="89"/>
    </row>
    <row r="2008" spans="47:141" x14ac:dyDescent="0.2">
      <c r="AU2008" s="86"/>
      <c r="AW2008" s="86"/>
      <c r="AY2008" s="86"/>
      <c r="BA2008" s="86"/>
      <c r="BC2008" s="86"/>
      <c r="BE2008" s="86"/>
      <c r="BG2008" s="86"/>
      <c r="BI2008" s="86"/>
      <c r="BK2008" s="86"/>
      <c r="BM2008" s="86"/>
      <c r="BO2008" s="86"/>
      <c r="BQ2008" s="86"/>
      <c r="BS2008" s="86"/>
      <c r="BU2008" s="86"/>
      <c r="BW2008" s="86"/>
      <c r="BY2008" s="86"/>
      <c r="CA2008" s="86"/>
      <c r="CC2008" s="86"/>
      <c r="CE2008" s="86"/>
      <c r="CG2008" s="86"/>
      <c r="CI2008" s="86"/>
      <c r="CK2008" s="86"/>
      <c r="CM2008" s="86"/>
      <c r="CO2008" s="86"/>
      <c r="CQ2008" s="86"/>
      <c r="CS2008" s="86"/>
      <c r="CU2008" s="86"/>
      <c r="CW2008" s="86"/>
      <c r="CY2008" s="86"/>
      <c r="DA2008" s="86"/>
      <c r="DC2008" s="86"/>
      <c r="DE2008" s="86"/>
      <c r="DG2008" s="86"/>
      <c r="DI2008" s="86"/>
      <c r="DK2008" s="86"/>
      <c r="DM2008" s="86"/>
      <c r="DO2008" s="86"/>
      <c r="DQ2008" s="86"/>
      <c r="DS2008" s="86"/>
      <c r="DU2008" s="86"/>
      <c r="DV2008" s="86"/>
      <c r="DW2008" s="86"/>
      <c r="DX2008" s="86"/>
      <c r="DZ2008" s="87"/>
      <c r="EB2008" s="86"/>
      <c r="EC2008" s="87"/>
      <c r="ED2008" s="88"/>
      <c r="EE2008" s="86"/>
      <c r="EF2008" s="87"/>
      <c r="EG2008" s="86"/>
      <c r="EH2008" s="86"/>
      <c r="EI2008" s="86"/>
      <c r="EJ2008" s="86"/>
      <c r="EK2008" s="89"/>
    </row>
    <row r="2009" spans="47:141" x14ac:dyDescent="0.2">
      <c r="AU2009" s="86"/>
      <c r="AW2009" s="86"/>
      <c r="AY2009" s="86"/>
      <c r="BA2009" s="86"/>
      <c r="BC2009" s="86"/>
      <c r="BE2009" s="86"/>
      <c r="BG2009" s="86"/>
      <c r="BI2009" s="86"/>
      <c r="BK2009" s="86"/>
      <c r="BM2009" s="86"/>
      <c r="BO2009" s="86"/>
      <c r="BQ2009" s="86"/>
      <c r="BS2009" s="86"/>
      <c r="BU2009" s="86"/>
      <c r="BW2009" s="86"/>
      <c r="BY2009" s="86"/>
      <c r="CA2009" s="86"/>
      <c r="CC2009" s="86"/>
      <c r="CE2009" s="86"/>
      <c r="CG2009" s="86"/>
      <c r="CI2009" s="86"/>
      <c r="CK2009" s="86"/>
      <c r="CM2009" s="86"/>
      <c r="CO2009" s="86"/>
      <c r="CQ2009" s="86"/>
      <c r="CS2009" s="86"/>
      <c r="CU2009" s="86"/>
      <c r="CW2009" s="86"/>
      <c r="CY2009" s="86"/>
      <c r="DA2009" s="86"/>
      <c r="DC2009" s="86"/>
      <c r="DE2009" s="86"/>
      <c r="DG2009" s="86"/>
      <c r="DI2009" s="86"/>
      <c r="DK2009" s="86"/>
      <c r="DM2009" s="86"/>
      <c r="DO2009" s="86"/>
      <c r="DQ2009" s="86"/>
      <c r="DS2009" s="86"/>
      <c r="DU2009" s="86"/>
      <c r="DV2009" s="86"/>
      <c r="DW2009" s="86"/>
      <c r="DX2009" s="86"/>
      <c r="DZ2009" s="87"/>
      <c r="EB2009" s="86"/>
      <c r="EC2009" s="87"/>
      <c r="ED2009" s="88"/>
      <c r="EE2009" s="86"/>
      <c r="EF2009" s="87"/>
      <c r="EG2009" s="86"/>
      <c r="EH2009" s="86"/>
      <c r="EI2009" s="86"/>
      <c r="EJ2009" s="86"/>
      <c r="EK2009" s="89"/>
    </row>
    <row r="2010" spans="47:141" x14ac:dyDescent="0.2">
      <c r="AU2010" s="86"/>
      <c r="AW2010" s="86"/>
      <c r="AY2010" s="86"/>
      <c r="BA2010" s="86"/>
      <c r="BC2010" s="86"/>
      <c r="BE2010" s="86"/>
      <c r="BG2010" s="86"/>
      <c r="BI2010" s="86"/>
      <c r="BK2010" s="86"/>
      <c r="BM2010" s="86"/>
      <c r="BO2010" s="86"/>
      <c r="BQ2010" s="86"/>
      <c r="BS2010" s="86"/>
      <c r="BU2010" s="86"/>
      <c r="BW2010" s="86"/>
      <c r="BY2010" s="86"/>
      <c r="CA2010" s="86"/>
      <c r="CC2010" s="86"/>
      <c r="CE2010" s="86"/>
      <c r="CG2010" s="86"/>
      <c r="CI2010" s="86"/>
      <c r="CK2010" s="86"/>
      <c r="CM2010" s="86"/>
      <c r="CO2010" s="86"/>
      <c r="CQ2010" s="86"/>
      <c r="CS2010" s="86"/>
      <c r="CU2010" s="86"/>
      <c r="CW2010" s="86"/>
      <c r="CY2010" s="86"/>
      <c r="DA2010" s="86"/>
      <c r="DC2010" s="86"/>
      <c r="DE2010" s="86"/>
      <c r="DG2010" s="86"/>
      <c r="DI2010" s="86"/>
      <c r="DK2010" s="86"/>
      <c r="DM2010" s="86"/>
      <c r="DO2010" s="86"/>
      <c r="DQ2010" s="86"/>
      <c r="DS2010" s="86"/>
      <c r="DU2010" s="86"/>
      <c r="DV2010" s="86"/>
      <c r="DW2010" s="86"/>
      <c r="DX2010" s="86"/>
      <c r="DZ2010" s="87"/>
      <c r="EB2010" s="86"/>
      <c r="EC2010" s="87"/>
      <c r="ED2010" s="88"/>
      <c r="EE2010" s="86"/>
      <c r="EF2010" s="87"/>
      <c r="EG2010" s="86"/>
      <c r="EH2010" s="86"/>
      <c r="EI2010" s="86"/>
      <c r="EJ2010" s="86"/>
      <c r="EK2010" s="89"/>
    </row>
    <row r="2011" spans="47:141" x14ac:dyDescent="0.2">
      <c r="AU2011" s="86"/>
      <c r="AW2011" s="86"/>
      <c r="AY2011" s="86"/>
      <c r="BA2011" s="86"/>
      <c r="BC2011" s="86"/>
      <c r="BE2011" s="86"/>
      <c r="BG2011" s="86"/>
      <c r="BI2011" s="86"/>
      <c r="BK2011" s="86"/>
      <c r="BM2011" s="86"/>
      <c r="BO2011" s="86"/>
      <c r="BQ2011" s="86"/>
      <c r="BS2011" s="86"/>
      <c r="BU2011" s="86"/>
      <c r="BW2011" s="86"/>
      <c r="BY2011" s="86"/>
      <c r="CA2011" s="86"/>
      <c r="CC2011" s="86"/>
      <c r="CE2011" s="86"/>
      <c r="CG2011" s="86"/>
      <c r="CI2011" s="86"/>
      <c r="CK2011" s="86"/>
      <c r="CM2011" s="86"/>
      <c r="CO2011" s="86"/>
      <c r="CQ2011" s="86"/>
      <c r="CS2011" s="86"/>
      <c r="CU2011" s="86"/>
      <c r="CW2011" s="86"/>
      <c r="CY2011" s="86"/>
      <c r="DA2011" s="86"/>
      <c r="DC2011" s="86"/>
      <c r="DE2011" s="86"/>
      <c r="DG2011" s="86"/>
      <c r="DI2011" s="86"/>
      <c r="DK2011" s="86"/>
      <c r="DM2011" s="86"/>
      <c r="DO2011" s="86"/>
      <c r="DQ2011" s="86"/>
      <c r="DS2011" s="86"/>
      <c r="DU2011" s="86"/>
      <c r="DV2011" s="86"/>
      <c r="DW2011" s="86"/>
      <c r="DX2011" s="86"/>
      <c r="DZ2011" s="87"/>
      <c r="EB2011" s="86"/>
      <c r="EC2011" s="87"/>
      <c r="ED2011" s="88"/>
      <c r="EE2011" s="86"/>
      <c r="EF2011" s="87"/>
      <c r="EG2011" s="86"/>
      <c r="EH2011" s="86"/>
      <c r="EI2011" s="86"/>
      <c r="EJ2011" s="86"/>
      <c r="EK2011" s="89"/>
    </row>
    <row r="2012" spans="47:141" x14ac:dyDescent="0.2">
      <c r="AU2012" s="86"/>
      <c r="AW2012" s="86"/>
      <c r="AY2012" s="86"/>
      <c r="BA2012" s="86"/>
      <c r="BC2012" s="86"/>
      <c r="BE2012" s="86"/>
      <c r="BG2012" s="86"/>
      <c r="BI2012" s="86"/>
      <c r="BK2012" s="86"/>
      <c r="BM2012" s="86"/>
      <c r="BO2012" s="86"/>
      <c r="BQ2012" s="86"/>
      <c r="BS2012" s="86"/>
      <c r="BU2012" s="86"/>
      <c r="BW2012" s="86"/>
      <c r="BY2012" s="86"/>
      <c r="CA2012" s="86"/>
      <c r="CC2012" s="86"/>
      <c r="CE2012" s="86"/>
      <c r="CG2012" s="86"/>
      <c r="CI2012" s="86"/>
      <c r="CK2012" s="86"/>
      <c r="CM2012" s="86"/>
      <c r="CO2012" s="86"/>
      <c r="CQ2012" s="86"/>
      <c r="CS2012" s="86"/>
      <c r="CU2012" s="86"/>
      <c r="CW2012" s="86"/>
      <c r="CY2012" s="86"/>
      <c r="DA2012" s="86"/>
      <c r="DC2012" s="86"/>
      <c r="DE2012" s="86"/>
      <c r="DG2012" s="86"/>
      <c r="DI2012" s="86"/>
      <c r="DK2012" s="86"/>
      <c r="DM2012" s="86"/>
      <c r="DO2012" s="86"/>
      <c r="DQ2012" s="86"/>
      <c r="DS2012" s="86"/>
      <c r="DU2012" s="86"/>
      <c r="DV2012" s="86"/>
      <c r="DW2012" s="86"/>
      <c r="DX2012" s="86"/>
      <c r="DZ2012" s="87"/>
      <c r="EB2012" s="86"/>
      <c r="EC2012" s="87"/>
      <c r="ED2012" s="88"/>
      <c r="EE2012" s="86"/>
      <c r="EF2012" s="87"/>
      <c r="EG2012" s="86"/>
      <c r="EH2012" s="86"/>
      <c r="EI2012" s="86"/>
      <c r="EJ2012" s="86"/>
      <c r="EK2012" s="89"/>
    </row>
  </sheetData>
  <mergeCells count="21">
    <mergeCell ref="EA3:EA4"/>
    <mergeCell ref="A3:A4"/>
    <mergeCell ref="BX3:BX4"/>
    <mergeCell ref="DD3:DD4"/>
    <mergeCell ref="DL3:DL4"/>
    <mergeCell ref="CT3:CT4"/>
    <mergeCell ref="BT3:BT4"/>
    <mergeCell ref="BR3:BR4"/>
    <mergeCell ref="BP3:BP4"/>
    <mergeCell ref="BN3:BN4"/>
    <mergeCell ref="BL3:BL4"/>
    <mergeCell ref="BJ3:BJ4"/>
    <mergeCell ref="BH3:BH4"/>
    <mergeCell ref="BF3:BF4"/>
    <mergeCell ref="BB3:BB4"/>
    <mergeCell ref="BD3:BD4"/>
    <mergeCell ref="AV3:AV4"/>
    <mergeCell ref="AX3:AX4"/>
    <mergeCell ref="DT3:DT4"/>
    <mergeCell ref="DY3:DY4"/>
    <mergeCell ref="AZ3:AZ4"/>
  </mergeCells>
  <phoneticPr fontId="24" type="noConversion"/>
  <hyperlinks>
    <hyperlink ref="A1" location="'LXS Group - Table of content'!A1" display="Table of content" xr:uid="{00000000-0004-0000-0100-000000000000}"/>
  </hyperlinks>
  <pageMargins left="0.25" right="0.25" top="0.75" bottom="0.75" header="0.3" footer="0.3"/>
  <pageSetup paperSize="8" scale="10" orientation="landscape" r:id="rId1"/>
  <headerFooter alignWithMargins="0">
    <oddFooter>&amp;CINTERNAL</oddFooter>
  </headerFooter>
  <customProperties>
    <customPr name="_pios_id" r:id="rId2"/>
    <customPr name="IbpWorksheetKeyString_GUID" r:id="rId3"/>
  </customProperties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0.59999389629810485"/>
    <pageSetUpPr fitToPage="1"/>
  </sheetPr>
  <dimension ref="A1:AD48"/>
  <sheetViews>
    <sheetView showGridLines="0" zoomScaleNormal="100" workbookViewId="0">
      <pane xSplit="1" ySplit="2" topLeftCell="B3" activePane="bottomRight" state="frozen"/>
      <selection activeCell="W49" sqref="W49"/>
      <selection pane="topRight" activeCell="W49" sqref="W49"/>
      <selection pane="bottomLeft" activeCell="W49" sqref="W49"/>
      <selection pane="bottomRight" activeCell="B32" sqref="B32"/>
    </sheetView>
  </sheetViews>
  <sheetFormatPr baseColWidth="10" defaultColWidth="11.42578125" defaultRowHeight="12.75" x14ac:dyDescent="0.2"/>
  <cols>
    <col min="1" max="1" width="47.28515625" style="546" customWidth="1"/>
    <col min="2" max="4" width="7.140625" customWidth="1"/>
    <col min="5" max="5" width="8.5703125" customWidth="1"/>
    <col min="6" max="7" width="6.7109375" customWidth="1"/>
    <col min="8" max="8" width="7.140625" customWidth="1"/>
    <col min="9" max="9" width="1.5703125" customWidth="1"/>
    <col min="10" max="11" width="6.28515625" customWidth="1"/>
    <col min="12" max="16" width="6.42578125" customWidth="1"/>
    <col min="17" max="17" width="1.5703125" customWidth="1"/>
    <col min="18" max="24" width="6.42578125" customWidth="1"/>
    <col min="25" max="25" width="1.7109375" customWidth="1"/>
    <col min="26" max="26" width="6.42578125" customWidth="1"/>
    <col min="27" max="27" width="6.5703125" customWidth="1"/>
    <col min="28" max="28" width="8.140625" style="546" customWidth="1"/>
    <col min="29" max="29" width="6.5703125" style="546" customWidth="1"/>
    <col min="30" max="30" width="6" style="546" customWidth="1"/>
    <col min="31" max="16384" width="11.42578125" style="546"/>
  </cols>
  <sheetData>
    <row r="1" spans="1:30" x14ac:dyDescent="0.2">
      <c r="A1" s="558" t="s">
        <v>354</v>
      </c>
    </row>
    <row r="2" spans="1:30" ht="45" customHeight="1" x14ac:dyDescent="0.2">
      <c r="AB2" s="4"/>
      <c r="AC2" s="4"/>
      <c r="AD2" s="4"/>
    </row>
    <row r="3" spans="1:30" s="55" customFormat="1" ht="18.75" customHeight="1" x14ac:dyDescent="0.2">
      <c r="A3" s="651" t="s">
        <v>58</v>
      </c>
      <c r="B3" s="270">
        <v>2021</v>
      </c>
      <c r="C3" s="270" t="s">
        <v>450</v>
      </c>
      <c r="D3" s="270" t="s">
        <v>433</v>
      </c>
      <c r="E3" s="270" t="s">
        <v>432</v>
      </c>
      <c r="F3" s="270" t="s">
        <v>427</v>
      </c>
      <c r="G3" s="270" t="s">
        <v>428</v>
      </c>
      <c r="H3" s="270" t="s">
        <v>424</v>
      </c>
      <c r="I3"/>
      <c r="J3" s="270">
        <v>2020</v>
      </c>
      <c r="K3" s="270" t="s">
        <v>421</v>
      </c>
      <c r="L3" s="270" t="s">
        <v>416</v>
      </c>
      <c r="M3" s="270" t="s">
        <v>415</v>
      </c>
      <c r="N3" s="270" t="s">
        <v>407</v>
      </c>
      <c r="O3" s="270" t="s">
        <v>406</v>
      </c>
      <c r="P3" s="270" t="s">
        <v>383</v>
      </c>
      <c r="Q3"/>
      <c r="R3" s="270">
        <v>2019</v>
      </c>
      <c r="S3" s="270" t="s">
        <v>365</v>
      </c>
      <c r="T3" s="270" t="s">
        <v>336</v>
      </c>
      <c r="U3" s="270" t="s">
        <v>337</v>
      </c>
      <c r="V3" s="270" t="s">
        <v>382</v>
      </c>
      <c r="W3" s="270" t="s">
        <v>334</v>
      </c>
      <c r="X3" s="270" t="s">
        <v>325</v>
      </c>
      <c r="Y3" s="308"/>
      <c r="Z3" s="270">
        <v>2018</v>
      </c>
      <c r="AA3" s="270" t="s">
        <v>309</v>
      </c>
      <c r="AB3" s="5"/>
      <c r="AC3" s="54"/>
      <c r="AD3" s="54"/>
    </row>
    <row r="4" spans="1:30" s="57" customFormat="1" ht="12" customHeight="1" x14ac:dyDescent="0.2">
      <c r="A4" s="652"/>
      <c r="I4"/>
      <c r="Q4"/>
      <c r="R4" s="104"/>
      <c r="T4" s="104"/>
      <c r="U4" s="104"/>
      <c r="V4" s="104"/>
      <c r="W4" s="104"/>
      <c r="X4" s="104"/>
      <c r="Y4" s="104"/>
    </row>
    <row r="5" spans="1:30" s="64" customFormat="1" ht="6.75" customHeight="1" thickBot="1" x14ac:dyDescent="0.25">
      <c r="A5" s="289"/>
      <c r="B5" s="60"/>
      <c r="C5" s="60"/>
      <c r="D5" s="60"/>
      <c r="E5" s="60"/>
      <c r="F5" s="60"/>
      <c r="G5" s="60"/>
      <c r="H5" s="60"/>
      <c r="I5"/>
      <c r="J5" s="60"/>
      <c r="K5" s="60"/>
      <c r="L5" s="60"/>
      <c r="M5" s="60"/>
      <c r="N5" s="60"/>
      <c r="O5" s="60"/>
      <c r="P5" s="60"/>
      <c r="Q5"/>
      <c r="R5" s="104"/>
      <c r="S5" s="60"/>
      <c r="T5" s="104"/>
      <c r="U5" s="104"/>
      <c r="V5" s="104"/>
      <c r="W5" s="104"/>
      <c r="X5" s="104"/>
      <c r="Y5" s="104"/>
      <c r="Z5" s="60"/>
      <c r="AA5" s="60"/>
    </row>
    <row r="6" spans="1:30" s="15" customFormat="1" ht="17.25" customHeight="1" thickTop="1" x14ac:dyDescent="0.2">
      <c r="A6" s="15" t="s">
        <v>14</v>
      </c>
      <c r="B6" s="273">
        <v>7557</v>
      </c>
      <c r="C6" s="147">
        <v>2082</v>
      </c>
      <c r="D6" s="147">
        <v>5475</v>
      </c>
      <c r="E6" s="147">
        <v>1951</v>
      </c>
      <c r="F6" s="147">
        <v>3524</v>
      </c>
      <c r="G6" s="147">
        <v>1831</v>
      </c>
      <c r="H6" s="147">
        <v>1693</v>
      </c>
      <c r="I6"/>
      <c r="J6" s="147">
        <v>6104</v>
      </c>
      <c r="K6" s="147">
        <v>1503</v>
      </c>
      <c r="L6" s="147">
        <v>4601</v>
      </c>
      <c r="M6" s="147">
        <v>1461</v>
      </c>
      <c r="N6" s="147">
        <v>3140</v>
      </c>
      <c r="O6" s="147">
        <v>1436</v>
      </c>
      <c r="P6" s="147">
        <v>1704</v>
      </c>
      <c r="Q6"/>
      <c r="R6" s="147">
        <v>6802</v>
      </c>
      <c r="S6" s="147">
        <v>1636</v>
      </c>
      <c r="T6" s="147">
        <v>5166</v>
      </c>
      <c r="U6" s="147">
        <v>1704</v>
      </c>
      <c r="V6" s="147">
        <v>3462</v>
      </c>
      <c r="W6" s="147">
        <v>1723.9999999999</v>
      </c>
      <c r="X6" s="147">
        <v>1738.0000000001</v>
      </c>
      <c r="Y6" s="355"/>
      <c r="Z6" s="147">
        <v>6824</v>
      </c>
      <c r="AA6" s="147">
        <v>1674</v>
      </c>
      <c r="AB6" s="7"/>
      <c r="AC6" s="7"/>
    </row>
    <row r="7" spans="1:30" s="58" customFormat="1" x14ac:dyDescent="0.2">
      <c r="A7" s="58" t="s">
        <v>15</v>
      </c>
      <c r="B7" s="262">
        <v>-5712</v>
      </c>
      <c r="C7" s="148">
        <v>-1621</v>
      </c>
      <c r="D7" s="148">
        <v>-4091</v>
      </c>
      <c r="E7" s="148">
        <v>-1469</v>
      </c>
      <c r="F7" s="148">
        <v>-2622</v>
      </c>
      <c r="G7" s="148">
        <v>-1356</v>
      </c>
      <c r="H7" s="148">
        <v>-1266</v>
      </c>
      <c r="I7"/>
      <c r="J7" s="148">
        <v>-4548</v>
      </c>
      <c r="K7" s="148">
        <v>-1126</v>
      </c>
      <c r="L7" s="148">
        <v>-3422</v>
      </c>
      <c r="M7" s="148">
        <v>-1111</v>
      </c>
      <c r="N7" s="148">
        <v>-2311</v>
      </c>
      <c r="O7" s="148">
        <v>-1042</v>
      </c>
      <c r="P7" s="148">
        <v>-1269</v>
      </c>
      <c r="Q7"/>
      <c r="R7" s="148">
        <v>-5043</v>
      </c>
      <c r="S7" s="148">
        <v>-1253</v>
      </c>
      <c r="T7" s="148">
        <v>-3790</v>
      </c>
      <c r="U7" s="148">
        <v>-1252</v>
      </c>
      <c r="V7" s="148">
        <v>-2538</v>
      </c>
      <c r="W7" s="148">
        <v>-1252</v>
      </c>
      <c r="X7" s="148">
        <v>-1286</v>
      </c>
      <c r="Y7" s="355"/>
      <c r="Z7" s="148">
        <v>-5086</v>
      </c>
      <c r="AA7" s="148">
        <v>-1309</v>
      </c>
      <c r="AB7" s="9"/>
      <c r="AC7" s="9"/>
    </row>
    <row r="8" spans="1:30" s="15" customFormat="1" ht="17.25" customHeight="1" x14ac:dyDescent="0.2">
      <c r="A8" s="15" t="s">
        <v>16</v>
      </c>
      <c r="B8" s="273">
        <v>1845</v>
      </c>
      <c r="C8" s="147">
        <v>461</v>
      </c>
      <c r="D8" s="147">
        <v>1384</v>
      </c>
      <c r="E8" s="147">
        <v>482</v>
      </c>
      <c r="F8" s="147">
        <v>902</v>
      </c>
      <c r="G8" s="147">
        <v>475</v>
      </c>
      <c r="H8" s="147">
        <v>427</v>
      </c>
      <c r="I8"/>
      <c r="J8" s="147">
        <v>1556</v>
      </c>
      <c r="K8" s="147">
        <v>377</v>
      </c>
      <c r="L8" s="147">
        <v>1179</v>
      </c>
      <c r="M8" s="147">
        <v>350</v>
      </c>
      <c r="N8" s="147">
        <v>829</v>
      </c>
      <c r="O8" s="147">
        <v>394</v>
      </c>
      <c r="P8" s="147">
        <v>435</v>
      </c>
      <c r="Q8"/>
      <c r="R8" s="147">
        <v>1759</v>
      </c>
      <c r="S8" s="147">
        <v>383</v>
      </c>
      <c r="T8" s="147">
        <v>1376</v>
      </c>
      <c r="U8" s="147">
        <v>452</v>
      </c>
      <c r="V8" s="147">
        <v>924</v>
      </c>
      <c r="W8" s="147">
        <v>471.99999999990001</v>
      </c>
      <c r="X8" s="147">
        <v>452.00000000009999</v>
      </c>
      <c r="Y8" s="355"/>
      <c r="Z8" s="147">
        <v>1738</v>
      </c>
      <c r="AA8" s="147">
        <v>365</v>
      </c>
      <c r="AB8" s="7"/>
      <c r="AC8" s="7"/>
    </row>
    <row r="9" spans="1:30" s="59" customFormat="1" ht="17.25" customHeight="1" x14ac:dyDescent="0.2">
      <c r="A9" s="59" t="s">
        <v>17</v>
      </c>
      <c r="B9" s="274">
        <v>0.24414450178642319</v>
      </c>
      <c r="C9" s="150">
        <v>0.22142170989433238</v>
      </c>
      <c r="D9" s="150">
        <v>0.25278538812785389</v>
      </c>
      <c r="E9" s="150">
        <v>0.24705279343926193</v>
      </c>
      <c r="F9" s="150">
        <v>0.25595913734392733</v>
      </c>
      <c r="G9" s="150">
        <v>0.2594210813762971</v>
      </c>
      <c r="H9" s="150">
        <v>0.25221500295333726</v>
      </c>
      <c r="I9"/>
      <c r="J9" s="150">
        <v>0.2549148099606815</v>
      </c>
      <c r="K9" s="150">
        <v>0.25083166999334666</v>
      </c>
      <c r="L9" s="150">
        <v>0.25624864159965227</v>
      </c>
      <c r="M9" s="150">
        <v>0.23956194387405885</v>
      </c>
      <c r="N9" s="150">
        <v>0.26401273885350318</v>
      </c>
      <c r="O9" s="150">
        <v>0.27437325905292481</v>
      </c>
      <c r="P9" s="150">
        <v>0.25528169014084506</v>
      </c>
      <c r="Q9"/>
      <c r="R9" s="150">
        <v>0.25860041164363423</v>
      </c>
      <c r="S9" s="150">
        <v>0.2341075794621027</v>
      </c>
      <c r="T9" s="150">
        <v>0.26635694928377857</v>
      </c>
      <c r="U9" s="150">
        <v>0.26525821596244131</v>
      </c>
      <c r="V9" s="150">
        <v>0.26689774696707108</v>
      </c>
      <c r="W9" s="150">
        <v>0.27378190255216206</v>
      </c>
      <c r="X9" s="150">
        <v>0.26006904487921401</v>
      </c>
      <c r="Y9" s="241"/>
      <c r="Z9" s="150">
        <v>0.25468933177022274</v>
      </c>
      <c r="AA9" s="150">
        <v>0.21804062126642773</v>
      </c>
      <c r="AB9" s="13"/>
      <c r="AC9" s="13"/>
    </row>
    <row r="10" spans="1:30" s="10" customFormat="1" x14ac:dyDescent="0.2">
      <c r="A10" s="58" t="s">
        <v>18</v>
      </c>
      <c r="B10" s="262">
        <v>-951</v>
      </c>
      <c r="C10" s="148">
        <v>-277</v>
      </c>
      <c r="D10" s="148">
        <v>-674</v>
      </c>
      <c r="E10" s="148">
        <v>-241</v>
      </c>
      <c r="F10" s="148">
        <v>-433</v>
      </c>
      <c r="G10" s="148">
        <v>-225</v>
      </c>
      <c r="H10" s="148">
        <v>-208</v>
      </c>
      <c r="I10"/>
      <c r="J10" s="148">
        <v>-773</v>
      </c>
      <c r="K10" s="148">
        <v>-193</v>
      </c>
      <c r="L10" s="148">
        <v>-580</v>
      </c>
      <c r="M10" s="148">
        <v>-184</v>
      </c>
      <c r="N10" s="148">
        <v>-396</v>
      </c>
      <c r="O10" s="148">
        <v>-194</v>
      </c>
      <c r="P10" s="148">
        <v>-202</v>
      </c>
      <c r="Q10"/>
      <c r="R10" s="148">
        <v>-812</v>
      </c>
      <c r="S10" s="148">
        <v>-203</v>
      </c>
      <c r="T10" s="148">
        <v>-609</v>
      </c>
      <c r="U10" s="148">
        <v>-198</v>
      </c>
      <c r="V10" s="148">
        <v>-411</v>
      </c>
      <c r="W10" s="148">
        <v>-210</v>
      </c>
      <c r="X10" s="148">
        <v>-201</v>
      </c>
      <c r="Y10" s="355"/>
      <c r="Z10" s="148">
        <v>-758.99999999989996</v>
      </c>
      <c r="AA10" s="148">
        <v>-197</v>
      </c>
      <c r="AB10" s="9"/>
      <c r="AC10" s="9"/>
    </row>
    <row r="11" spans="1:30" s="10" customFormat="1" ht="12" customHeight="1" x14ac:dyDescent="0.2">
      <c r="A11" s="58" t="s">
        <v>19</v>
      </c>
      <c r="B11" s="262">
        <v>-115</v>
      </c>
      <c r="C11" s="148">
        <v>-28</v>
      </c>
      <c r="D11" s="148">
        <v>-87</v>
      </c>
      <c r="E11" s="148">
        <v>-31</v>
      </c>
      <c r="F11" s="148">
        <v>-56</v>
      </c>
      <c r="G11" s="148">
        <v>-29.000000000100002</v>
      </c>
      <c r="H11" s="148">
        <v>-26.999999999900002</v>
      </c>
      <c r="I11"/>
      <c r="J11" s="148">
        <v>-107.9999999999</v>
      </c>
      <c r="K11" s="148">
        <v>-28</v>
      </c>
      <c r="L11" s="148">
        <v>-79.999999999899998</v>
      </c>
      <c r="M11" s="148">
        <v>-25.999999999899998</v>
      </c>
      <c r="N11" s="148">
        <v>-54</v>
      </c>
      <c r="O11" s="148">
        <v>-28.000000000100002</v>
      </c>
      <c r="P11" s="148">
        <v>-25.999999999900002</v>
      </c>
      <c r="Q11"/>
      <c r="R11" s="148">
        <v>-114</v>
      </c>
      <c r="S11" s="148">
        <v>-30</v>
      </c>
      <c r="T11" s="148">
        <v>-84</v>
      </c>
      <c r="U11" s="148">
        <v>-29</v>
      </c>
      <c r="V11" s="148">
        <v>-55</v>
      </c>
      <c r="W11" s="148">
        <v>-28</v>
      </c>
      <c r="X11" s="148">
        <v>-27</v>
      </c>
      <c r="Y11" s="355"/>
      <c r="Z11" s="148">
        <v>-109</v>
      </c>
      <c r="AA11" s="148">
        <v>-27</v>
      </c>
      <c r="AB11" s="9"/>
      <c r="AC11" s="9"/>
    </row>
    <row r="12" spans="1:30" s="10" customFormat="1" x14ac:dyDescent="0.2">
      <c r="A12" s="58" t="s">
        <v>20</v>
      </c>
      <c r="B12" s="262">
        <v>-304</v>
      </c>
      <c r="C12" s="148">
        <v>-91</v>
      </c>
      <c r="D12" s="148">
        <v>-213</v>
      </c>
      <c r="E12" s="148">
        <v>-70</v>
      </c>
      <c r="F12" s="148">
        <v>-143</v>
      </c>
      <c r="G12" s="148">
        <v>-70</v>
      </c>
      <c r="H12" s="148">
        <v>-73</v>
      </c>
      <c r="I12"/>
      <c r="J12" s="148">
        <v>-267</v>
      </c>
      <c r="K12" s="148">
        <v>-72</v>
      </c>
      <c r="L12" s="148">
        <v>-195</v>
      </c>
      <c r="M12" s="148">
        <v>-57</v>
      </c>
      <c r="N12" s="148">
        <v>-138</v>
      </c>
      <c r="O12" s="148">
        <v>-64</v>
      </c>
      <c r="P12" s="148">
        <v>-74</v>
      </c>
      <c r="Q12"/>
      <c r="R12" s="148">
        <v>-274</v>
      </c>
      <c r="S12" s="148">
        <v>-81</v>
      </c>
      <c r="T12" s="148">
        <v>-193</v>
      </c>
      <c r="U12" s="148">
        <v>-65</v>
      </c>
      <c r="V12" s="148">
        <v>-128</v>
      </c>
      <c r="W12" s="148">
        <v>-65</v>
      </c>
      <c r="X12" s="148">
        <v>-63</v>
      </c>
      <c r="Y12" s="355"/>
      <c r="Z12" s="148">
        <v>-295</v>
      </c>
      <c r="AA12" s="148">
        <v>-86</v>
      </c>
      <c r="AB12" s="9"/>
      <c r="AC12" s="9"/>
    </row>
    <row r="13" spans="1:30" s="10" customFormat="1" ht="12.75" customHeight="1" x14ac:dyDescent="0.2">
      <c r="A13" s="58" t="s">
        <v>21</v>
      </c>
      <c r="B13" s="262">
        <v>79</v>
      </c>
      <c r="C13" s="148">
        <v>34</v>
      </c>
      <c r="D13" s="148">
        <v>45</v>
      </c>
      <c r="E13" s="148">
        <v>13</v>
      </c>
      <c r="F13" s="148">
        <v>32</v>
      </c>
      <c r="G13" s="148">
        <v>18</v>
      </c>
      <c r="H13" s="148">
        <v>14</v>
      </c>
      <c r="I13"/>
      <c r="J13" s="148">
        <v>77</v>
      </c>
      <c r="K13" s="148">
        <v>22</v>
      </c>
      <c r="L13" s="148">
        <v>55</v>
      </c>
      <c r="M13" s="148">
        <v>12</v>
      </c>
      <c r="N13" s="148">
        <v>43</v>
      </c>
      <c r="O13" s="148">
        <v>22</v>
      </c>
      <c r="P13" s="148">
        <v>21</v>
      </c>
      <c r="Q13"/>
      <c r="R13" s="148">
        <v>95</v>
      </c>
      <c r="S13" s="148">
        <v>30</v>
      </c>
      <c r="T13" s="148">
        <v>65</v>
      </c>
      <c r="U13" s="148">
        <v>16</v>
      </c>
      <c r="V13" s="148">
        <v>49</v>
      </c>
      <c r="W13" s="148">
        <v>26</v>
      </c>
      <c r="X13" s="148">
        <v>23</v>
      </c>
      <c r="Y13" s="355"/>
      <c r="Z13" s="148">
        <v>114</v>
      </c>
      <c r="AA13" s="148">
        <v>45</v>
      </c>
      <c r="AB13" s="9"/>
    </row>
    <row r="14" spans="1:30" s="10" customFormat="1" ht="14.25" customHeight="1" x14ac:dyDescent="0.2">
      <c r="A14" s="58" t="s">
        <v>22</v>
      </c>
      <c r="B14" s="262">
        <v>-204</v>
      </c>
      <c r="C14" s="148">
        <v>-76</v>
      </c>
      <c r="D14" s="148">
        <v>-128</v>
      </c>
      <c r="E14" s="148">
        <v>-49</v>
      </c>
      <c r="F14" s="148">
        <v>-79</v>
      </c>
      <c r="G14" s="148">
        <v>-44</v>
      </c>
      <c r="H14" s="148">
        <v>-35</v>
      </c>
      <c r="I14"/>
      <c r="J14" s="148">
        <v>-232</v>
      </c>
      <c r="K14" s="148">
        <v>-71</v>
      </c>
      <c r="L14" s="148">
        <v>-161</v>
      </c>
      <c r="M14" s="148">
        <v>-42</v>
      </c>
      <c r="N14" s="148">
        <v>-119</v>
      </c>
      <c r="O14" s="148">
        <v>-69</v>
      </c>
      <c r="P14" s="148">
        <v>-50</v>
      </c>
      <c r="Q14"/>
      <c r="R14" s="148">
        <v>-247</v>
      </c>
      <c r="S14" s="148">
        <v>-99</v>
      </c>
      <c r="T14" s="148">
        <v>-148</v>
      </c>
      <c r="U14" s="148">
        <v>-52</v>
      </c>
      <c r="V14" s="148">
        <v>-96</v>
      </c>
      <c r="W14" s="148">
        <v>-52</v>
      </c>
      <c r="X14" s="148">
        <v>-44</v>
      </c>
      <c r="Y14" s="355"/>
      <c r="Z14" s="148">
        <v>-198</v>
      </c>
      <c r="AA14" s="148">
        <v>-56</v>
      </c>
      <c r="AB14" s="9"/>
      <c r="AC14" s="9"/>
    </row>
    <row r="15" spans="1:30" s="10" customFormat="1" ht="14.25" customHeight="1" x14ac:dyDescent="0.2">
      <c r="A15" s="301" t="s">
        <v>133</v>
      </c>
      <c r="B15" s="275">
        <v>-125</v>
      </c>
      <c r="C15" s="216">
        <v>-42</v>
      </c>
      <c r="D15" s="216">
        <v>-83</v>
      </c>
      <c r="E15" s="216">
        <v>-36</v>
      </c>
      <c r="F15" s="216">
        <v>-47</v>
      </c>
      <c r="G15" s="216">
        <v>-26</v>
      </c>
      <c r="H15" s="216">
        <v>-21</v>
      </c>
      <c r="I15"/>
      <c r="J15" s="216">
        <v>-155</v>
      </c>
      <c r="K15" s="216">
        <v>-49</v>
      </c>
      <c r="L15" s="216">
        <v>-106</v>
      </c>
      <c r="M15" s="216">
        <v>-30</v>
      </c>
      <c r="N15" s="216">
        <v>-76</v>
      </c>
      <c r="O15" s="216">
        <v>-47</v>
      </c>
      <c r="P15" s="216">
        <v>-29</v>
      </c>
      <c r="Q15"/>
      <c r="R15" s="216">
        <v>-152</v>
      </c>
      <c r="S15" s="216">
        <v>-69</v>
      </c>
      <c r="T15" s="216">
        <v>-83</v>
      </c>
      <c r="U15" s="216">
        <v>-36</v>
      </c>
      <c r="V15" s="216">
        <v>-47</v>
      </c>
      <c r="W15" s="216">
        <v>-26</v>
      </c>
      <c r="X15" s="216">
        <v>-21</v>
      </c>
      <c r="Y15" s="241"/>
      <c r="Z15" s="216">
        <v>-84</v>
      </c>
      <c r="AA15" s="216">
        <v>-11</v>
      </c>
      <c r="AB15" s="9"/>
      <c r="AC15" s="9"/>
    </row>
    <row r="16" spans="1:30" s="8" customFormat="1" ht="13.5" thickBot="1" x14ac:dyDescent="0.25">
      <c r="A16" s="302" t="s">
        <v>23</v>
      </c>
      <c r="B16" s="282">
        <v>350</v>
      </c>
      <c r="C16" s="284">
        <v>22.999999999900012</v>
      </c>
      <c r="D16" s="284">
        <v>327.00000000010004</v>
      </c>
      <c r="E16" s="284">
        <v>104.00000000009999</v>
      </c>
      <c r="F16" s="284">
        <v>223</v>
      </c>
      <c r="G16" s="284">
        <v>124.99999999969999</v>
      </c>
      <c r="H16" s="284">
        <v>98.000000000300005</v>
      </c>
      <c r="I16"/>
      <c r="J16" s="284">
        <v>253.00000000009999</v>
      </c>
      <c r="K16" s="284">
        <v>35</v>
      </c>
      <c r="L16" s="284">
        <v>218.00000000009999</v>
      </c>
      <c r="M16" s="284">
        <v>53.000000000099988</v>
      </c>
      <c r="N16" s="284">
        <v>165</v>
      </c>
      <c r="O16" s="284">
        <v>60.999999999699995</v>
      </c>
      <c r="P16" s="284">
        <v>104.00000000029998</v>
      </c>
      <c r="Q16"/>
      <c r="R16" s="284">
        <v>407</v>
      </c>
      <c r="S16" s="284">
        <v>0</v>
      </c>
      <c r="T16" s="284">
        <v>407</v>
      </c>
      <c r="U16" s="284">
        <v>123.99999999990001</v>
      </c>
      <c r="V16" s="284">
        <v>283.00000000009999</v>
      </c>
      <c r="W16" s="284">
        <v>143</v>
      </c>
      <c r="X16" s="284">
        <v>140.00000000009999</v>
      </c>
      <c r="Y16" s="355"/>
      <c r="Z16" s="284">
        <v>491.00000000020003</v>
      </c>
      <c r="AA16" s="284">
        <v>43.999999999999986</v>
      </c>
      <c r="AB16" s="7"/>
      <c r="AC16" s="7"/>
    </row>
    <row r="17" spans="1:30" s="10" customFormat="1" ht="29.25" customHeight="1" thickTop="1" x14ac:dyDescent="0.2">
      <c r="A17" s="58" t="s">
        <v>59</v>
      </c>
      <c r="B17" s="262">
        <v>0</v>
      </c>
      <c r="C17" s="148">
        <v>0</v>
      </c>
      <c r="D17" s="148">
        <v>0</v>
      </c>
      <c r="E17" s="148">
        <v>0</v>
      </c>
      <c r="F17" s="148">
        <v>0</v>
      </c>
      <c r="G17" s="148">
        <v>0</v>
      </c>
      <c r="H17" s="148">
        <v>0</v>
      </c>
      <c r="I17"/>
      <c r="J17" s="148">
        <v>0</v>
      </c>
      <c r="K17" s="148">
        <v>0</v>
      </c>
      <c r="L17" s="148">
        <v>0</v>
      </c>
      <c r="M17" s="148">
        <v>0</v>
      </c>
      <c r="N17" s="148">
        <v>0</v>
      </c>
      <c r="O17" s="148">
        <v>0</v>
      </c>
      <c r="P17" s="148">
        <v>0</v>
      </c>
      <c r="Q17"/>
      <c r="R17" s="148">
        <v>0</v>
      </c>
      <c r="S17" s="148">
        <v>0</v>
      </c>
      <c r="T17" s="148">
        <v>0</v>
      </c>
      <c r="U17" s="148">
        <v>0</v>
      </c>
      <c r="V17" s="148">
        <v>0</v>
      </c>
      <c r="W17" s="148">
        <v>0</v>
      </c>
      <c r="X17" s="148">
        <v>0</v>
      </c>
      <c r="Y17" s="355"/>
      <c r="Z17" s="148">
        <v>0</v>
      </c>
      <c r="AA17" s="148">
        <v>0</v>
      </c>
      <c r="AB17" s="9"/>
      <c r="AC17" s="9"/>
    </row>
    <row r="18" spans="1:30" s="10" customFormat="1" x14ac:dyDescent="0.2">
      <c r="A18" s="58" t="s">
        <v>24</v>
      </c>
      <c r="B18" s="262">
        <v>-51</v>
      </c>
      <c r="C18" s="148">
        <v>-9</v>
      </c>
      <c r="D18" s="148">
        <v>-42</v>
      </c>
      <c r="E18" s="148">
        <v>-14</v>
      </c>
      <c r="F18" s="148">
        <v>-28</v>
      </c>
      <c r="G18" s="148">
        <v>-13</v>
      </c>
      <c r="H18" s="148">
        <v>-15</v>
      </c>
      <c r="I18"/>
      <c r="J18" s="148">
        <v>-56</v>
      </c>
      <c r="K18" s="148">
        <v>-15</v>
      </c>
      <c r="L18" s="148">
        <v>-41</v>
      </c>
      <c r="M18" s="148">
        <v>-11</v>
      </c>
      <c r="N18" s="148">
        <v>-30</v>
      </c>
      <c r="O18" s="148">
        <v>-16</v>
      </c>
      <c r="P18" s="148">
        <v>-14</v>
      </c>
      <c r="Q18"/>
      <c r="R18" s="148">
        <v>-54</v>
      </c>
      <c r="S18" s="148">
        <v>-10</v>
      </c>
      <c r="T18" s="148">
        <v>-44</v>
      </c>
      <c r="U18" s="148">
        <v>-15</v>
      </c>
      <c r="V18" s="148">
        <v>-29</v>
      </c>
      <c r="W18" s="148">
        <v>-15</v>
      </c>
      <c r="X18" s="148">
        <v>-14</v>
      </c>
      <c r="Y18" s="355"/>
      <c r="Z18" s="148">
        <v>-69</v>
      </c>
      <c r="AA18" s="148">
        <v>-19</v>
      </c>
      <c r="AB18" s="9"/>
      <c r="AC18" s="9"/>
    </row>
    <row r="19" spans="1:30" s="10" customFormat="1" ht="12.75" customHeight="1" x14ac:dyDescent="0.2">
      <c r="A19" s="58" t="s">
        <v>109</v>
      </c>
      <c r="B19" s="262">
        <v>4</v>
      </c>
      <c r="C19" s="148">
        <v>2</v>
      </c>
      <c r="D19" s="148">
        <v>2</v>
      </c>
      <c r="E19" s="148">
        <v>4</v>
      </c>
      <c r="F19" s="148">
        <v>-2</v>
      </c>
      <c r="G19" s="148">
        <v>-4</v>
      </c>
      <c r="H19" s="148">
        <v>2</v>
      </c>
      <c r="I19"/>
      <c r="J19" s="148">
        <v>877</v>
      </c>
      <c r="K19" s="148">
        <v>4</v>
      </c>
      <c r="L19" s="148">
        <v>873</v>
      </c>
      <c r="M19" s="148">
        <v>-8</v>
      </c>
      <c r="N19" s="148">
        <v>881.00000000010004</v>
      </c>
      <c r="O19" s="148">
        <v>883</v>
      </c>
      <c r="P19" s="148">
        <v>-1.9999999999</v>
      </c>
      <c r="Q19"/>
      <c r="R19" s="148">
        <v>-7</v>
      </c>
      <c r="S19" s="148">
        <v>-8.0000000001</v>
      </c>
      <c r="T19" s="148">
        <v>1</v>
      </c>
      <c r="U19" s="148">
        <v>-6</v>
      </c>
      <c r="V19" s="148">
        <v>7.0000000001</v>
      </c>
      <c r="W19" s="148">
        <v>12.0000000001</v>
      </c>
      <c r="X19" s="148">
        <v>-5</v>
      </c>
      <c r="Y19" s="355"/>
      <c r="Z19" s="148">
        <v>-41</v>
      </c>
      <c r="AA19" s="148">
        <v>-11</v>
      </c>
      <c r="AB19" s="9"/>
      <c r="AC19" s="9"/>
    </row>
    <row r="20" spans="1:30" s="8" customFormat="1" ht="17.25" customHeight="1" thickBot="1" x14ac:dyDescent="0.25">
      <c r="A20" s="302" t="s">
        <v>25</v>
      </c>
      <c r="B20" s="282">
        <v>-47</v>
      </c>
      <c r="C20" s="284">
        <v>-7</v>
      </c>
      <c r="D20" s="284">
        <v>-40</v>
      </c>
      <c r="E20" s="284">
        <v>-10</v>
      </c>
      <c r="F20" s="284">
        <v>-30</v>
      </c>
      <c r="G20" s="284">
        <v>-17</v>
      </c>
      <c r="H20" s="284">
        <v>-13</v>
      </c>
      <c r="I20"/>
      <c r="J20" s="284">
        <v>821</v>
      </c>
      <c r="K20" s="284">
        <v>-11</v>
      </c>
      <c r="L20" s="284">
        <v>832</v>
      </c>
      <c r="M20" s="284">
        <v>-19</v>
      </c>
      <c r="N20" s="284">
        <v>851.00000000010004</v>
      </c>
      <c r="O20" s="284">
        <v>867</v>
      </c>
      <c r="P20" s="284">
        <v>-15.999999999899998</v>
      </c>
      <c r="Q20"/>
      <c r="R20" s="284">
        <v>-61</v>
      </c>
      <c r="S20" s="284">
        <v>-18.000000000100002</v>
      </c>
      <c r="T20" s="284">
        <v>-43</v>
      </c>
      <c r="U20" s="284">
        <v>-21</v>
      </c>
      <c r="V20" s="284">
        <v>-21.999999999899998</v>
      </c>
      <c r="W20" s="284">
        <v>-2.9999999998999982</v>
      </c>
      <c r="X20" s="284">
        <v>-19</v>
      </c>
      <c r="Y20" s="355"/>
      <c r="Z20" s="284">
        <v>-110</v>
      </c>
      <c r="AA20" s="284">
        <v>-30</v>
      </c>
      <c r="AB20" s="7"/>
      <c r="AC20" s="7"/>
    </row>
    <row r="21" spans="1:30" s="8" customFormat="1" ht="17.25" customHeight="1" thickTop="1" x14ac:dyDescent="0.2">
      <c r="A21" s="15" t="s">
        <v>26</v>
      </c>
      <c r="B21" s="273">
        <v>303</v>
      </c>
      <c r="C21" s="147">
        <v>16</v>
      </c>
      <c r="D21" s="147">
        <v>287</v>
      </c>
      <c r="E21" s="147">
        <v>94</v>
      </c>
      <c r="F21" s="147">
        <v>193</v>
      </c>
      <c r="G21" s="147">
        <v>108</v>
      </c>
      <c r="H21" s="147">
        <v>85</v>
      </c>
      <c r="I21"/>
      <c r="J21" s="147">
        <v>1074</v>
      </c>
      <c r="K21" s="147">
        <v>24</v>
      </c>
      <c r="L21" s="147">
        <v>1050</v>
      </c>
      <c r="M21" s="147">
        <v>34</v>
      </c>
      <c r="N21" s="147">
        <v>1016.0000000001</v>
      </c>
      <c r="O21" s="147">
        <v>928</v>
      </c>
      <c r="P21" s="147">
        <v>88.000000000100002</v>
      </c>
      <c r="Q21"/>
      <c r="R21" s="147">
        <v>346</v>
      </c>
      <c r="S21" s="147">
        <v>-18.000000000099988</v>
      </c>
      <c r="T21" s="147">
        <v>364</v>
      </c>
      <c r="U21" s="147">
        <v>103</v>
      </c>
      <c r="V21" s="147">
        <v>261.00000000009999</v>
      </c>
      <c r="W21" s="147">
        <v>140.00000000009999</v>
      </c>
      <c r="X21" s="147">
        <v>121</v>
      </c>
      <c r="Y21" s="355"/>
      <c r="Z21" s="147">
        <v>381</v>
      </c>
      <c r="AA21" s="147">
        <v>14</v>
      </c>
      <c r="AB21" s="7"/>
      <c r="AC21" s="7"/>
      <c r="AD21" s="7"/>
    </row>
    <row r="22" spans="1:30" s="10" customFormat="1" x14ac:dyDescent="0.2">
      <c r="A22" s="58" t="s">
        <v>27</v>
      </c>
      <c r="B22" s="262">
        <v>-84</v>
      </c>
      <c r="C22" s="148">
        <v>-5</v>
      </c>
      <c r="D22" s="148">
        <v>-79</v>
      </c>
      <c r="E22" s="148">
        <v>-26</v>
      </c>
      <c r="F22" s="148">
        <v>-53</v>
      </c>
      <c r="G22" s="148">
        <v>-31</v>
      </c>
      <c r="H22" s="148">
        <v>-22</v>
      </c>
      <c r="I22"/>
      <c r="J22" s="148">
        <v>-165</v>
      </c>
      <c r="K22" s="148">
        <v>-6</v>
      </c>
      <c r="L22" s="148">
        <v>-159</v>
      </c>
      <c r="M22" s="148">
        <v>-9</v>
      </c>
      <c r="N22" s="148">
        <v>-150</v>
      </c>
      <c r="O22" s="148">
        <v>-125</v>
      </c>
      <c r="P22" s="148">
        <v>-25</v>
      </c>
      <c r="Q22"/>
      <c r="R22" s="148">
        <v>-105</v>
      </c>
      <c r="S22" s="148">
        <v>-4</v>
      </c>
      <c r="T22" s="148">
        <v>-101</v>
      </c>
      <c r="U22" s="148">
        <v>-24</v>
      </c>
      <c r="V22" s="148">
        <v>-77</v>
      </c>
      <c r="W22" s="148">
        <v>-44</v>
      </c>
      <c r="X22" s="148">
        <v>-33</v>
      </c>
      <c r="Y22" s="355"/>
      <c r="Z22" s="148">
        <v>-99</v>
      </c>
      <c r="AA22" s="148">
        <v>20</v>
      </c>
      <c r="AB22" s="9"/>
      <c r="AC22" s="9"/>
      <c r="AD22" s="9"/>
    </row>
    <row r="23" spans="1:30" s="8" customFormat="1" ht="17.25" customHeight="1" x14ac:dyDescent="0.2">
      <c r="A23" s="15" t="s">
        <v>245</v>
      </c>
      <c r="B23" s="273">
        <v>219</v>
      </c>
      <c r="C23" s="147">
        <v>11</v>
      </c>
      <c r="D23" s="147">
        <v>208</v>
      </c>
      <c r="E23" s="147">
        <v>68</v>
      </c>
      <c r="F23" s="147">
        <v>140</v>
      </c>
      <c r="G23" s="147">
        <v>77</v>
      </c>
      <c r="H23" s="147">
        <v>63</v>
      </c>
      <c r="I23"/>
      <c r="J23" s="147">
        <v>909</v>
      </c>
      <c r="K23" s="147">
        <v>18</v>
      </c>
      <c r="L23" s="147">
        <v>891</v>
      </c>
      <c r="M23" s="147">
        <v>25</v>
      </c>
      <c r="N23" s="147">
        <v>866.00000000010004</v>
      </c>
      <c r="O23" s="147">
        <v>803</v>
      </c>
      <c r="P23" s="147">
        <v>63.000000000100002</v>
      </c>
      <c r="Q23"/>
      <c r="R23" s="147">
        <v>241</v>
      </c>
      <c r="S23" s="147">
        <v>-22.000000000099988</v>
      </c>
      <c r="T23" s="147">
        <v>263</v>
      </c>
      <c r="U23" s="147">
        <v>79</v>
      </c>
      <c r="V23" s="147">
        <v>184.00000000009999</v>
      </c>
      <c r="W23" s="147">
        <v>96.000000000099988</v>
      </c>
      <c r="X23" s="147">
        <v>88</v>
      </c>
      <c r="Y23" s="355"/>
      <c r="Z23" s="147">
        <v>282</v>
      </c>
      <c r="AA23" s="147">
        <v>34</v>
      </c>
      <c r="AB23" s="7"/>
      <c r="AC23" s="7"/>
      <c r="AD23" s="7"/>
    </row>
    <row r="24" spans="1:30" s="8" customFormat="1" ht="17.25" customHeight="1" x14ac:dyDescent="0.2">
      <c r="A24" s="15" t="s">
        <v>307</v>
      </c>
      <c r="B24" s="273">
        <v>48</v>
      </c>
      <c r="C24" s="147">
        <v>18</v>
      </c>
      <c r="D24" s="147">
        <v>30</v>
      </c>
      <c r="E24" s="147">
        <v>6</v>
      </c>
      <c r="F24" s="147">
        <v>24</v>
      </c>
      <c r="G24" s="147">
        <v>23</v>
      </c>
      <c r="H24" s="147">
        <v>1</v>
      </c>
      <c r="I24"/>
      <c r="J24" s="147">
        <v>-7</v>
      </c>
      <c r="K24" s="147">
        <v>1</v>
      </c>
      <c r="L24" s="147">
        <v>-8</v>
      </c>
      <c r="M24" s="147">
        <v>0</v>
      </c>
      <c r="N24" s="147">
        <v>-8</v>
      </c>
      <c r="O24" s="147">
        <v>-7</v>
      </c>
      <c r="P24" s="147">
        <v>-1</v>
      </c>
      <c r="Q24"/>
      <c r="R24" s="147">
        <v>-50</v>
      </c>
      <c r="S24" s="147">
        <v>-35</v>
      </c>
      <c r="T24" s="147">
        <v>-15</v>
      </c>
      <c r="U24" s="147">
        <v>-12</v>
      </c>
      <c r="V24" s="147">
        <v>-3</v>
      </c>
      <c r="W24" s="147">
        <v>2</v>
      </c>
      <c r="X24" s="147">
        <v>-5</v>
      </c>
      <c r="Y24" s="355"/>
      <c r="Z24" s="147">
        <v>241</v>
      </c>
      <c r="AA24" s="147">
        <v>93</v>
      </c>
      <c r="AB24" s="7"/>
      <c r="AC24" s="7"/>
      <c r="AD24" s="7"/>
    </row>
    <row r="25" spans="1:30" s="8" customFormat="1" ht="17.25" customHeight="1" x14ac:dyDescent="0.2">
      <c r="A25" s="15" t="s">
        <v>246</v>
      </c>
      <c r="B25" s="273">
        <v>267</v>
      </c>
      <c r="C25" s="147">
        <v>29</v>
      </c>
      <c r="D25" s="147">
        <v>238</v>
      </c>
      <c r="E25" s="147">
        <v>74</v>
      </c>
      <c r="F25" s="147">
        <v>164</v>
      </c>
      <c r="G25" s="147">
        <v>100</v>
      </c>
      <c r="H25" s="147">
        <v>64</v>
      </c>
      <c r="I25"/>
      <c r="J25" s="147">
        <v>902</v>
      </c>
      <c r="K25" s="147">
        <v>19</v>
      </c>
      <c r="L25" s="147">
        <v>883</v>
      </c>
      <c r="M25" s="147">
        <v>25</v>
      </c>
      <c r="N25" s="147">
        <v>858.00000000010004</v>
      </c>
      <c r="O25" s="147">
        <v>796</v>
      </c>
      <c r="P25" s="147">
        <v>62.000000000100002</v>
      </c>
      <c r="Q25"/>
      <c r="R25" s="147">
        <v>191</v>
      </c>
      <c r="S25" s="147">
        <v>-57.000000000099988</v>
      </c>
      <c r="T25" s="147">
        <v>248</v>
      </c>
      <c r="U25" s="147">
        <v>67</v>
      </c>
      <c r="V25" s="147">
        <v>181.00000000009999</v>
      </c>
      <c r="W25" s="147">
        <v>98.000000000099988</v>
      </c>
      <c r="X25" s="147">
        <v>83</v>
      </c>
      <c r="Y25" s="355"/>
      <c r="Z25" s="147">
        <v>523</v>
      </c>
      <c r="AA25" s="147">
        <v>127</v>
      </c>
      <c r="AB25" s="7"/>
      <c r="AC25" s="7"/>
      <c r="AD25" s="7"/>
    </row>
    <row r="26" spans="1:30" s="10" customFormat="1" ht="11.25" customHeight="1" x14ac:dyDescent="0.2">
      <c r="A26" s="58" t="s">
        <v>28</v>
      </c>
      <c r="B26" s="262">
        <v>1E-10</v>
      </c>
      <c r="C26" s="148">
        <v>0</v>
      </c>
      <c r="D26" s="148">
        <v>1E-10</v>
      </c>
      <c r="E26" s="148">
        <v>0</v>
      </c>
      <c r="F26" s="148">
        <v>1E-10</v>
      </c>
      <c r="G26" s="148">
        <v>0</v>
      </c>
      <c r="H26" s="148">
        <v>0</v>
      </c>
      <c r="I26"/>
      <c r="J26" s="148">
        <v>17</v>
      </c>
      <c r="K26" s="148">
        <v>22</v>
      </c>
      <c r="L26" s="148">
        <v>-5</v>
      </c>
      <c r="M26" s="148">
        <v>-1</v>
      </c>
      <c r="N26" s="148">
        <v>-4</v>
      </c>
      <c r="O26" s="148">
        <v>-2</v>
      </c>
      <c r="P26" s="148">
        <v>-2</v>
      </c>
      <c r="Q26"/>
      <c r="R26" s="148">
        <v>-14</v>
      </c>
      <c r="S26" s="148">
        <v>-9</v>
      </c>
      <c r="T26" s="148">
        <v>-5</v>
      </c>
      <c r="U26" s="148">
        <v>-2</v>
      </c>
      <c r="V26" s="148">
        <v>-3</v>
      </c>
      <c r="W26" s="148">
        <v>-2</v>
      </c>
      <c r="X26" s="148">
        <v>-1</v>
      </c>
      <c r="Y26" s="355"/>
      <c r="Z26" s="148">
        <v>92</v>
      </c>
      <c r="AA26" s="148">
        <v>28</v>
      </c>
      <c r="AB26" s="9"/>
      <c r="AC26" s="9"/>
    </row>
    <row r="27" spans="1:30" s="8" customFormat="1" ht="17.25" customHeight="1" x14ac:dyDescent="0.2">
      <c r="A27" s="15" t="s">
        <v>29</v>
      </c>
      <c r="B27" s="273">
        <v>266.99999999990001</v>
      </c>
      <c r="C27" s="147">
        <v>29</v>
      </c>
      <c r="D27" s="147">
        <v>237.99999999990001</v>
      </c>
      <c r="E27" s="147">
        <v>74</v>
      </c>
      <c r="F27" s="147">
        <v>163.99999999990001</v>
      </c>
      <c r="G27" s="147">
        <v>100.00000000000001</v>
      </c>
      <c r="H27" s="147">
        <v>64</v>
      </c>
      <c r="I27"/>
      <c r="J27" s="147">
        <v>885</v>
      </c>
      <c r="K27" s="147">
        <v>-3</v>
      </c>
      <c r="L27" s="147">
        <v>888</v>
      </c>
      <c r="M27" s="147">
        <v>26</v>
      </c>
      <c r="N27" s="147">
        <v>862.00000000010004</v>
      </c>
      <c r="O27" s="147">
        <v>798</v>
      </c>
      <c r="P27" s="147">
        <v>64.000000000100002</v>
      </c>
      <c r="Q27"/>
      <c r="R27" s="147">
        <v>205</v>
      </c>
      <c r="S27" s="147">
        <v>-48.000000000099988</v>
      </c>
      <c r="T27" s="147">
        <v>253</v>
      </c>
      <c r="U27" s="147">
        <v>69</v>
      </c>
      <c r="V27" s="147">
        <v>184.00000000009999</v>
      </c>
      <c r="W27" s="147">
        <v>100.00000000009999</v>
      </c>
      <c r="X27" s="147">
        <v>84</v>
      </c>
      <c r="Y27" s="355"/>
      <c r="Z27" s="147">
        <v>431</v>
      </c>
      <c r="AA27" s="147">
        <v>99</v>
      </c>
      <c r="AB27" s="7"/>
      <c r="AC27" s="7"/>
    </row>
    <row r="28" spans="1:30" s="10" customFormat="1" x14ac:dyDescent="0.2">
      <c r="A28" s="303" t="s">
        <v>208</v>
      </c>
      <c r="B28" s="276">
        <v>3.09</v>
      </c>
      <c r="C28" s="215">
        <v>0.34</v>
      </c>
      <c r="D28" s="215">
        <v>2.76</v>
      </c>
      <c r="E28" s="215">
        <v>0.86</v>
      </c>
      <c r="F28" s="215">
        <v>1.9</v>
      </c>
      <c r="G28" s="215">
        <v>1.1599999999999999</v>
      </c>
      <c r="H28" s="215">
        <v>0.74</v>
      </c>
      <c r="I28"/>
      <c r="J28" s="215">
        <v>10.220000000000001</v>
      </c>
      <c r="K28" s="215">
        <v>-0.03</v>
      </c>
      <c r="L28" s="215">
        <v>10.25</v>
      </c>
      <c r="M28" s="215">
        <v>0.3</v>
      </c>
      <c r="N28" s="215">
        <v>9.93</v>
      </c>
      <c r="O28" s="215">
        <v>9.24</v>
      </c>
      <c r="P28" s="215">
        <v>0.73</v>
      </c>
      <c r="Q28"/>
      <c r="R28" s="215">
        <v>2.3199999999999998</v>
      </c>
      <c r="S28" s="215">
        <v>-0.55000000000000004</v>
      </c>
      <c r="T28" s="215">
        <v>2.85</v>
      </c>
      <c r="U28" s="215">
        <v>0.79</v>
      </c>
      <c r="V28" s="215">
        <v>2.06</v>
      </c>
      <c r="W28" s="215">
        <v>1.1399999999999999</v>
      </c>
      <c r="X28" s="215">
        <v>0.93</v>
      </c>
      <c r="Y28" s="241"/>
      <c r="Z28" s="215">
        <v>4.71</v>
      </c>
      <c r="AA28" s="215">
        <v>1.08</v>
      </c>
      <c r="AB28" s="9"/>
      <c r="AC28" s="9"/>
    </row>
    <row r="29" spans="1:30" s="10" customFormat="1" x14ac:dyDescent="0.2">
      <c r="A29" s="303" t="s">
        <v>408</v>
      </c>
      <c r="B29" s="463">
        <v>4.83</v>
      </c>
      <c r="C29" s="476">
        <v>0.87</v>
      </c>
      <c r="D29" s="476">
        <v>3.96</v>
      </c>
      <c r="E29" s="476">
        <v>1.41</v>
      </c>
      <c r="F29" s="476">
        <v>2.5499999999999998</v>
      </c>
      <c r="G29" s="476">
        <v>1.38</v>
      </c>
      <c r="H29" s="476">
        <v>1.17</v>
      </c>
      <c r="I29"/>
      <c r="J29" s="476">
        <v>3.5</v>
      </c>
      <c r="K29" s="476">
        <v>0.82</v>
      </c>
      <c r="L29" s="476">
        <v>2.68</v>
      </c>
      <c r="M29" s="476">
        <v>0.66</v>
      </c>
      <c r="N29" s="476">
        <v>2.0299999999999998</v>
      </c>
      <c r="O29" s="476">
        <v>0.86</v>
      </c>
      <c r="P29" s="476">
        <v>1.17</v>
      </c>
      <c r="Q29"/>
      <c r="R29" s="476">
        <v>4.7300000000000004</v>
      </c>
      <c r="S29" s="476">
        <v>0.64</v>
      </c>
      <c r="T29" s="476">
        <v>4.08</v>
      </c>
      <c r="U29" s="476">
        <v>1.32</v>
      </c>
      <c r="V29" s="476">
        <v>2.77</v>
      </c>
      <c r="W29" s="476">
        <v>1.45</v>
      </c>
      <c r="X29" s="476">
        <v>1.32</v>
      </c>
      <c r="Y29" s="241"/>
      <c r="Z29" s="476">
        <v>4.4800000000000004</v>
      </c>
      <c r="AA29" s="215">
        <v>0.77</v>
      </c>
      <c r="AB29" s="9"/>
      <c r="AC29" s="9"/>
    </row>
    <row r="30" spans="1:30" x14ac:dyDescent="0.2">
      <c r="A30" s="55"/>
      <c r="B30" s="277"/>
      <c r="C30" s="125"/>
      <c r="D30" s="125"/>
      <c r="E30" s="125"/>
      <c r="F30" s="125"/>
      <c r="G30" s="125"/>
      <c r="H30" s="125"/>
      <c r="J30" s="125"/>
      <c r="K30" s="125"/>
      <c r="L30" s="125"/>
      <c r="M30" s="125"/>
      <c r="N30" s="125"/>
      <c r="O30" s="125"/>
      <c r="P30" s="125"/>
      <c r="R30" s="125"/>
      <c r="S30" s="125"/>
      <c r="T30" s="125"/>
      <c r="U30" s="125"/>
      <c r="V30" s="125"/>
      <c r="W30" s="125"/>
      <c r="X30" s="125"/>
      <c r="Y30" s="241"/>
      <c r="Z30" s="125"/>
      <c r="AA30" s="125"/>
    </row>
    <row r="31" spans="1:30" x14ac:dyDescent="0.2">
      <c r="A31" s="57" t="s">
        <v>30</v>
      </c>
      <c r="B31" s="278">
        <v>350</v>
      </c>
      <c r="C31" s="218">
        <v>22.999999999900012</v>
      </c>
      <c r="D31" s="218">
        <v>327.00000000010004</v>
      </c>
      <c r="E31" s="218">
        <v>104.00000000009999</v>
      </c>
      <c r="F31" s="218">
        <v>223</v>
      </c>
      <c r="G31" s="218">
        <v>124.99999999969999</v>
      </c>
      <c r="H31" s="218">
        <v>98</v>
      </c>
      <c r="J31" s="218">
        <v>253.00000000009999</v>
      </c>
      <c r="K31" s="218">
        <v>35</v>
      </c>
      <c r="L31" s="218">
        <v>218.00000000009999</v>
      </c>
      <c r="M31" s="218">
        <v>53.000000000099988</v>
      </c>
      <c r="N31" s="218">
        <v>165</v>
      </c>
      <c r="O31" s="218">
        <v>60.999999999699995</v>
      </c>
      <c r="P31" s="218">
        <v>104.00000000029998</v>
      </c>
      <c r="R31" s="218">
        <v>407</v>
      </c>
      <c r="S31" s="218">
        <v>0</v>
      </c>
      <c r="T31" s="218">
        <v>407</v>
      </c>
      <c r="U31" s="218">
        <v>123.99999999990001</v>
      </c>
      <c r="V31" s="218">
        <v>283.00000000009999</v>
      </c>
      <c r="W31" s="218">
        <v>143</v>
      </c>
      <c r="X31" s="218">
        <v>140.00000000009999</v>
      </c>
      <c r="Y31" s="355"/>
      <c r="Z31" s="218">
        <v>491.00000000020003</v>
      </c>
      <c r="AA31" s="218">
        <v>43.999999999999986</v>
      </c>
    </row>
    <row r="32" spans="1:30" x14ac:dyDescent="0.2">
      <c r="A32" s="304" t="s">
        <v>32</v>
      </c>
      <c r="B32" s="279">
        <v>863</v>
      </c>
      <c r="C32" s="219">
        <v>163.99999999990001</v>
      </c>
      <c r="D32" s="219">
        <v>699.00000000010004</v>
      </c>
      <c r="E32" s="219">
        <v>237.00000000009999</v>
      </c>
      <c r="F32" s="219">
        <v>462</v>
      </c>
      <c r="G32" s="219">
        <v>246.99999999970004</v>
      </c>
      <c r="H32" s="219">
        <v>215.00000000029996</v>
      </c>
      <c r="J32" s="219">
        <v>757.00000000010004</v>
      </c>
      <c r="K32" s="219">
        <v>170</v>
      </c>
      <c r="L32" s="219">
        <v>587.00000000010004</v>
      </c>
      <c r="M32" s="219">
        <v>170.00000000009999</v>
      </c>
      <c r="N32" s="219">
        <v>417</v>
      </c>
      <c r="O32" s="219">
        <v>197.99999999970004</v>
      </c>
      <c r="P32" s="219">
        <v>219.00000000029996</v>
      </c>
      <c r="R32" s="219">
        <v>910</v>
      </c>
      <c r="S32" s="219">
        <v>160</v>
      </c>
      <c r="T32" s="219">
        <v>750</v>
      </c>
      <c r="U32" s="219">
        <v>239.99999999990001</v>
      </c>
      <c r="V32" s="219">
        <v>510.00000000010004</v>
      </c>
      <c r="W32" s="219">
        <v>260</v>
      </c>
      <c r="X32" s="219">
        <v>250.00000000009999</v>
      </c>
      <c r="Y32" s="355"/>
      <c r="Z32" s="219">
        <v>906.00000000020009</v>
      </c>
      <c r="AA32" s="219">
        <v>162</v>
      </c>
    </row>
    <row r="33" spans="1:27" x14ac:dyDescent="0.2">
      <c r="A33" s="305" t="s">
        <v>33</v>
      </c>
      <c r="B33" s="279">
        <v>150</v>
      </c>
      <c r="C33" s="219">
        <v>48.999999999899998</v>
      </c>
      <c r="D33" s="219">
        <v>101.0000000001</v>
      </c>
      <c r="E33" s="219">
        <v>41.999999999899998</v>
      </c>
      <c r="F33" s="219">
        <v>59.000000000200004</v>
      </c>
      <c r="G33" s="219">
        <v>31.999999999899998</v>
      </c>
      <c r="H33" s="219">
        <v>27.000000000299998</v>
      </c>
      <c r="J33" s="219">
        <v>143</v>
      </c>
      <c r="K33" s="219">
        <v>49</v>
      </c>
      <c r="L33" s="219">
        <v>94</v>
      </c>
      <c r="M33" s="219">
        <v>22.999999999899998</v>
      </c>
      <c r="N33" s="219">
        <v>71.000000000100002</v>
      </c>
      <c r="O33" s="219">
        <v>45</v>
      </c>
      <c r="P33" s="219">
        <v>26.000000000100002</v>
      </c>
      <c r="R33" s="219">
        <v>150.00000000009999</v>
      </c>
      <c r="S33" s="219">
        <v>74.999999999899998</v>
      </c>
      <c r="T33" s="219">
        <v>75.000000000200004</v>
      </c>
      <c r="U33" s="219">
        <v>29</v>
      </c>
      <c r="V33" s="219">
        <v>46.000000000200004</v>
      </c>
      <c r="W33" s="219">
        <v>24</v>
      </c>
      <c r="X33" s="219">
        <v>22.0000000002</v>
      </c>
      <c r="Y33" s="355"/>
      <c r="Z33" s="219">
        <v>90.000000000100002</v>
      </c>
      <c r="AA33" s="219">
        <v>22.9999999998</v>
      </c>
    </row>
    <row r="34" spans="1:27" ht="13.5" thickBot="1" x14ac:dyDescent="0.25">
      <c r="A34" s="306" t="s">
        <v>35</v>
      </c>
      <c r="B34" s="369">
        <v>3</v>
      </c>
      <c r="C34" s="220">
        <v>0</v>
      </c>
      <c r="D34" s="220">
        <v>3</v>
      </c>
      <c r="E34" s="220">
        <v>1</v>
      </c>
      <c r="F34" s="220">
        <v>2</v>
      </c>
      <c r="G34" s="220">
        <v>2</v>
      </c>
      <c r="H34" s="220">
        <v>0</v>
      </c>
      <c r="J34" s="220">
        <v>37.999999999899998</v>
      </c>
      <c r="K34" s="220">
        <v>18.999999999899998</v>
      </c>
      <c r="L34" s="220">
        <v>19</v>
      </c>
      <c r="M34" s="220">
        <v>0</v>
      </c>
      <c r="N34" s="220">
        <v>19</v>
      </c>
      <c r="O34" s="220">
        <v>19</v>
      </c>
      <c r="P34" s="220">
        <v>0</v>
      </c>
      <c r="R34" s="220">
        <v>40.999999999999986</v>
      </c>
      <c r="S34" s="220">
        <v>37</v>
      </c>
      <c r="T34" s="220">
        <v>3</v>
      </c>
      <c r="U34" s="220">
        <v>0</v>
      </c>
      <c r="V34" s="220">
        <v>3</v>
      </c>
      <c r="W34" s="220">
        <v>3</v>
      </c>
      <c r="X34" s="220">
        <v>0</v>
      </c>
      <c r="Y34" s="355"/>
      <c r="Z34" s="220">
        <v>10</v>
      </c>
      <c r="AA34" s="220">
        <v>10.0000000001</v>
      </c>
    </row>
    <row r="35" spans="1:27" s="6" customFormat="1" ht="16.5" customHeight="1" thickBot="1" x14ac:dyDescent="0.25">
      <c r="A35" s="307" t="s">
        <v>34</v>
      </c>
      <c r="B35" s="285">
        <v>1010</v>
      </c>
      <c r="C35" s="288">
        <v>212.99999999980002</v>
      </c>
      <c r="D35" s="288">
        <v>797.00000000019998</v>
      </c>
      <c r="E35" s="288">
        <v>278</v>
      </c>
      <c r="F35" s="288">
        <v>519.00000000019998</v>
      </c>
      <c r="G35" s="288">
        <v>276.99999999959999</v>
      </c>
      <c r="H35" s="288">
        <v>242.00000000059998</v>
      </c>
      <c r="I35"/>
      <c r="J35" s="288">
        <v>862.00000000020009</v>
      </c>
      <c r="K35" s="288">
        <v>200.00000000009999</v>
      </c>
      <c r="L35" s="288">
        <v>662.00000000010004</v>
      </c>
      <c r="M35" s="288">
        <v>193</v>
      </c>
      <c r="N35" s="288">
        <v>469.00000000010004</v>
      </c>
      <c r="O35" s="288">
        <v>223.99999999970004</v>
      </c>
      <c r="P35" s="288">
        <v>245.00000000040001</v>
      </c>
      <c r="Q35"/>
      <c r="R35" s="288">
        <v>1019.0000000001</v>
      </c>
      <c r="S35" s="288">
        <v>196.99999999990001</v>
      </c>
      <c r="T35" s="288">
        <v>822.00000000020009</v>
      </c>
      <c r="U35" s="288">
        <v>268.99999999989996</v>
      </c>
      <c r="V35" s="288">
        <v>553.00000000029991</v>
      </c>
      <c r="W35" s="288">
        <v>281</v>
      </c>
      <c r="X35" s="288">
        <v>272.00000000029996</v>
      </c>
      <c r="Y35" s="355"/>
      <c r="Z35" s="288">
        <v>986.00000000030013</v>
      </c>
      <c r="AA35" s="288">
        <v>174.99999999970001</v>
      </c>
    </row>
    <row r="36" spans="1:27" ht="13.5" thickTop="1" x14ac:dyDescent="0.2">
      <c r="B36" s="104"/>
      <c r="C36" s="104"/>
      <c r="D36" s="104"/>
      <c r="E36" s="104"/>
      <c r="F36" s="104"/>
      <c r="G36" s="104"/>
      <c r="H36" s="104"/>
      <c r="I36" s="104"/>
      <c r="J36" s="104"/>
      <c r="K36" s="104"/>
      <c r="L36" s="104"/>
      <c r="M36" s="104"/>
      <c r="N36" s="104"/>
      <c r="O36" s="104"/>
      <c r="P36" s="104"/>
      <c r="Q36" s="104"/>
      <c r="R36" s="104"/>
      <c r="S36" s="241"/>
      <c r="T36" s="104"/>
      <c r="U36" s="104"/>
      <c r="V36" s="104"/>
      <c r="W36" s="104"/>
      <c r="X36" s="104"/>
      <c r="Y36" s="104"/>
      <c r="Z36" s="104"/>
      <c r="AA36" s="104"/>
    </row>
    <row r="37" spans="1:27" x14ac:dyDescent="0.2">
      <c r="A37" s="183"/>
    </row>
    <row r="38" spans="1:27" x14ac:dyDescent="0.2">
      <c r="T38" s="547"/>
      <c r="U38" s="547"/>
      <c r="V38" s="547"/>
      <c r="W38" s="547"/>
    </row>
    <row r="39" spans="1:27" x14ac:dyDescent="0.2">
      <c r="T39" s="185"/>
      <c r="U39" s="185"/>
      <c r="V39" s="185"/>
      <c r="W39" s="185"/>
    </row>
    <row r="40" spans="1:27" x14ac:dyDescent="0.2">
      <c r="T40" s="185"/>
      <c r="U40" s="185"/>
      <c r="V40" s="185"/>
      <c r="W40" s="185"/>
    </row>
    <row r="41" spans="1:27" x14ac:dyDescent="0.2">
      <c r="T41" s="185"/>
      <c r="U41" s="185"/>
      <c r="V41" s="185"/>
      <c r="W41" s="185"/>
    </row>
    <row r="42" spans="1:27" x14ac:dyDescent="0.2">
      <c r="T42" s="185"/>
      <c r="U42" s="185"/>
      <c r="V42" s="185"/>
      <c r="W42" s="185"/>
    </row>
    <row r="43" spans="1:27" x14ac:dyDescent="0.2">
      <c r="T43" s="185"/>
      <c r="U43" s="185"/>
      <c r="V43" s="185"/>
      <c r="W43" s="185"/>
    </row>
    <row r="44" spans="1:27" x14ac:dyDescent="0.2">
      <c r="T44" s="185"/>
      <c r="U44" s="185"/>
      <c r="V44" s="185"/>
      <c r="W44" s="185"/>
    </row>
    <row r="45" spans="1:27" x14ac:dyDescent="0.2">
      <c r="T45" s="185"/>
      <c r="U45" s="185"/>
      <c r="V45" s="185"/>
      <c r="W45" s="185"/>
    </row>
    <row r="46" spans="1:27" x14ac:dyDescent="0.2">
      <c r="T46" s="185"/>
      <c r="U46" s="185"/>
      <c r="V46" s="185"/>
      <c r="W46" s="185"/>
    </row>
    <row r="47" spans="1:27" x14ac:dyDescent="0.2">
      <c r="T47" s="185"/>
      <c r="U47" s="185"/>
      <c r="V47" s="185"/>
      <c r="W47" s="185"/>
    </row>
    <row r="48" spans="1:27" x14ac:dyDescent="0.2">
      <c r="T48" s="185"/>
      <c r="U48" s="185"/>
      <c r="V48" s="185"/>
      <c r="W48" s="185"/>
    </row>
  </sheetData>
  <mergeCells count="1">
    <mergeCell ref="A3:A4"/>
  </mergeCells>
  <hyperlinks>
    <hyperlink ref="A1" location="'LXS Group - Table of content'!A1" display="Table of content" xr:uid="{00000000-0004-0000-0200-000000000000}"/>
  </hyperlinks>
  <pageMargins left="0.78740157499999996" right="0.78740157499999996" top="0.984251969" bottom="0.984251969" header="0.4921259845" footer="0.4921259845"/>
  <pageSetup paperSize="8" scale="94" orientation="landscape" r:id="rId1"/>
  <headerFooter alignWithMargins="0">
    <oddFooter>&amp;CINTERNAL</oddFooter>
  </headerFooter>
  <customProperties>
    <customPr name="_pios_id" r:id="rId2"/>
    <customPr name="IbpWorksheetKeyString_GUID" r:id="rId3"/>
  </customProperties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0.59999389629810485"/>
    <pageSetUpPr fitToPage="1"/>
  </sheetPr>
  <dimension ref="A1:S39"/>
  <sheetViews>
    <sheetView showGridLines="0" zoomScaleNormal="100" workbookViewId="0">
      <pane xSplit="1" ySplit="2" topLeftCell="B3" activePane="bottomRight" state="frozen"/>
      <selection activeCell="W49" sqref="W49"/>
      <selection pane="topRight" activeCell="W49" sqref="W49"/>
      <selection pane="bottomLeft" activeCell="W49" sqref="W49"/>
      <selection pane="bottomRight"/>
    </sheetView>
  </sheetViews>
  <sheetFormatPr baseColWidth="10" defaultColWidth="11.42578125" defaultRowHeight="12.75" outlineLevelCol="1" x14ac:dyDescent="0.2"/>
  <cols>
    <col min="1" max="1" width="49.85546875" style="384" customWidth="1"/>
    <col min="2" max="4" width="6.42578125" customWidth="1" outlineLevel="1"/>
    <col min="5" max="5" width="1.7109375" customWidth="1" outlineLevel="1"/>
    <col min="6" max="6" width="6.42578125" customWidth="1" outlineLevel="1"/>
    <col min="7" max="7" width="6.5703125" customWidth="1" outlineLevel="1"/>
    <col min="8" max="8" width="6.42578125" customWidth="1" outlineLevel="1"/>
    <col min="9" max="9" width="6.7109375" customWidth="1" outlineLevel="1"/>
    <col min="10" max="10" width="1.7109375" customWidth="1"/>
    <col min="11" max="13" width="6.7109375" customWidth="1"/>
    <col min="14" max="14" width="6.5703125" customWidth="1" outlineLevel="1"/>
    <col min="15" max="15" width="1.7109375" style="185" customWidth="1"/>
    <col min="16" max="16" width="7.5703125" style="384" customWidth="1"/>
    <col min="17" max="17" width="8.140625" style="384" customWidth="1"/>
    <col min="18" max="18" width="6.5703125" style="384" customWidth="1"/>
    <col min="19" max="19" width="6" style="384" customWidth="1"/>
    <col min="20" max="16384" width="11.42578125" style="384"/>
  </cols>
  <sheetData>
    <row r="1" spans="1:19" s="546" customFormat="1" x14ac:dyDescent="0.2">
      <c r="A1" s="558" t="s">
        <v>354</v>
      </c>
      <c r="B1"/>
      <c r="C1"/>
      <c r="D1"/>
      <c r="E1"/>
      <c r="F1"/>
      <c r="G1"/>
      <c r="H1"/>
      <c r="I1"/>
      <c r="J1"/>
      <c r="K1"/>
      <c r="L1"/>
      <c r="M1"/>
      <c r="N1"/>
      <c r="O1" s="185"/>
    </row>
    <row r="2" spans="1:19" ht="45" customHeight="1" x14ac:dyDescent="0.2">
      <c r="Q2" s="4"/>
      <c r="R2" s="4"/>
      <c r="S2" s="4"/>
    </row>
    <row r="3" spans="1:19" s="55" customFormat="1" ht="18.75" customHeight="1" x14ac:dyDescent="0.2">
      <c r="A3" s="651" t="s">
        <v>58</v>
      </c>
      <c r="B3" s="270" t="s">
        <v>336</v>
      </c>
      <c r="C3" s="270" t="s">
        <v>329</v>
      </c>
      <c r="D3" s="270" t="s">
        <v>325</v>
      </c>
      <c r="E3" s="308"/>
      <c r="F3" s="270">
        <v>2018</v>
      </c>
      <c r="G3" s="270" t="s">
        <v>303</v>
      </c>
      <c r="H3" s="270" t="s">
        <v>244</v>
      </c>
      <c r="I3" s="270" t="s">
        <v>240</v>
      </c>
      <c r="J3" s="210"/>
      <c r="K3" s="270">
        <v>2017</v>
      </c>
      <c r="L3" s="270" t="s">
        <v>225</v>
      </c>
      <c r="M3" s="270" t="s">
        <v>219</v>
      </c>
      <c r="N3" s="270" t="s">
        <v>216</v>
      </c>
      <c r="O3" s="280"/>
      <c r="P3" s="5"/>
      <c r="Q3" s="5"/>
      <c r="R3" s="54"/>
      <c r="S3" s="54"/>
    </row>
    <row r="4" spans="1:19" s="57" customFormat="1" ht="12" customHeight="1" x14ac:dyDescent="0.2">
      <c r="A4" s="652"/>
      <c r="B4" s="104"/>
      <c r="E4" s="104"/>
      <c r="J4"/>
      <c r="O4" s="158"/>
      <c r="P4" s="56"/>
    </row>
    <row r="5" spans="1:19" s="64" customFormat="1" ht="6.75" customHeight="1" thickBot="1" x14ac:dyDescent="0.25">
      <c r="A5" s="289"/>
      <c r="B5" s="104"/>
      <c r="C5" s="60"/>
      <c r="D5" s="60"/>
      <c r="E5" s="104"/>
      <c r="F5" s="60"/>
      <c r="G5" s="60"/>
      <c r="H5" s="60"/>
      <c r="I5" s="60"/>
      <c r="J5"/>
      <c r="K5" s="60"/>
      <c r="L5" s="60"/>
      <c r="M5" s="60"/>
      <c r="N5" s="60"/>
      <c r="O5" s="281"/>
      <c r="P5" s="63"/>
    </row>
    <row r="6" spans="1:19" s="15" customFormat="1" ht="17.25" customHeight="1" thickTop="1" x14ac:dyDescent="0.2">
      <c r="A6" s="15" t="s">
        <v>14</v>
      </c>
      <c r="B6" s="273">
        <v>5413</v>
      </c>
      <c r="C6" s="147">
        <v>3632</v>
      </c>
      <c r="D6" s="147">
        <v>1822.0000000001</v>
      </c>
      <c r="E6" s="355"/>
      <c r="F6" s="147">
        <v>7197</v>
      </c>
      <c r="G6" s="147">
        <v>5431</v>
      </c>
      <c r="H6" s="147">
        <v>3645</v>
      </c>
      <c r="I6" s="14">
        <v>1816.0000000001</v>
      </c>
      <c r="J6"/>
      <c r="K6" s="14">
        <v>6530.0000000001</v>
      </c>
      <c r="L6" s="14">
        <v>4895.0000000001</v>
      </c>
      <c r="M6" s="14">
        <v>3185.0000000001</v>
      </c>
      <c r="N6" s="14">
        <v>1473.0000000001</v>
      </c>
      <c r="O6" s="147"/>
      <c r="P6" s="7"/>
      <c r="Q6" s="7"/>
      <c r="R6" s="7"/>
    </row>
    <row r="7" spans="1:19" s="58" customFormat="1" x14ac:dyDescent="0.2">
      <c r="A7" s="58" t="s">
        <v>15</v>
      </c>
      <c r="B7" s="262">
        <v>-3979</v>
      </c>
      <c r="C7" s="148">
        <v>-2666</v>
      </c>
      <c r="D7" s="148">
        <v>-1351</v>
      </c>
      <c r="E7" s="355"/>
      <c r="F7" s="148">
        <v>-5363</v>
      </c>
      <c r="G7" s="148">
        <v>-3982</v>
      </c>
      <c r="H7" s="148">
        <v>-2674</v>
      </c>
      <c r="I7" s="16">
        <v>-1341.9999999999</v>
      </c>
      <c r="J7"/>
      <c r="K7" s="16">
        <v>-4795.9999999999</v>
      </c>
      <c r="L7" s="16">
        <v>-3555.9999999999</v>
      </c>
      <c r="M7" s="16">
        <v>-2316.9999999999</v>
      </c>
      <c r="N7" s="16">
        <v>-1083.9999999999</v>
      </c>
      <c r="O7" s="148"/>
      <c r="P7" s="9"/>
      <c r="Q7" s="9"/>
      <c r="R7" s="9"/>
    </row>
    <row r="8" spans="1:19" s="15" customFormat="1" ht="17.25" customHeight="1" x14ac:dyDescent="0.2">
      <c r="A8" s="15" t="s">
        <v>16</v>
      </c>
      <c r="B8" s="273">
        <v>1434</v>
      </c>
      <c r="C8" s="147">
        <v>966</v>
      </c>
      <c r="D8" s="147">
        <v>466.00000000009999</v>
      </c>
      <c r="E8" s="355"/>
      <c r="F8" s="147">
        <v>1834</v>
      </c>
      <c r="G8" s="147">
        <v>1449</v>
      </c>
      <c r="H8" s="147">
        <v>971</v>
      </c>
      <c r="I8" s="14">
        <v>474.00000000019998</v>
      </c>
      <c r="J8"/>
      <c r="K8" s="14">
        <v>1734.0000000002001</v>
      </c>
      <c r="L8" s="14">
        <v>1339.0000000002001</v>
      </c>
      <c r="M8" s="14">
        <v>868.00000000019998</v>
      </c>
      <c r="N8" s="14">
        <v>389.00000000019998</v>
      </c>
      <c r="O8" s="147"/>
      <c r="P8" s="7"/>
      <c r="Q8" s="7"/>
      <c r="R8" s="7"/>
    </row>
    <row r="9" spans="1:19" s="59" customFormat="1" ht="17.25" customHeight="1" x14ac:dyDescent="0.2">
      <c r="A9" s="59" t="s">
        <v>17</v>
      </c>
      <c r="B9" s="274">
        <v>0.26491779050434139</v>
      </c>
      <c r="C9" s="150">
        <v>0.2659691629955947</v>
      </c>
      <c r="D9" s="150">
        <v>0.25900000000000001</v>
      </c>
      <c r="E9" s="241"/>
      <c r="F9" s="150">
        <v>0.25482840072252327</v>
      </c>
      <c r="G9" s="150">
        <v>0.26680169397900938</v>
      </c>
      <c r="H9" s="150">
        <v>0.26639231824417009</v>
      </c>
      <c r="I9" s="17">
        <v>0.26101321585912657</v>
      </c>
      <c r="J9"/>
      <c r="K9" s="17">
        <v>0.26554364471671876</v>
      </c>
      <c r="L9" s="17">
        <v>0.27354443309503018</v>
      </c>
      <c r="M9" s="17">
        <v>0.27252747252752674</v>
      </c>
      <c r="N9" s="17">
        <v>0.26408689748823733</v>
      </c>
      <c r="O9" s="150"/>
      <c r="P9" s="13"/>
      <c r="Q9" s="13"/>
      <c r="R9" s="13"/>
    </row>
    <row r="10" spans="1:19" s="10" customFormat="1" x14ac:dyDescent="0.2">
      <c r="A10" s="58" t="s">
        <v>18</v>
      </c>
      <c r="B10" s="262">
        <v>-658</v>
      </c>
      <c r="C10" s="148">
        <v>-444</v>
      </c>
      <c r="D10" s="148">
        <v>-216</v>
      </c>
      <c r="E10" s="355"/>
      <c r="F10" s="148">
        <v>-825.99999999989996</v>
      </c>
      <c r="G10" s="148">
        <v>-612.99999999989996</v>
      </c>
      <c r="H10" s="148">
        <v>-411</v>
      </c>
      <c r="I10" s="16">
        <v>-198.99999999990001</v>
      </c>
      <c r="J10"/>
      <c r="K10" s="16">
        <v>-760.99999999989996</v>
      </c>
      <c r="L10" s="16">
        <v>-553.99999999989996</v>
      </c>
      <c r="M10" s="16">
        <v>-359.99999999990001</v>
      </c>
      <c r="N10" s="16">
        <v>-163.99999999990001</v>
      </c>
      <c r="O10" s="148"/>
      <c r="P10" s="9"/>
      <c r="Q10" s="9"/>
      <c r="R10" s="9"/>
    </row>
    <row r="11" spans="1:19" s="10" customFormat="1" ht="12" customHeight="1" x14ac:dyDescent="0.2">
      <c r="A11" s="58" t="s">
        <v>19</v>
      </c>
      <c r="B11" s="262">
        <v>-90</v>
      </c>
      <c r="C11" s="148">
        <v>-59</v>
      </c>
      <c r="D11" s="148">
        <v>-28</v>
      </c>
      <c r="E11" s="355"/>
      <c r="F11" s="148">
        <v>-118</v>
      </c>
      <c r="G11" s="148">
        <v>-88</v>
      </c>
      <c r="H11" s="148">
        <v>-58</v>
      </c>
      <c r="I11" s="16">
        <v>-29.999999999900002</v>
      </c>
      <c r="J11"/>
      <c r="K11" s="16">
        <v>-102.9999999999</v>
      </c>
      <c r="L11" s="16">
        <v>-80.999999999899998</v>
      </c>
      <c r="M11" s="16">
        <v>-51.999999999899998</v>
      </c>
      <c r="N11" s="16">
        <v>-22.999999999900002</v>
      </c>
      <c r="O11" s="148"/>
      <c r="P11" s="9"/>
      <c r="Q11" s="9"/>
      <c r="R11" s="9"/>
    </row>
    <row r="12" spans="1:19" s="10" customFormat="1" x14ac:dyDescent="0.2">
      <c r="A12" s="58" t="s">
        <v>20</v>
      </c>
      <c r="B12" s="262">
        <v>-203</v>
      </c>
      <c r="C12" s="148">
        <v>-135</v>
      </c>
      <c r="D12" s="148">
        <v>-66</v>
      </c>
      <c r="E12" s="355"/>
      <c r="F12" s="148">
        <v>-307</v>
      </c>
      <c r="G12" s="148">
        <v>-218</v>
      </c>
      <c r="H12" s="148">
        <v>-146</v>
      </c>
      <c r="I12" s="16">
        <v>-76.999999999899998</v>
      </c>
      <c r="J12"/>
      <c r="K12" s="16">
        <v>-325.99999999990001</v>
      </c>
      <c r="L12" s="16">
        <v>-221.99999999990001</v>
      </c>
      <c r="M12" s="16">
        <v>-140.99999999990001</v>
      </c>
      <c r="N12" s="16">
        <v>-57.999999999899998</v>
      </c>
      <c r="O12" s="148"/>
      <c r="P12" s="9"/>
      <c r="Q12" s="9"/>
      <c r="R12" s="9"/>
    </row>
    <row r="13" spans="1:19" s="10" customFormat="1" ht="12.75" customHeight="1" x14ac:dyDescent="0.2">
      <c r="A13" s="58" t="s">
        <v>21</v>
      </c>
      <c r="B13" s="262">
        <v>66</v>
      </c>
      <c r="C13" s="148">
        <v>50</v>
      </c>
      <c r="D13" s="148">
        <v>23</v>
      </c>
      <c r="E13" s="355"/>
      <c r="F13" s="148">
        <v>122</v>
      </c>
      <c r="G13" s="148">
        <v>74</v>
      </c>
      <c r="H13" s="148">
        <v>53</v>
      </c>
      <c r="I13" s="16">
        <v>31</v>
      </c>
      <c r="J13" s="185"/>
      <c r="K13" s="16">
        <v>164</v>
      </c>
      <c r="L13" s="16">
        <v>116</v>
      </c>
      <c r="M13" s="16">
        <v>81</v>
      </c>
      <c r="N13" s="16">
        <v>31</v>
      </c>
      <c r="O13" s="148"/>
      <c r="P13" s="9"/>
      <c r="Q13" s="9"/>
    </row>
    <row r="14" spans="1:19" s="10" customFormat="1" ht="14.25" customHeight="1" x14ac:dyDescent="0.2">
      <c r="A14" s="58" t="s">
        <v>22</v>
      </c>
      <c r="B14" s="262">
        <v>-150</v>
      </c>
      <c r="C14" s="148">
        <v>-96</v>
      </c>
      <c r="D14" s="148">
        <v>-45</v>
      </c>
      <c r="E14" s="355"/>
      <c r="F14" s="148">
        <v>-201</v>
      </c>
      <c r="G14" s="148">
        <v>-145</v>
      </c>
      <c r="H14" s="148">
        <v>-96</v>
      </c>
      <c r="I14" s="16">
        <v>-45</v>
      </c>
      <c r="J14" s="185"/>
      <c r="K14" s="16">
        <v>-409</v>
      </c>
      <c r="L14" s="16">
        <v>-339</v>
      </c>
      <c r="M14" s="16">
        <v>-250</v>
      </c>
      <c r="N14" s="16">
        <v>-58</v>
      </c>
      <c r="O14" s="148"/>
      <c r="P14" s="9"/>
      <c r="Q14" s="9"/>
      <c r="R14" s="9"/>
    </row>
    <row r="15" spans="1:19" s="10" customFormat="1" ht="14.25" customHeight="1" x14ac:dyDescent="0.2">
      <c r="A15" s="301" t="s">
        <v>133</v>
      </c>
      <c r="B15" s="275">
        <v>-84</v>
      </c>
      <c r="C15" s="216">
        <v>-46</v>
      </c>
      <c r="D15" s="216">
        <v>-22</v>
      </c>
      <c r="E15" s="241"/>
      <c r="F15" s="216">
        <v>-79</v>
      </c>
      <c r="G15" s="216">
        <v>-71</v>
      </c>
      <c r="H15" s="216">
        <v>-43</v>
      </c>
      <c r="I15" s="121">
        <v>-14</v>
      </c>
      <c r="J15" s="185"/>
      <c r="K15" s="121">
        <v>-245</v>
      </c>
      <c r="L15" s="121">
        <v>-223</v>
      </c>
      <c r="M15" s="121">
        <v>-169</v>
      </c>
      <c r="N15" s="121">
        <v>-27</v>
      </c>
      <c r="O15" s="216"/>
      <c r="P15" s="9"/>
      <c r="Q15" s="9"/>
      <c r="R15" s="9"/>
    </row>
    <row r="16" spans="1:19" s="8" customFormat="1" ht="13.5" thickBot="1" x14ac:dyDescent="0.25">
      <c r="A16" s="302" t="s">
        <v>23</v>
      </c>
      <c r="B16" s="282">
        <v>399</v>
      </c>
      <c r="C16" s="284">
        <v>282</v>
      </c>
      <c r="D16" s="284">
        <v>139.00000000019998</v>
      </c>
      <c r="E16" s="355"/>
      <c r="F16" s="284">
        <v>504.00000000020003</v>
      </c>
      <c r="G16" s="284">
        <v>459.00000000019998</v>
      </c>
      <c r="H16" s="284">
        <v>313</v>
      </c>
      <c r="I16" s="283">
        <v>154.0000000007</v>
      </c>
      <c r="J16" s="185"/>
      <c r="K16" s="283">
        <v>299.00000000059998</v>
      </c>
      <c r="L16" s="283">
        <v>259.00000000059998</v>
      </c>
      <c r="M16" s="283">
        <v>146.00000000049999</v>
      </c>
      <c r="N16" s="283">
        <v>117.00000000069998</v>
      </c>
      <c r="O16" s="284"/>
      <c r="P16" s="7"/>
      <c r="Q16" s="7"/>
      <c r="R16" s="7"/>
    </row>
    <row r="17" spans="1:19" s="10" customFormat="1" ht="29.25" customHeight="1" thickTop="1" x14ac:dyDescent="0.2">
      <c r="A17" s="58" t="s">
        <v>59</v>
      </c>
      <c r="B17" s="262">
        <v>0</v>
      </c>
      <c r="C17" s="148">
        <v>0</v>
      </c>
      <c r="D17" s="148">
        <v>0</v>
      </c>
      <c r="E17" s="355"/>
      <c r="F17" s="148">
        <v>0</v>
      </c>
      <c r="G17" s="148">
        <v>0</v>
      </c>
      <c r="H17" s="148">
        <v>0</v>
      </c>
      <c r="I17" s="16">
        <v>0</v>
      </c>
      <c r="J17" s="185"/>
      <c r="K17" s="16">
        <v>0</v>
      </c>
      <c r="L17" s="16">
        <v>0</v>
      </c>
      <c r="M17" s="16">
        <v>0</v>
      </c>
      <c r="N17" s="16">
        <v>0</v>
      </c>
      <c r="O17" s="148"/>
      <c r="P17" s="9"/>
      <c r="Q17" s="9"/>
      <c r="R17" s="9"/>
    </row>
    <row r="18" spans="1:19" s="10" customFormat="1" x14ac:dyDescent="0.2">
      <c r="A18" s="58" t="s">
        <v>24</v>
      </c>
      <c r="B18" s="262">
        <v>-44</v>
      </c>
      <c r="C18" s="148">
        <v>-29</v>
      </c>
      <c r="D18" s="148">
        <v>-14</v>
      </c>
      <c r="E18" s="355"/>
      <c r="F18" s="148">
        <v>-69</v>
      </c>
      <c r="G18" s="148">
        <v>-50</v>
      </c>
      <c r="H18" s="148">
        <v>-35</v>
      </c>
      <c r="I18" s="16">
        <v>-18</v>
      </c>
      <c r="J18" s="185"/>
      <c r="K18" s="16">
        <v>-80</v>
      </c>
      <c r="L18" s="16">
        <v>-61</v>
      </c>
      <c r="M18" s="16">
        <v>-42</v>
      </c>
      <c r="N18" s="16">
        <v>-19</v>
      </c>
      <c r="O18" s="148"/>
      <c r="P18" s="9"/>
      <c r="Q18" s="9"/>
      <c r="R18" s="9"/>
    </row>
    <row r="19" spans="1:19" s="10" customFormat="1" ht="12.75" customHeight="1" x14ac:dyDescent="0.2">
      <c r="A19" s="58" t="s">
        <v>109</v>
      </c>
      <c r="B19" s="262">
        <v>-1</v>
      </c>
      <c r="C19" s="148">
        <v>5</v>
      </c>
      <c r="D19" s="148">
        <v>-7</v>
      </c>
      <c r="E19" s="355"/>
      <c r="F19" s="148">
        <v>-45</v>
      </c>
      <c r="G19" s="148">
        <v>-33</v>
      </c>
      <c r="H19" s="148">
        <v>-20</v>
      </c>
      <c r="I19" s="16">
        <v>-16</v>
      </c>
      <c r="J19" s="185"/>
      <c r="K19" s="16">
        <v>1E-10</v>
      </c>
      <c r="L19" s="16">
        <v>11</v>
      </c>
      <c r="M19" s="16">
        <v>25</v>
      </c>
      <c r="N19" s="16">
        <v>-5</v>
      </c>
      <c r="O19" s="148"/>
      <c r="P19" s="9"/>
      <c r="Q19" s="9"/>
      <c r="R19" s="9"/>
    </row>
    <row r="20" spans="1:19" s="8" customFormat="1" ht="17.25" customHeight="1" thickBot="1" x14ac:dyDescent="0.25">
      <c r="A20" s="302" t="s">
        <v>25</v>
      </c>
      <c r="B20" s="282">
        <v>-44.999999999899998</v>
      </c>
      <c r="C20" s="284">
        <v>-23.999999999899998</v>
      </c>
      <c r="D20" s="284">
        <v>-21</v>
      </c>
      <c r="E20" s="355"/>
      <c r="F20" s="284">
        <v>-114</v>
      </c>
      <c r="G20" s="284">
        <v>-83</v>
      </c>
      <c r="H20" s="284">
        <v>-55</v>
      </c>
      <c r="I20" s="283">
        <v>-34</v>
      </c>
      <c r="J20" s="185"/>
      <c r="K20" s="283">
        <v>-79.999999999899998</v>
      </c>
      <c r="L20" s="283">
        <v>-50</v>
      </c>
      <c r="M20" s="283">
        <v>-17</v>
      </c>
      <c r="N20" s="283">
        <v>-24</v>
      </c>
      <c r="O20" s="284"/>
      <c r="P20" s="7"/>
      <c r="Q20" s="7"/>
      <c r="R20" s="7"/>
    </row>
    <row r="21" spans="1:19" s="8" customFormat="1" ht="17.25" customHeight="1" thickTop="1" x14ac:dyDescent="0.2">
      <c r="A21" s="15" t="s">
        <v>26</v>
      </c>
      <c r="B21" s="273">
        <v>354.00000000009999</v>
      </c>
      <c r="C21" s="147">
        <v>258.00000000009999</v>
      </c>
      <c r="D21" s="147">
        <v>118</v>
      </c>
      <c r="E21" s="355"/>
      <c r="F21" s="147">
        <v>390</v>
      </c>
      <c r="G21" s="147">
        <v>376</v>
      </c>
      <c r="H21" s="147">
        <v>258</v>
      </c>
      <c r="I21" s="14">
        <v>120</v>
      </c>
      <c r="J21" s="185"/>
      <c r="K21" s="14">
        <v>219.00000000009999</v>
      </c>
      <c r="L21" s="14">
        <v>209</v>
      </c>
      <c r="M21" s="14">
        <v>129</v>
      </c>
      <c r="N21" s="14">
        <v>93</v>
      </c>
      <c r="O21" s="147"/>
      <c r="P21" s="7"/>
      <c r="Q21" s="7"/>
      <c r="R21" s="7"/>
      <c r="S21" s="7"/>
    </row>
    <row r="22" spans="1:19" s="10" customFormat="1" x14ac:dyDescent="0.2">
      <c r="A22" s="58" t="s">
        <v>27</v>
      </c>
      <c r="B22" s="262">
        <v>-106</v>
      </c>
      <c r="C22" s="148">
        <v>-77</v>
      </c>
      <c r="D22" s="148">
        <v>-35</v>
      </c>
      <c r="E22" s="355"/>
      <c r="F22" s="148">
        <v>-118</v>
      </c>
      <c r="G22" s="148">
        <v>-119</v>
      </c>
      <c r="H22" s="148">
        <v>-81</v>
      </c>
      <c r="I22" s="16">
        <v>-40</v>
      </c>
      <c r="J22" s="185"/>
      <c r="K22" s="16">
        <v>-159</v>
      </c>
      <c r="L22" s="16">
        <v>-101</v>
      </c>
      <c r="M22" s="16">
        <v>-74</v>
      </c>
      <c r="N22" s="16">
        <v>-41</v>
      </c>
      <c r="O22" s="148"/>
      <c r="P22" s="9"/>
      <c r="Q22" s="9"/>
      <c r="R22" s="9"/>
      <c r="S22" s="9"/>
    </row>
    <row r="23" spans="1:19" s="8" customFormat="1" ht="17.25" customHeight="1" x14ac:dyDescent="0.2">
      <c r="A23" s="15" t="s">
        <v>245</v>
      </c>
      <c r="B23" s="273">
        <v>248.00000000009999</v>
      </c>
      <c r="C23" s="147">
        <v>181.00000000009999</v>
      </c>
      <c r="D23" s="147">
        <v>83</v>
      </c>
      <c r="E23" s="355"/>
      <c r="F23" s="147">
        <v>272</v>
      </c>
      <c r="G23" s="147">
        <v>257</v>
      </c>
      <c r="H23" s="147">
        <v>177</v>
      </c>
      <c r="I23" s="14">
        <v>80</v>
      </c>
      <c r="J23" s="185"/>
      <c r="K23" s="14">
        <v>60.000000000099988</v>
      </c>
      <c r="L23" s="14">
        <v>108</v>
      </c>
      <c r="M23" s="14">
        <v>55</v>
      </c>
      <c r="N23" s="14">
        <v>52</v>
      </c>
      <c r="O23" s="147"/>
      <c r="P23" s="7"/>
      <c r="Q23" s="7"/>
      <c r="R23" s="7"/>
      <c r="S23" s="7"/>
    </row>
    <row r="24" spans="1:19" s="8" customFormat="1" ht="17.25" customHeight="1" x14ac:dyDescent="0.2">
      <c r="A24" s="15" t="s">
        <v>307</v>
      </c>
      <c r="B24" s="273">
        <v>0</v>
      </c>
      <c r="C24" s="147">
        <v>0</v>
      </c>
      <c r="D24" s="147">
        <v>0</v>
      </c>
      <c r="E24" s="355"/>
      <c r="F24" s="147">
        <v>251</v>
      </c>
      <c r="G24" s="147">
        <v>140</v>
      </c>
      <c r="H24" s="147">
        <v>88</v>
      </c>
      <c r="I24" s="14">
        <v>29</v>
      </c>
      <c r="J24" s="185"/>
      <c r="K24" s="14">
        <v>64</v>
      </c>
      <c r="L24" s="14">
        <v>65</v>
      </c>
      <c r="M24" s="14">
        <v>62</v>
      </c>
      <c r="N24" s="14">
        <v>51</v>
      </c>
      <c r="O24" s="147"/>
      <c r="P24" s="7"/>
      <c r="Q24" s="7"/>
      <c r="R24" s="7"/>
      <c r="S24" s="7"/>
    </row>
    <row r="25" spans="1:19" s="8" customFormat="1" ht="17.25" customHeight="1" x14ac:dyDescent="0.2">
      <c r="A25" s="15" t="s">
        <v>246</v>
      </c>
      <c r="B25" s="273">
        <v>248.00000000009999</v>
      </c>
      <c r="C25" s="147">
        <v>181.00000000009999</v>
      </c>
      <c r="D25" s="147">
        <v>83</v>
      </c>
      <c r="E25" s="355"/>
      <c r="F25" s="147">
        <v>523</v>
      </c>
      <c r="G25" s="147">
        <v>397</v>
      </c>
      <c r="H25" s="147">
        <v>265</v>
      </c>
      <c r="I25" s="14">
        <v>109</v>
      </c>
      <c r="J25" s="185"/>
      <c r="K25" s="14">
        <v>124.00000000009999</v>
      </c>
      <c r="L25" s="14">
        <v>173</v>
      </c>
      <c r="M25" s="14">
        <v>117</v>
      </c>
      <c r="N25" s="14">
        <v>103</v>
      </c>
      <c r="O25" s="147"/>
      <c r="P25" s="7"/>
      <c r="Q25" s="7"/>
      <c r="R25" s="7"/>
      <c r="S25" s="7"/>
    </row>
    <row r="26" spans="1:19" s="10" customFormat="1" ht="11.25" customHeight="1" x14ac:dyDescent="0.2">
      <c r="A26" s="58" t="s">
        <v>28</v>
      </c>
      <c r="B26" s="262">
        <v>-5</v>
      </c>
      <c r="C26" s="148">
        <v>-3</v>
      </c>
      <c r="D26" s="148">
        <v>-1</v>
      </c>
      <c r="E26" s="355"/>
      <c r="F26" s="148">
        <v>92</v>
      </c>
      <c r="G26" s="148">
        <v>65</v>
      </c>
      <c r="H26" s="148">
        <v>43</v>
      </c>
      <c r="I26" s="16">
        <v>13</v>
      </c>
      <c r="J26" s="185"/>
      <c r="K26" s="16">
        <v>37</v>
      </c>
      <c r="L26" s="16">
        <v>37</v>
      </c>
      <c r="M26" s="16">
        <v>36</v>
      </c>
      <c r="N26" s="16">
        <v>25</v>
      </c>
      <c r="O26" s="148"/>
      <c r="P26" s="9"/>
      <c r="Q26" s="9"/>
      <c r="R26" s="9"/>
    </row>
    <row r="27" spans="1:19" s="8" customFormat="1" ht="17.25" customHeight="1" x14ac:dyDescent="0.2">
      <c r="A27" s="15" t="s">
        <v>29</v>
      </c>
      <c r="B27" s="273">
        <v>253.00000000009999</v>
      </c>
      <c r="C27" s="147">
        <v>184.00000000009999</v>
      </c>
      <c r="D27" s="147">
        <v>84</v>
      </c>
      <c r="E27" s="355"/>
      <c r="F27" s="147">
        <v>431</v>
      </c>
      <c r="G27" s="147">
        <v>332</v>
      </c>
      <c r="H27" s="147">
        <v>222</v>
      </c>
      <c r="I27" s="14">
        <v>96</v>
      </c>
      <c r="J27" s="185"/>
      <c r="K27" s="14">
        <v>87.000000000099988</v>
      </c>
      <c r="L27" s="14">
        <v>136</v>
      </c>
      <c r="M27" s="14">
        <v>81</v>
      </c>
      <c r="N27" s="14">
        <v>78</v>
      </c>
      <c r="O27" s="147"/>
      <c r="P27" s="7"/>
      <c r="Q27" s="7"/>
      <c r="R27" s="7"/>
    </row>
    <row r="28" spans="1:19" s="10" customFormat="1" x14ac:dyDescent="0.2">
      <c r="A28" s="303" t="s">
        <v>208</v>
      </c>
      <c r="B28" s="276">
        <v>2.85</v>
      </c>
      <c r="C28" s="215">
        <v>2.06</v>
      </c>
      <c r="D28" s="215">
        <v>0.93</v>
      </c>
      <c r="E28" s="241"/>
      <c r="F28" s="215">
        <v>4.71</v>
      </c>
      <c r="G28" s="215">
        <v>3.63</v>
      </c>
      <c r="H28" s="215">
        <v>2.4300000000000002</v>
      </c>
      <c r="I28" s="18">
        <v>1.0500000000000003</v>
      </c>
      <c r="J28" s="185"/>
      <c r="K28" s="18">
        <v>0.95</v>
      </c>
      <c r="L28" s="18">
        <v>1.49</v>
      </c>
      <c r="M28" s="18">
        <v>0.89</v>
      </c>
      <c r="N28" s="18">
        <v>0.85</v>
      </c>
      <c r="O28" s="215"/>
      <c r="P28" s="9"/>
      <c r="Q28" s="9"/>
      <c r="R28" s="9"/>
    </row>
    <row r="29" spans="1:19" s="10" customFormat="1" x14ac:dyDescent="0.2">
      <c r="A29" s="303" t="s">
        <v>209</v>
      </c>
      <c r="B29" s="463">
        <v>4.01</v>
      </c>
      <c r="C29" s="476">
        <v>2.79</v>
      </c>
      <c r="D29" s="476">
        <v>1.28</v>
      </c>
      <c r="E29" s="241"/>
      <c r="F29" s="476" t="s">
        <v>310</v>
      </c>
      <c r="G29" s="215">
        <v>4.6900000000000004</v>
      </c>
      <c r="H29" s="215">
        <v>3.1</v>
      </c>
      <c r="I29" s="18">
        <v>1.33</v>
      </c>
      <c r="J29" s="185"/>
      <c r="K29" s="464" t="s">
        <v>310</v>
      </c>
      <c r="L29" s="18">
        <v>3.7</v>
      </c>
      <c r="M29" s="18">
        <v>2.5499999999999998</v>
      </c>
      <c r="N29" s="18">
        <v>1.01</v>
      </c>
      <c r="O29" s="215"/>
      <c r="P29" s="9"/>
      <c r="Q29" s="9"/>
      <c r="R29" s="9"/>
    </row>
    <row r="30" spans="1:19" x14ac:dyDescent="0.2">
      <c r="A30" s="55"/>
      <c r="B30" s="277"/>
      <c r="C30" s="125"/>
      <c r="D30" s="125"/>
      <c r="E30" s="241"/>
      <c r="F30" s="125"/>
      <c r="G30" s="125"/>
      <c r="H30" s="125"/>
      <c r="I30" s="383"/>
      <c r="K30" s="383"/>
      <c r="L30" s="383"/>
      <c r="M30" s="383"/>
      <c r="N30" s="383"/>
      <c r="O30" s="125"/>
    </row>
    <row r="31" spans="1:19" x14ac:dyDescent="0.2">
      <c r="A31" s="57" t="s">
        <v>30</v>
      </c>
      <c r="B31" s="278">
        <v>399</v>
      </c>
      <c r="C31" s="218">
        <v>282</v>
      </c>
      <c r="D31" s="218">
        <v>139.00000000019998</v>
      </c>
      <c r="E31" s="355"/>
      <c r="F31" s="218">
        <v>504.00000000020003</v>
      </c>
      <c r="G31" s="218">
        <v>459.00000000019998</v>
      </c>
      <c r="H31" s="218">
        <v>313</v>
      </c>
      <c r="I31" s="61">
        <v>154.0000000007</v>
      </c>
      <c r="K31" s="61">
        <v>299.00000000059998</v>
      </c>
      <c r="L31" s="61">
        <v>259.00000000059998</v>
      </c>
      <c r="M31" s="61">
        <v>146.00000000049999</v>
      </c>
      <c r="N31" s="61">
        <v>117.00000000069998</v>
      </c>
      <c r="O31" s="218"/>
    </row>
    <row r="32" spans="1:19" x14ac:dyDescent="0.2">
      <c r="A32" s="304" t="s">
        <v>32</v>
      </c>
      <c r="B32" s="279">
        <v>755</v>
      </c>
      <c r="C32" s="219">
        <v>517</v>
      </c>
      <c r="D32" s="219">
        <v>253.00000000019998</v>
      </c>
      <c r="E32" s="355"/>
      <c r="F32" s="219">
        <v>935.00000000020009</v>
      </c>
      <c r="G32" s="219">
        <v>769.00000000019998</v>
      </c>
      <c r="H32" s="219">
        <v>518</v>
      </c>
      <c r="I32" s="383">
        <v>255.00000000079999</v>
      </c>
      <c r="K32" s="87">
        <v>709.00000000069997</v>
      </c>
      <c r="L32" s="87">
        <v>562.00000000069997</v>
      </c>
      <c r="M32" s="383">
        <v>321.00000000059998</v>
      </c>
      <c r="N32" s="383">
        <v>184.00000000079999</v>
      </c>
      <c r="O32" s="125"/>
    </row>
    <row r="33" spans="1:16" x14ac:dyDescent="0.2">
      <c r="A33" s="305" t="s">
        <v>33</v>
      </c>
      <c r="B33" s="279">
        <v>76.000000000200004</v>
      </c>
      <c r="C33" s="219">
        <v>47.000000000200004</v>
      </c>
      <c r="D33" s="219">
        <v>22.0000000002</v>
      </c>
      <c r="E33" s="355"/>
      <c r="F33" s="219">
        <v>91.000000000100002</v>
      </c>
      <c r="G33" s="219">
        <v>68.000000000200004</v>
      </c>
      <c r="H33" s="219">
        <v>43.000000000100002</v>
      </c>
      <c r="I33" s="383">
        <v>15.0000000004</v>
      </c>
      <c r="K33" s="87">
        <v>259.00000000009999</v>
      </c>
      <c r="L33" s="87">
        <v>227.00000000009999</v>
      </c>
      <c r="M33" s="383">
        <v>166.00000000009999</v>
      </c>
      <c r="N33" s="383">
        <v>9.0000000003</v>
      </c>
      <c r="O33" s="125"/>
    </row>
    <row r="34" spans="1:16" ht="13.5" thickBot="1" x14ac:dyDescent="0.25">
      <c r="A34" s="306" t="s">
        <v>35</v>
      </c>
      <c r="B34" s="369">
        <v>3</v>
      </c>
      <c r="C34" s="220">
        <v>3</v>
      </c>
      <c r="D34" s="220">
        <v>0</v>
      </c>
      <c r="E34" s="355"/>
      <c r="F34" s="220">
        <v>10</v>
      </c>
      <c r="G34" s="220">
        <v>-1.000017846308765E-10</v>
      </c>
      <c r="H34" s="220">
        <v>0.99999999989999822</v>
      </c>
      <c r="I34" s="100">
        <v>0</v>
      </c>
      <c r="K34" s="439">
        <v>43</v>
      </c>
      <c r="L34" s="439">
        <v>43</v>
      </c>
      <c r="M34" s="100">
        <v>14</v>
      </c>
      <c r="N34" s="100">
        <v>0</v>
      </c>
      <c r="O34" s="272"/>
    </row>
    <row r="35" spans="1:16" s="6" customFormat="1" ht="16.5" customHeight="1" thickBot="1" x14ac:dyDescent="0.25">
      <c r="A35" s="307" t="s">
        <v>34</v>
      </c>
      <c r="B35" s="285">
        <v>828.00000000020009</v>
      </c>
      <c r="C35" s="288">
        <v>561.00000000019998</v>
      </c>
      <c r="D35" s="288">
        <v>275.00000000039995</v>
      </c>
      <c r="E35" s="355"/>
      <c r="F35" s="288">
        <v>1016.0000000003001</v>
      </c>
      <c r="G35" s="288">
        <v>837.00000000050011</v>
      </c>
      <c r="H35" s="288">
        <v>560.00000000019998</v>
      </c>
      <c r="I35" s="286">
        <v>270.00000000120002</v>
      </c>
      <c r="J35"/>
      <c r="K35" s="352">
        <v>925.00000000080001</v>
      </c>
      <c r="L35" s="352">
        <v>746.00000000080001</v>
      </c>
      <c r="M35" s="286">
        <v>473.00000000070003</v>
      </c>
      <c r="N35" s="286">
        <v>193.00000000109995</v>
      </c>
      <c r="O35" s="287"/>
      <c r="P35" s="12"/>
    </row>
    <row r="36" spans="1:16" ht="13.5" thickTop="1" x14ac:dyDescent="0.2">
      <c r="B36" s="104"/>
      <c r="C36" s="241"/>
      <c r="D36" s="241"/>
      <c r="E36" s="104"/>
      <c r="F36" s="104"/>
      <c r="G36" s="104"/>
      <c r="H36" s="104"/>
      <c r="I36" s="104"/>
    </row>
    <row r="37" spans="1:16" x14ac:dyDescent="0.2">
      <c r="A37" s="183" t="s">
        <v>311</v>
      </c>
      <c r="K37" s="370"/>
    </row>
    <row r="39" spans="1:16" x14ac:dyDescent="0.2">
      <c r="K39" s="370"/>
    </row>
  </sheetData>
  <mergeCells count="1">
    <mergeCell ref="A3:A4"/>
  </mergeCells>
  <hyperlinks>
    <hyperlink ref="A1" location="'LXS Group - Table of content'!A1" display="Table of content" xr:uid="{00000000-0004-0000-0300-000000000000}"/>
  </hyperlink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</oddFooter>
  </headerFooter>
  <customProperties>
    <customPr name="_pios_id" r:id="rId2"/>
    <customPr name="IbpWorksheetKeyString_GUID" r:id="rId3"/>
  </customProperties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  <pageSetUpPr fitToPage="1"/>
  </sheetPr>
  <dimension ref="A1:AA73"/>
  <sheetViews>
    <sheetView showGridLines="0" zoomScale="130" zoomScaleNormal="130" workbookViewId="0">
      <pane xSplit="2" ySplit="1" topLeftCell="C2" activePane="bottomRight" state="frozen"/>
      <selection activeCell="F44" sqref="F44"/>
      <selection pane="topRight" activeCell="F44" sqref="F44"/>
      <selection pane="bottomLeft" activeCell="F44" sqref="F44"/>
      <selection pane="bottomRight" activeCell="D9" sqref="D9"/>
    </sheetView>
  </sheetViews>
  <sheetFormatPr baseColWidth="10" defaultColWidth="11.42578125" defaultRowHeight="12.75" outlineLevelCol="1" x14ac:dyDescent="0.2"/>
  <cols>
    <col min="1" max="1" width="5.28515625" style="188" customWidth="1"/>
    <col min="2" max="2" width="65.5703125" style="160" customWidth="1"/>
    <col min="3" max="3" width="8" style="188" bestFit="1" customWidth="1"/>
    <col min="4" max="5" width="9.5703125" style="485" customWidth="1"/>
    <col min="6" max="6" width="9.140625" style="467" customWidth="1"/>
    <col min="7" max="7" width="9.7109375" style="462" customWidth="1"/>
    <col min="8" max="8" width="9.7109375" style="456" customWidth="1"/>
    <col min="9" max="10" width="9.7109375" style="435" customWidth="1"/>
    <col min="11" max="12" width="9.7109375" style="388" customWidth="1"/>
    <col min="13" max="13" width="9.7109375" style="379" customWidth="1"/>
    <col min="14" max="14" width="2.42578125" style="125" customWidth="1"/>
    <col min="15" max="20" width="9.7109375" style="223" customWidth="1" outlineLevel="1"/>
    <col min="21" max="21" width="9.7109375" style="223" customWidth="1"/>
    <col min="22" max="22" width="2.28515625" style="223" customWidth="1"/>
    <col min="23" max="16384" width="11.42578125" style="160"/>
  </cols>
  <sheetData>
    <row r="1" spans="1:22" ht="45" customHeight="1" x14ac:dyDescent="0.2">
      <c r="B1" s="179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255"/>
      <c r="O1" s="55"/>
      <c r="P1" s="55"/>
      <c r="Q1" s="55"/>
      <c r="R1" s="55"/>
      <c r="S1" s="55"/>
      <c r="T1" s="55"/>
      <c r="U1" s="55"/>
      <c r="V1" s="55"/>
    </row>
    <row r="2" spans="1:22" s="55" customFormat="1" ht="18.75" customHeight="1" x14ac:dyDescent="0.2">
      <c r="B2" s="653" t="s">
        <v>177</v>
      </c>
      <c r="C2" s="186"/>
      <c r="D2" s="483"/>
      <c r="E2" s="483"/>
      <c r="F2" s="465"/>
      <c r="G2" s="460"/>
      <c r="H2" s="454"/>
      <c r="I2" s="433"/>
      <c r="J2" s="433"/>
      <c r="K2" s="385"/>
      <c r="L2" s="385"/>
      <c r="M2" s="374"/>
      <c r="N2" s="374"/>
      <c r="O2" s="221"/>
      <c r="P2" s="221"/>
      <c r="Q2" s="221"/>
      <c r="R2" s="221"/>
      <c r="S2" s="221"/>
      <c r="T2" s="221"/>
      <c r="U2" s="221"/>
      <c r="V2" s="221"/>
    </row>
    <row r="3" spans="1:22" s="57" customFormat="1" ht="21.75" customHeight="1" x14ac:dyDescent="0.2">
      <c r="B3" s="654"/>
      <c r="C3" s="187"/>
      <c r="D3" s="484"/>
      <c r="E3" s="484"/>
      <c r="F3" s="466"/>
      <c r="G3" s="461"/>
      <c r="H3" s="455"/>
      <c r="I3" s="434"/>
      <c r="J3" s="434"/>
      <c r="K3" s="386"/>
      <c r="L3" s="386"/>
      <c r="M3" s="375"/>
      <c r="N3" s="375"/>
      <c r="O3" s="222"/>
      <c r="P3" s="222"/>
      <c r="Q3" s="222"/>
      <c r="R3" s="222"/>
      <c r="S3" s="222"/>
      <c r="T3" s="222"/>
      <c r="U3" s="222"/>
      <c r="V3" s="222"/>
    </row>
    <row r="4" spans="1:22" s="64" customFormat="1" ht="6.75" customHeight="1" x14ac:dyDescent="0.2">
      <c r="B4" s="170"/>
      <c r="C4" s="161"/>
      <c r="D4" s="161"/>
      <c r="E4" s="161"/>
      <c r="F4" s="161"/>
      <c r="G4" s="161"/>
      <c r="H4" s="161"/>
      <c r="I4" s="161"/>
      <c r="J4" s="161"/>
      <c r="K4" s="161"/>
      <c r="L4" s="161"/>
      <c r="M4" s="161"/>
      <c r="N4" s="380"/>
      <c r="O4" s="161"/>
      <c r="P4" s="161"/>
      <c r="Q4" s="161"/>
      <c r="R4" s="161"/>
      <c r="S4" s="161"/>
      <c r="T4" s="161"/>
      <c r="U4" s="161"/>
      <c r="V4" s="161"/>
    </row>
    <row r="5" spans="1:22" s="15" customFormat="1" ht="30" customHeight="1" x14ac:dyDescent="0.2">
      <c r="B5" s="189"/>
      <c r="C5" s="194" t="s">
        <v>202</v>
      </c>
      <c r="D5" s="180" t="s">
        <v>332</v>
      </c>
      <c r="E5" s="168" t="s">
        <v>333</v>
      </c>
      <c r="F5" s="168" t="s">
        <v>326</v>
      </c>
      <c r="G5" s="180" t="s">
        <v>322</v>
      </c>
      <c r="H5" s="168" t="s">
        <v>321</v>
      </c>
      <c r="I5" s="180" t="s">
        <v>305</v>
      </c>
      <c r="J5" s="168" t="s">
        <v>320</v>
      </c>
      <c r="K5" s="180" t="s">
        <v>248</v>
      </c>
      <c r="L5" s="168" t="s">
        <v>319</v>
      </c>
      <c r="M5" s="168" t="s">
        <v>318</v>
      </c>
      <c r="N5" s="168"/>
      <c r="O5" s="180" t="s">
        <v>317</v>
      </c>
      <c r="P5" s="168" t="s">
        <v>316</v>
      </c>
      <c r="Q5" s="182" t="s">
        <v>312</v>
      </c>
      <c r="R5" s="168" t="s">
        <v>315</v>
      </c>
      <c r="S5" s="180" t="s">
        <v>210</v>
      </c>
      <c r="T5" s="168" t="s">
        <v>314</v>
      </c>
      <c r="U5" s="168" t="s">
        <v>313</v>
      </c>
      <c r="V5" s="194"/>
    </row>
    <row r="6" spans="1:22" s="58" customFormat="1" x14ac:dyDescent="0.2">
      <c r="B6" s="171"/>
      <c r="C6" s="192"/>
      <c r="D6" s="192"/>
      <c r="E6" s="192"/>
      <c r="F6" s="192"/>
      <c r="G6" s="192"/>
      <c r="H6" s="192"/>
      <c r="I6" s="192"/>
      <c r="J6" s="192"/>
      <c r="K6" s="192"/>
      <c r="L6" s="192"/>
      <c r="M6" s="169"/>
      <c r="N6" s="381"/>
      <c r="O6" s="192"/>
      <c r="P6" s="192"/>
      <c r="Q6" s="192"/>
      <c r="R6" s="192"/>
      <c r="S6" s="169"/>
      <c r="T6" s="169"/>
      <c r="U6" s="169"/>
      <c r="V6" s="192"/>
    </row>
    <row r="7" spans="1:22" s="15" customFormat="1" ht="17.25" customHeight="1" x14ac:dyDescent="0.2">
      <c r="B7" s="172"/>
      <c r="C7" s="193"/>
      <c r="D7" s="193"/>
      <c r="E7" s="193"/>
      <c r="F7" s="193"/>
      <c r="G7" s="193"/>
      <c r="H7" s="193"/>
      <c r="I7" s="193"/>
      <c r="J7" s="193"/>
      <c r="K7" s="193"/>
      <c r="L7" s="193"/>
      <c r="M7" s="162"/>
      <c r="N7" s="382"/>
      <c r="O7" s="193"/>
      <c r="P7" s="193"/>
      <c r="Q7" s="193"/>
      <c r="R7" s="193"/>
      <c r="S7" s="162"/>
      <c r="T7" s="162"/>
      <c r="U7" s="162"/>
      <c r="V7" s="193"/>
    </row>
    <row r="8" spans="1:22" s="59" customFormat="1" ht="17.25" customHeight="1" x14ac:dyDescent="0.2">
      <c r="B8" s="173" t="s">
        <v>178</v>
      </c>
      <c r="C8" s="198"/>
      <c r="D8" s="492">
        <v>258</v>
      </c>
      <c r="E8" s="440">
        <v>140</v>
      </c>
      <c r="F8" s="469">
        <v>118</v>
      </c>
      <c r="G8" s="181">
        <f>'[10]5.6.13 - Kapitalflussr...'!E9</f>
        <v>390</v>
      </c>
      <c r="H8" s="469">
        <f>'[10]5.5.18 - Kapitalflussr...'!E9</f>
        <v>14</v>
      </c>
      <c r="I8" s="404">
        <f>J8+K8</f>
        <v>376</v>
      </c>
      <c r="J8" s="445">
        <v>118</v>
      </c>
      <c r="K8" s="404">
        <v>258</v>
      </c>
      <c r="L8" s="400">
        <v>138</v>
      </c>
      <c r="M8" s="163">
        <v>120</v>
      </c>
      <c r="N8" s="195"/>
      <c r="O8" s="181">
        <f>'[10]5.6.13 - Kapitalflussr...'!C9</f>
        <v>219</v>
      </c>
      <c r="P8" s="195">
        <f>'[10]5.5.18 - Kapitalflussr...'!C9</f>
        <v>10</v>
      </c>
      <c r="Q8" s="181">
        <v>209</v>
      </c>
      <c r="R8" s="195">
        <f>Q8-S8</f>
        <v>80</v>
      </c>
      <c r="S8" s="181">
        <v>129</v>
      </c>
      <c r="T8" s="195">
        <v>36</v>
      </c>
      <c r="U8" s="195">
        <v>93</v>
      </c>
      <c r="V8" s="198"/>
    </row>
    <row r="9" spans="1:22" s="10" customFormat="1" ht="26.25" customHeight="1" x14ac:dyDescent="0.2">
      <c r="A9" s="196"/>
      <c r="B9" s="174" t="s">
        <v>277</v>
      </c>
      <c r="C9" s="199"/>
      <c r="D9" s="494">
        <v>235</v>
      </c>
      <c r="E9" s="441">
        <v>121</v>
      </c>
      <c r="F9" s="446">
        <v>114</v>
      </c>
      <c r="G9" s="418">
        <f>'[10]5.6.13 - Kapitalflussr...'!E10</f>
        <v>431</v>
      </c>
      <c r="H9" s="446">
        <f>'[10]5.5.18 - Kapitalflussr...'!E10</f>
        <v>121</v>
      </c>
      <c r="I9" s="405">
        <f t="shared" ref="I9:I47" si="0">J9+K9</f>
        <v>310</v>
      </c>
      <c r="J9" s="446">
        <v>105</v>
      </c>
      <c r="K9" s="405">
        <v>205</v>
      </c>
      <c r="L9" s="401">
        <v>104</v>
      </c>
      <c r="M9" s="417">
        <v>101</v>
      </c>
      <c r="N9" s="409"/>
      <c r="O9" s="418">
        <f>'[10]5.6.13 - Kapitalflussr...'!C10</f>
        <v>410</v>
      </c>
      <c r="P9" s="409">
        <f>'[10]5.5.18 - Kapitalflussr...'!C10</f>
        <v>107</v>
      </c>
      <c r="Q9" s="418">
        <v>303</v>
      </c>
      <c r="R9" s="409">
        <f t="shared" ref="R9:R44" si="1">Q9-S9</f>
        <v>128</v>
      </c>
      <c r="S9" s="418">
        <v>175</v>
      </c>
      <c r="T9" s="409">
        <v>108</v>
      </c>
      <c r="U9" s="409">
        <v>67</v>
      </c>
      <c r="V9" s="199"/>
    </row>
    <row r="10" spans="1:22" s="10" customFormat="1" ht="26.25" customHeight="1" x14ac:dyDescent="0.2">
      <c r="A10" s="196"/>
      <c r="B10" s="452" t="s">
        <v>306</v>
      </c>
      <c r="C10" s="199"/>
      <c r="D10" s="494">
        <v>-1</v>
      </c>
      <c r="E10" s="441">
        <v>-1</v>
      </c>
      <c r="F10" s="446">
        <v>0</v>
      </c>
      <c r="G10" s="418">
        <f>'[10]5.6.13 - Kapitalflussr...'!E11</f>
        <v>-1</v>
      </c>
      <c r="H10" s="446">
        <f>'[10]5.5.18 - Kapitalflussr...'!E11</f>
        <v>0</v>
      </c>
      <c r="I10" s="405">
        <f t="shared" si="0"/>
        <v>-1</v>
      </c>
      <c r="J10" s="446">
        <v>-1</v>
      </c>
      <c r="K10" s="449">
        <v>0</v>
      </c>
      <c r="L10" s="446">
        <v>0</v>
      </c>
      <c r="M10" s="417">
        <v>0</v>
      </c>
      <c r="N10" s="409"/>
      <c r="O10" s="418">
        <f>'[10]5.6.13 - Kapitalflussr...'!C11</f>
        <v>1</v>
      </c>
      <c r="P10" s="409">
        <f>'[10]5.5.18 - Kapitalflussr...'!C11</f>
        <v>1</v>
      </c>
      <c r="Q10" s="418">
        <v>0</v>
      </c>
      <c r="R10" s="409">
        <f t="shared" si="1"/>
        <v>0</v>
      </c>
      <c r="S10" s="418">
        <v>0</v>
      </c>
      <c r="T10" s="409">
        <v>0</v>
      </c>
      <c r="U10" s="409">
        <v>0</v>
      </c>
      <c r="V10" s="199"/>
    </row>
    <row r="11" spans="1:22" s="10" customFormat="1" ht="15.75" customHeight="1" x14ac:dyDescent="0.2">
      <c r="A11" s="196"/>
      <c r="B11" s="175" t="s">
        <v>278</v>
      </c>
      <c r="C11" s="200"/>
      <c r="D11" s="494">
        <v>8</v>
      </c>
      <c r="E11" s="487">
        <v>-7</v>
      </c>
      <c r="F11" s="470">
        <v>15</v>
      </c>
      <c r="G11" s="418">
        <f>'[10]5.6.13 - Kapitalflussr...'!E13</f>
        <v>63</v>
      </c>
      <c r="H11" s="470">
        <f>'[10]5.5.18 - Kapitalflussr...'!E13</f>
        <v>23</v>
      </c>
      <c r="I11" s="406">
        <f t="shared" si="0"/>
        <v>40</v>
      </c>
      <c r="J11" s="444">
        <v>15</v>
      </c>
      <c r="K11" s="406">
        <v>25</v>
      </c>
      <c r="L11" s="402">
        <v>8</v>
      </c>
      <c r="M11" s="417">
        <v>17</v>
      </c>
      <c r="N11" s="409"/>
      <c r="O11" s="418">
        <f>'[10]5.6.13 - Kapitalflussr...'!C13</f>
        <v>35</v>
      </c>
      <c r="P11" s="409">
        <f>'[10]5.5.18 - Kapitalflussr...'!C13</f>
        <v>19</v>
      </c>
      <c r="Q11" s="418">
        <v>16</v>
      </c>
      <c r="R11" s="409">
        <f t="shared" si="1"/>
        <v>19</v>
      </c>
      <c r="S11" s="418">
        <v>-3</v>
      </c>
      <c r="T11" s="409">
        <v>-22</v>
      </c>
      <c r="U11" s="409">
        <v>19</v>
      </c>
      <c r="V11" s="200"/>
    </row>
    <row r="12" spans="1:22" s="10" customFormat="1" ht="15.75" customHeight="1" x14ac:dyDescent="0.2">
      <c r="A12" s="196"/>
      <c r="B12" s="175" t="s">
        <v>279</v>
      </c>
      <c r="C12" s="200"/>
      <c r="D12" s="494">
        <v>-114</v>
      </c>
      <c r="E12" s="487">
        <v>-75</v>
      </c>
      <c r="F12" s="444">
        <v>-39</v>
      </c>
      <c r="G12" s="418">
        <f>'[10]5.6.13 - Kapitalflussr...'!E14</f>
        <v>-156</v>
      </c>
      <c r="H12" s="444">
        <f>'[10]5.5.18 - Kapitalflussr...'!E14</f>
        <v>-63</v>
      </c>
      <c r="I12" s="406">
        <f t="shared" si="0"/>
        <v>-93</v>
      </c>
      <c r="J12" s="444">
        <v>-32</v>
      </c>
      <c r="K12" s="406">
        <v>-61</v>
      </c>
      <c r="L12" s="402">
        <v>-30</v>
      </c>
      <c r="M12" s="417">
        <v>-31</v>
      </c>
      <c r="N12" s="409"/>
      <c r="O12" s="418">
        <f>'[10]5.6.13 - Kapitalflussr...'!C14</f>
        <v>-139</v>
      </c>
      <c r="P12" s="409">
        <f>'[10]5.5.18 - Kapitalflussr...'!C14</f>
        <v>-18</v>
      </c>
      <c r="Q12" s="418">
        <v>-121</v>
      </c>
      <c r="R12" s="409">
        <f t="shared" si="1"/>
        <v>-51</v>
      </c>
      <c r="S12" s="418">
        <v>-70</v>
      </c>
      <c r="T12" s="409">
        <v>-23</v>
      </c>
      <c r="U12" s="409">
        <v>-47</v>
      </c>
      <c r="V12" s="200"/>
    </row>
    <row r="13" spans="1:22" s="10" customFormat="1" ht="15.75" customHeight="1" x14ac:dyDescent="0.2">
      <c r="A13" s="196"/>
      <c r="B13" s="175" t="s">
        <v>180</v>
      </c>
      <c r="C13" s="200"/>
      <c r="D13" s="494">
        <v>-42</v>
      </c>
      <c r="E13" s="487">
        <v>-18</v>
      </c>
      <c r="F13" s="444">
        <v>-24</v>
      </c>
      <c r="G13" s="418">
        <f>'[10]5.6.13 - Kapitalflussr...'!E15</f>
        <v>-143</v>
      </c>
      <c r="H13" s="444">
        <f>'[10]5.5.18 - Kapitalflussr...'!E15</f>
        <v>8</v>
      </c>
      <c r="I13" s="406">
        <f t="shared" si="0"/>
        <v>-151</v>
      </c>
      <c r="J13" s="444">
        <v>-67</v>
      </c>
      <c r="K13" s="406">
        <v>-84</v>
      </c>
      <c r="L13" s="402">
        <v>-58</v>
      </c>
      <c r="M13" s="409">
        <v>-26</v>
      </c>
      <c r="N13" s="409"/>
      <c r="O13" s="418">
        <f>'[10]5.6.13 - Kapitalflussr...'!C15</f>
        <v>-6</v>
      </c>
      <c r="P13" s="409">
        <f>'[10]5.5.18 - Kapitalflussr...'!C15</f>
        <v>-7</v>
      </c>
      <c r="Q13" s="418">
        <v>1</v>
      </c>
      <c r="R13" s="409">
        <f t="shared" si="1"/>
        <v>-20</v>
      </c>
      <c r="S13" s="418">
        <v>21</v>
      </c>
      <c r="T13" s="409">
        <v>22</v>
      </c>
      <c r="U13" s="409">
        <v>-1</v>
      </c>
      <c r="V13" s="200"/>
    </row>
    <row r="14" spans="1:22" s="8" customFormat="1" ht="15.75" customHeight="1" x14ac:dyDescent="0.2">
      <c r="A14" s="196"/>
      <c r="B14" s="175" t="s">
        <v>181</v>
      </c>
      <c r="C14" s="200"/>
      <c r="D14" s="494">
        <v>-18</v>
      </c>
      <c r="E14" s="487">
        <v>44</v>
      </c>
      <c r="F14" s="444">
        <v>-62</v>
      </c>
      <c r="G14" s="418">
        <f>'[10]5.6.13 - Kapitalflussr...'!E16</f>
        <v>-74</v>
      </c>
      <c r="H14" s="444">
        <f>'[10]5.5.18 - Kapitalflussr...'!E16</f>
        <v>46</v>
      </c>
      <c r="I14" s="406">
        <f t="shared" si="0"/>
        <v>-120</v>
      </c>
      <c r="J14" s="444">
        <v>23</v>
      </c>
      <c r="K14" s="406">
        <v>-143</v>
      </c>
      <c r="L14" s="402">
        <v>6</v>
      </c>
      <c r="M14" s="409">
        <v>-149</v>
      </c>
      <c r="N14" s="409"/>
      <c r="O14" s="418">
        <f>'[10]5.6.13 - Kapitalflussr...'!C16</f>
        <v>-90</v>
      </c>
      <c r="P14" s="409">
        <f>'[10]5.5.18 - Kapitalflussr...'!C16</f>
        <v>30</v>
      </c>
      <c r="Q14" s="418">
        <v>-120</v>
      </c>
      <c r="R14" s="409">
        <f t="shared" si="1"/>
        <v>-7</v>
      </c>
      <c r="S14" s="418">
        <v>-113</v>
      </c>
      <c r="T14" s="409">
        <v>33</v>
      </c>
      <c r="U14" s="409">
        <v>-146</v>
      </c>
      <c r="V14" s="200"/>
    </row>
    <row r="15" spans="1:22" s="10" customFormat="1" ht="15.75" customHeight="1" x14ac:dyDescent="0.2">
      <c r="A15" s="196"/>
      <c r="B15" s="175" t="s">
        <v>182</v>
      </c>
      <c r="C15" s="200"/>
      <c r="D15" s="494">
        <v>-89</v>
      </c>
      <c r="E15" s="487">
        <v>-13</v>
      </c>
      <c r="F15" s="444">
        <v>-76</v>
      </c>
      <c r="G15" s="418">
        <f>'[10]5.6.13 - Kapitalflussr...'!E17</f>
        <v>52</v>
      </c>
      <c r="H15" s="444">
        <f>'[10]5.5.18 - Kapitalflussr...'!E17</f>
        <v>63</v>
      </c>
      <c r="I15" s="406">
        <f t="shared" si="0"/>
        <v>-11</v>
      </c>
      <c r="J15" s="444">
        <v>35</v>
      </c>
      <c r="K15" s="406">
        <v>-46</v>
      </c>
      <c r="L15" s="402">
        <v>-15</v>
      </c>
      <c r="M15" s="409">
        <v>-31</v>
      </c>
      <c r="N15" s="409"/>
      <c r="O15" s="418">
        <f>'[10]5.6.13 - Kapitalflussr...'!C17</f>
        <v>30</v>
      </c>
      <c r="P15" s="409">
        <f>'[10]5.5.18 - Kapitalflussr...'!C17</f>
        <v>101</v>
      </c>
      <c r="Q15" s="418">
        <v>-71</v>
      </c>
      <c r="R15" s="409">
        <f t="shared" si="1"/>
        <v>-8</v>
      </c>
      <c r="S15" s="418">
        <v>-63</v>
      </c>
      <c r="T15" s="409">
        <v>-50</v>
      </c>
      <c r="U15" s="409">
        <v>-13</v>
      </c>
      <c r="V15" s="200"/>
    </row>
    <row r="16" spans="1:22" s="10" customFormat="1" ht="15.75" customHeight="1" x14ac:dyDescent="0.2">
      <c r="A16" s="196"/>
      <c r="B16" s="175" t="s">
        <v>183</v>
      </c>
      <c r="C16" s="200"/>
      <c r="D16" s="494">
        <v>-123</v>
      </c>
      <c r="E16" s="487">
        <v>-109</v>
      </c>
      <c r="F16" s="444">
        <v>-14</v>
      </c>
      <c r="G16" s="418">
        <f>'[10]5.6.13 - Kapitalflussr...'!E18</f>
        <v>-90</v>
      </c>
      <c r="H16" s="444">
        <f>'[10]5.5.18 - Kapitalflussr...'!E18</f>
        <v>-27</v>
      </c>
      <c r="I16" s="406">
        <f t="shared" si="0"/>
        <v>-63</v>
      </c>
      <c r="J16" s="444">
        <v>26</v>
      </c>
      <c r="K16" s="406">
        <v>-89</v>
      </c>
      <c r="L16" s="402">
        <v>-116</v>
      </c>
      <c r="M16" s="409">
        <v>27</v>
      </c>
      <c r="N16" s="409"/>
      <c r="O16" s="418">
        <f>'[10]5.6.13 - Kapitalflussr...'!C18</f>
        <v>108</v>
      </c>
      <c r="P16" s="409">
        <f>'[10]5.5.18 - Kapitalflussr...'!C18</f>
        <v>32</v>
      </c>
      <c r="Q16" s="418">
        <v>76</v>
      </c>
      <c r="R16" s="409">
        <f t="shared" si="1"/>
        <v>86</v>
      </c>
      <c r="S16" s="418">
        <v>-10</v>
      </c>
      <c r="T16" s="409">
        <v>-28</v>
      </c>
      <c r="U16" s="409">
        <v>18</v>
      </c>
      <c r="V16" s="200"/>
    </row>
    <row r="17" spans="1:27" s="10" customFormat="1" ht="12.75" customHeight="1" x14ac:dyDescent="0.2">
      <c r="A17" s="364"/>
      <c r="B17" s="176" t="s">
        <v>280</v>
      </c>
      <c r="C17" s="201"/>
      <c r="D17" s="492">
        <v>114</v>
      </c>
      <c r="E17" s="442">
        <v>82</v>
      </c>
      <c r="F17" s="471">
        <v>32</v>
      </c>
      <c r="G17" s="181">
        <f>'[10]5.6.13 - Kapitalflussr...'!E21</f>
        <v>472</v>
      </c>
      <c r="H17" s="471">
        <f>'[10]5.5.18 - Kapitalflussr...'!E21</f>
        <v>185</v>
      </c>
      <c r="I17" s="407">
        <f t="shared" si="0"/>
        <v>287</v>
      </c>
      <c r="J17" s="447">
        <v>222</v>
      </c>
      <c r="K17" s="407">
        <v>65</v>
      </c>
      <c r="L17" s="403">
        <v>37</v>
      </c>
      <c r="M17" s="195">
        <v>28</v>
      </c>
      <c r="N17" s="195"/>
      <c r="O17" s="181">
        <f>'[10]5.6.13 - Kapitalflussr...'!C21</f>
        <v>568</v>
      </c>
      <c r="P17" s="195">
        <f>'[10]5.5.18 - Kapitalflussr...'!C21</f>
        <v>275</v>
      </c>
      <c r="Q17" s="181">
        <v>293</v>
      </c>
      <c r="R17" s="195">
        <f t="shared" si="1"/>
        <v>227</v>
      </c>
      <c r="S17" s="181">
        <v>66</v>
      </c>
      <c r="T17" s="195">
        <v>76</v>
      </c>
      <c r="U17" s="195">
        <v>-10</v>
      </c>
      <c r="V17" s="201"/>
      <c r="AA17" s="364"/>
    </row>
    <row r="18" spans="1:27" s="10" customFormat="1" ht="12.75" customHeight="1" x14ac:dyDescent="0.2">
      <c r="A18" s="364"/>
      <c r="B18" s="176" t="s">
        <v>281</v>
      </c>
      <c r="C18" s="201"/>
      <c r="D18" s="493" t="s">
        <v>56</v>
      </c>
      <c r="E18" s="488" t="s">
        <v>56</v>
      </c>
      <c r="F18" s="477" t="s">
        <v>56</v>
      </c>
      <c r="G18" s="181">
        <f>'[10]5.6.13 - Kapitalflussr...'!E22</f>
        <v>114</v>
      </c>
      <c r="H18" s="447">
        <f>'[10]5.5.18 - Kapitalflussr...'!E22</f>
        <v>131</v>
      </c>
      <c r="I18" s="407">
        <f t="shared" si="0"/>
        <v>-17</v>
      </c>
      <c r="J18" s="447">
        <v>13</v>
      </c>
      <c r="K18" s="407">
        <v>-30</v>
      </c>
      <c r="L18" s="403">
        <v>-25</v>
      </c>
      <c r="M18" s="195">
        <v>-5</v>
      </c>
      <c r="N18" s="195"/>
      <c r="O18" s="181">
        <f>'[10]5.6.13 - Kapitalflussr...'!C22</f>
        <v>300</v>
      </c>
      <c r="P18" s="195">
        <f>'[10]5.5.18 - Kapitalflussr...'!C22</f>
        <v>58</v>
      </c>
      <c r="Q18" s="181">
        <v>242</v>
      </c>
      <c r="R18" s="195">
        <f t="shared" si="1"/>
        <v>142</v>
      </c>
      <c r="S18" s="181">
        <v>100</v>
      </c>
      <c r="T18" s="195">
        <v>80</v>
      </c>
      <c r="U18" s="195">
        <v>20</v>
      </c>
      <c r="V18" s="201"/>
    </row>
    <row r="19" spans="1:27" s="10" customFormat="1" ht="12.75" customHeight="1" x14ac:dyDescent="0.2">
      <c r="A19" s="364"/>
      <c r="B19" s="176" t="s">
        <v>282</v>
      </c>
      <c r="C19" s="201"/>
      <c r="D19" s="492">
        <v>114</v>
      </c>
      <c r="E19" s="442">
        <v>82</v>
      </c>
      <c r="F19" s="447">
        <v>32</v>
      </c>
      <c r="G19" s="181">
        <f>'[10]5.6.13 - Kapitalflussr...'!E23</f>
        <v>586</v>
      </c>
      <c r="H19" s="447">
        <f>'[10]5.5.18 - Kapitalflussr...'!E23</f>
        <v>316</v>
      </c>
      <c r="I19" s="407">
        <f t="shared" si="0"/>
        <v>270</v>
      </c>
      <c r="J19" s="447">
        <v>235</v>
      </c>
      <c r="K19" s="407">
        <v>35</v>
      </c>
      <c r="L19" s="403">
        <v>12</v>
      </c>
      <c r="M19" s="195">
        <v>23</v>
      </c>
      <c r="N19" s="195"/>
      <c r="O19" s="181">
        <f>'[10]5.6.13 - Kapitalflussr...'!C23</f>
        <v>868</v>
      </c>
      <c r="P19" s="195">
        <f>'[10]5.5.18 - Kapitalflussr...'!C23</f>
        <v>333</v>
      </c>
      <c r="Q19" s="181">
        <v>535</v>
      </c>
      <c r="R19" s="195">
        <f t="shared" si="1"/>
        <v>369</v>
      </c>
      <c r="S19" s="181">
        <v>166</v>
      </c>
      <c r="T19" s="195">
        <v>156</v>
      </c>
      <c r="U19" s="195">
        <v>10</v>
      </c>
      <c r="V19" s="201"/>
    </row>
    <row r="20" spans="1:27" s="10" customFormat="1" ht="15.75" customHeight="1" x14ac:dyDescent="0.2">
      <c r="A20" s="364"/>
      <c r="B20" s="177"/>
      <c r="C20" s="202"/>
      <c r="D20" s="426"/>
      <c r="E20" s="427"/>
      <c r="F20" s="443"/>
      <c r="G20" s="418"/>
      <c r="H20" s="443"/>
      <c r="I20" s="426"/>
      <c r="J20" s="443"/>
      <c r="K20" s="426"/>
      <c r="L20" s="427"/>
      <c r="M20" s="409"/>
      <c r="N20" s="409"/>
      <c r="O20" s="418"/>
      <c r="P20" s="409"/>
      <c r="Q20" s="418"/>
      <c r="R20" s="409"/>
      <c r="S20" s="418"/>
      <c r="T20" s="409"/>
      <c r="U20" s="409"/>
      <c r="V20" s="202"/>
    </row>
    <row r="21" spans="1:27" s="8" customFormat="1" ht="27.75" customHeight="1" x14ac:dyDescent="0.2">
      <c r="A21" s="196"/>
      <c r="B21" s="425" t="s">
        <v>283</v>
      </c>
      <c r="C21" s="203"/>
      <c r="D21" s="494">
        <v>-184</v>
      </c>
      <c r="E21" s="448">
        <v>-112</v>
      </c>
      <c r="F21" s="472">
        <v>-72</v>
      </c>
      <c r="G21" s="418">
        <f>'[10]5.6.13 - Kapitalflussr...'!E24</f>
        <v>-497</v>
      </c>
      <c r="H21" s="472">
        <f>'[10]5.5.18 - Kapitalflussr...'!E24</f>
        <v>-240</v>
      </c>
      <c r="I21" s="406">
        <f t="shared" si="0"/>
        <v>-257</v>
      </c>
      <c r="J21" s="448">
        <v>-114</v>
      </c>
      <c r="K21" s="406">
        <v>-143</v>
      </c>
      <c r="L21" s="414">
        <v>-83</v>
      </c>
      <c r="M21" s="409">
        <v>-60</v>
      </c>
      <c r="N21" s="409"/>
      <c r="O21" s="418">
        <f>'[10]5.6.13 - Kapitalflussr...'!C24</f>
        <v>-397</v>
      </c>
      <c r="P21" s="409">
        <f>'[10]5.5.18 - Kapitalflussr...'!C24</f>
        <v>-194</v>
      </c>
      <c r="Q21" s="418">
        <v>-203</v>
      </c>
      <c r="R21" s="409">
        <f t="shared" si="1"/>
        <v>-86</v>
      </c>
      <c r="S21" s="418">
        <v>-117</v>
      </c>
      <c r="T21" s="409">
        <v>-77</v>
      </c>
      <c r="U21" s="409">
        <v>-40</v>
      </c>
      <c r="V21" s="408"/>
    </row>
    <row r="22" spans="1:27" s="10" customFormat="1" ht="30.75" customHeight="1" x14ac:dyDescent="0.2">
      <c r="A22" s="364"/>
      <c r="B22" s="425" t="s">
        <v>284</v>
      </c>
      <c r="C22" s="203"/>
      <c r="D22" s="494">
        <v>4</v>
      </c>
      <c r="E22" s="448">
        <v>3</v>
      </c>
      <c r="F22" s="441">
        <v>1</v>
      </c>
      <c r="G22" s="418">
        <f>'[10]5.6.13 - Kapitalflussr...'!E26</f>
        <v>3</v>
      </c>
      <c r="H22" s="441">
        <f>'[10]5.5.18 - Kapitalflussr...'!E26</f>
        <v>0</v>
      </c>
      <c r="I22" s="406">
        <f t="shared" si="0"/>
        <v>3</v>
      </c>
      <c r="J22" s="448">
        <v>2</v>
      </c>
      <c r="K22" s="406">
        <v>1</v>
      </c>
      <c r="L22" s="414">
        <v>0</v>
      </c>
      <c r="M22" s="409">
        <v>1</v>
      </c>
      <c r="N22" s="409"/>
      <c r="O22" s="418">
        <f>'[10]5.6.13 - Kapitalflussr...'!C26</f>
        <v>2</v>
      </c>
      <c r="P22" s="409">
        <f>'[10]5.5.18 - Kapitalflussr...'!C26</f>
        <v>1</v>
      </c>
      <c r="Q22" s="418">
        <v>1</v>
      </c>
      <c r="R22" s="409">
        <f t="shared" si="1"/>
        <v>0</v>
      </c>
      <c r="S22" s="418">
        <v>1</v>
      </c>
      <c r="T22" s="409">
        <v>1</v>
      </c>
      <c r="U22" s="409">
        <v>0</v>
      </c>
      <c r="V22" s="408"/>
    </row>
    <row r="23" spans="1:27" s="8" customFormat="1" ht="15.75" customHeight="1" x14ac:dyDescent="0.2">
      <c r="A23" s="196"/>
      <c r="B23" s="178" t="s">
        <v>285</v>
      </c>
      <c r="C23" s="204"/>
      <c r="D23" s="494">
        <v>-218</v>
      </c>
      <c r="E23" s="441">
        <v>-49</v>
      </c>
      <c r="F23" s="441">
        <v>-169</v>
      </c>
      <c r="G23" s="418">
        <f>'[10]5.6.13 - Kapitalflussr...'!E27</f>
        <v>-494</v>
      </c>
      <c r="H23" s="441">
        <f>'[10]5.5.18 - Kapitalflussr...'!E27</f>
        <v>-493</v>
      </c>
      <c r="I23" s="415">
        <v>-1</v>
      </c>
      <c r="J23" s="441">
        <v>-1</v>
      </c>
      <c r="K23" s="415">
        <v>0</v>
      </c>
      <c r="L23" s="416">
        <v>0</v>
      </c>
      <c r="M23" s="411">
        <v>0</v>
      </c>
      <c r="N23" s="409"/>
      <c r="O23" s="418">
        <f>'[10]5.6.13 - Kapitalflussr...'!C27</f>
        <v>-110</v>
      </c>
      <c r="P23" s="409">
        <f>'[10]5.5.18 - Kapitalflussr...'!C27</f>
        <v>0</v>
      </c>
      <c r="Q23" s="418">
        <v>-110</v>
      </c>
      <c r="R23" s="409">
        <f t="shared" si="1"/>
        <v>0</v>
      </c>
      <c r="S23" s="418">
        <v>-110</v>
      </c>
      <c r="T23" s="409">
        <v>0</v>
      </c>
      <c r="U23" s="411">
        <v>0</v>
      </c>
      <c r="V23" s="410"/>
    </row>
    <row r="24" spans="1:27" s="8" customFormat="1" ht="15.75" customHeight="1" x14ac:dyDescent="0.2">
      <c r="A24" s="196"/>
      <c r="B24" s="178" t="s">
        <v>286</v>
      </c>
      <c r="C24" s="204"/>
      <c r="D24" s="494">
        <v>62</v>
      </c>
      <c r="E24" s="441">
        <v>62</v>
      </c>
      <c r="F24" s="441">
        <v>0</v>
      </c>
      <c r="G24" s="418">
        <f>'[10]5.6.13 - Kapitalflussr...'!E28</f>
        <v>0</v>
      </c>
      <c r="H24" s="441">
        <f>'[10]5.5.18 - Kapitalflussr...'!E28</f>
        <v>0</v>
      </c>
      <c r="I24" s="415">
        <f t="shared" si="0"/>
        <v>0</v>
      </c>
      <c r="J24" s="441">
        <v>-1</v>
      </c>
      <c r="K24" s="415">
        <v>1</v>
      </c>
      <c r="L24" s="416">
        <v>1</v>
      </c>
      <c r="M24" s="409">
        <v>0</v>
      </c>
      <c r="N24" s="409"/>
      <c r="O24" s="418">
        <f>'[10]5.6.13 - Kapitalflussr...'!C28</f>
        <v>2226</v>
      </c>
      <c r="P24" s="409">
        <f>'[10]5.5.18 - Kapitalflussr...'!C28</f>
        <v>-50</v>
      </c>
      <c r="Q24" s="418">
        <v>2276</v>
      </c>
      <c r="R24" s="409">
        <f t="shared" si="1"/>
        <v>0</v>
      </c>
      <c r="S24" s="418">
        <v>2276</v>
      </c>
      <c r="T24" s="409">
        <v>2126</v>
      </c>
      <c r="U24" s="409">
        <v>150</v>
      </c>
      <c r="V24" s="410"/>
    </row>
    <row r="25" spans="1:27" ht="33.75" customHeight="1" x14ac:dyDescent="0.2">
      <c r="A25" s="196"/>
      <c r="B25" s="174" t="s">
        <v>287</v>
      </c>
      <c r="C25" s="200"/>
      <c r="D25" s="494"/>
      <c r="E25" s="444"/>
      <c r="F25" s="444"/>
      <c r="G25" s="418">
        <v>-66</v>
      </c>
      <c r="H25" s="444">
        <v>0</v>
      </c>
      <c r="I25" s="406">
        <f t="shared" si="0"/>
        <v>-66</v>
      </c>
      <c r="J25" s="444">
        <v>-1</v>
      </c>
      <c r="K25" s="406">
        <v>-65</v>
      </c>
      <c r="L25" s="402">
        <v>-10</v>
      </c>
      <c r="M25" s="409">
        <v>-55</v>
      </c>
      <c r="N25" s="409"/>
      <c r="O25" s="418">
        <v>-1803</v>
      </c>
      <c r="P25" s="409">
        <v>-21</v>
      </c>
      <c r="Q25" s="418">
        <v>-1782</v>
      </c>
      <c r="R25" s="409">
        <f t="shared" si="1"/>
        <v>0</v>
      </c>
      <c r="S25" s="418">
        <v>-1782</v>
      </c>
      <c r="T25" s="409">
        <v>-1782</v>
      </c>
      <c r="U25" s="409">
        <v>0</v>
      </c>
      <c r="V25" s="412"/>
      <c r="X25" s="399"/>
      <c r="Y25" s="93"/>
    </row>
    <row r="26" spans="1:27" s="462" customFormat="1" ht="33.75" customHeight="1" x14ac:dyDescent="0.2">
      <c r="A26" s="196"/>
      <c r="B26" s="452" t="s">
        <v>324</v>
      </c>
      <c r="C26" s="200"/>
      <c r="D26" s="494"/>
      <c r="E26" s="487"/>
      <c r="F26" s="444"/>
      <c r="G26" s="418">
        <f>'[10]5.6.13 - Kapitalflussr...'!E29</f>
        <v>1304</v>
      </c>
      <c r="H26" s="444">
        <f>'[10]5.5.18 - Kapitalflussr...'!E29</f>
        <v>1304</v>
      </c>
      <c r="I26" s="406"/>
      <c r="J26" s="444"/>
      <c r="K26" s="406"/>
      <c r="L26" s="402"/>
      <c r="M26" s="409"/>
      <c r="N26" s="409"/>
      <c r="O26" s="418">
        <f>'[10]5.6.13 - Kapitalflussr...'!C29</f>
        <v>9</v>
      </c>
      <c r="P26" s="409">
        <f>'[10]5.5.18 - Kapitalflussr...'!C29</f>
        <v>9</v>
      </c>
      <c r="Q26" s="418"/>
      <c r="R26" s="409"/>
      <c r="S26" s="418"/>
      <c r="T26" s="409"/>
      <c r="U26" s="409"/>
      <c r="V26" s="412"/>
      <c r="X26" s="399"/>
      <c r="Y26" s="93"/>
    </row>
    <row r="27" spans="1:27" s="166" customFormat="1" ht="19.5" customHeight="1" x14ac:dyDescent="0.2">
      <c r="A27" s="196"/>
      <c r="B27" s="175" t="s">
        <v>184</v>
      </c>
      <c r="C27" s="200"/>
      <c r="D27" s="494">
        <v>23</v>
      </c>
      <c r="E27" s="444">
        <v>22</v>
      </c>
      <c r="F27" s="470">
        <v>1</v>
      </c>
      <c r="G27" s="418">
        <f>'[10]5.6.13 - Kapitalflussr...'!E30</f>
        <v>15</v>
      </c>
      <c r="H27" s="470">
        <f>'[10]5.5.18 - Kapitalflussr...'!E30</f>
        <v>2</v>
      </c>
      <c r="I27" s="406">
        <f t="shared" si="0"/>
        <v>13</v>
      </c>
      <c r="J27" s="444">
        <v>1</v>
      </c>
      <c r="K27" s="406">
        <v>12</v>
      </c>
      <c r="L27" s="402">
        <v>11</v>
      </c>
      <c r="M27" s="409">
        <v>1</v>
      </c>
      <c r="N27" s="409"/>
      <c r="O27" s="418">
        <f>'[10]5.6.13 - Kapitalflussr...'!C30</f>
        <v>51</v>
      </c>
      <c r="P27" s="409">
        <f>'[10]5.5.18 - Kapitalflussr...'!C30</f>
        <v>0</v>
      </c>
      <c r="Q27" s="418">
        <v>51</v>
      </c>
      <c r="R27" s="409">
        <f t="shared" si="1"/>
        <v>3</v>
      </c>
      <c r="S27" s="418">
        <v>48</v>
      </c>
      <c r="T27" s="409">
        <v>47</v>
      </c>
      <c r="U27" s="409">
        <v>1</v>
      </c>
      <c r="V27" s="412"/>
    </row>
    <row r="28" spans="1:27" s="462" customFormat="1" ht="19.5" customHeight="1" x14ac:dyDescent="0.2">
      <c r="A28" s="196"/>
      <c r="B28" s="473" t="s">
        <v>323</v>
      </c>
      <c r="C28" s="200"/>
      <c r="D28" s="494">
        <v>0</v>
      </c>
      <c r="E28" s="402"/>
      <c r="F28" s="470">
        <v>0</v>
      </c>
      <c r="G28" s="418">
        <f>'[10]5.6.13 - Kapitalflussr...'!E31</f>
        <v>-200</v>
      </c>
      <c r="H28" s="470">
        <f>'[10]5.5.18 - Kapitalflussr...'!E31</f>
        <v>-200</v>
      </c>
      <c r="I28" s="406"/>
      <c r="J28" s="444"/>
      <c r="K28" s="406"/>
      <c r="L28" s="402"/>
      <c r="M28" s="409"/>
      <c r="N28" s="409"/>
      <c r="O28" s="418">
        <f>'[10]5.6.13 - Kapitalflussr...'!C31</f>
        <v>0</v>
      </c>
      <c r="P28" s="409">
        <f>'[10]5.5.18 - Kapitalflussr...'!C31</f>
        <v>0</v>
      </c>
      <c r="Q28" s="418"/>
      <c r="R28" s="409"/>
      <c r="S28" s="418"/>
      <c r="T28" s="409"/>
      <c r="U28" s="409"/>
      <c r="V28" s="412"/>
    </row>
    <row r="29" spans="1:27" ht="30" customHeight="1" x14ac:dyDescent="0.2">
      <c r="A29" s="362"/>
      <c r="B29" s="173" t="s">
        <v>289</v>
      </c>
      <c r="C29" s="201"/>
      <c r="D29" s="492">
        <v>-313</v>
      </c>
      <c r="E29" s="447">
        <v>-74</v>
      </c>
      <c r="F29" s="471">
        <v>-239</v>
      </c>
      <c r="G29" s="419">
        <f>'[10]5.6.13 - Kapitalflussr...'!E32</f>
        <v>65</v>
      </c>
      <c r="H29" s="471">
        <f>'[10]5.5.18 - Kapitalflussr...'!E32</f>
        <v>373</v>
      </c>
      <c r="I29" s="407">
        <f t="shared" si="0"/>
        <v>-308</v>
      </c>
      <c r="J29" s="447">
        <v>-114</v>
      </c>
      <c r="K29" s="407">
        <v>-194</v>
      </c>
      <c r="L29" s="403">
        <v>-81</v>
      </c>
      <c r="M29" s="163">
        <v>-113</v>
      </c>
      <c r="N29" s="167"/>
      <c r="O29" s="419">
        <f>'[10]5.6.13 - Kapitalflussr...'!C32</f>
        <v>-22</v>
      </c>
      <c r="P29" s="167">
        <f>'[10]5.5.18 - Kapitalflussr...'!C32</f>
        <v>-255</v>
      </c>
      <c r="Q29" s="419">
        <v>233</v>
      </c>
      <c r="R29" s="167">
        <f t="shared" si="1"/>
        <v>-83</v>
      </c>
      <c r="S29" s="419">
        <v>316</v>
      </c>
      <c r="T29" s="167">
        <v>315</v>
      </c>
      <c r="U29" s="167">
        <v>1</v>
      </c>
      <c r="V29" s="413"/>
    </row>
    <row r="30" spans="1:27" s="388" customFormat="1" ht="25.5" customHeight="1" x14ac:dyDescent="0.2">
      <c r="B30" s="173" t="s">
        <v>290</v>
      </c>
      <c r="C30" s="201"/>
      <c r="D30" s="493" t="s">
        <v>56</v>
      </c>
      <c r="E30" s="486" t="s">
        <v>56</v>
      </c>
      <c r="F30" s="478" t="s">
        <v>56</v>
      </c>
      <c r="G30" s="419">
        <f>'[10]5.6.13 - Kapitalflussr...'!E33</f>
        <v>-169</v>
      </c>
      <c r="H30" s="471">
        <f>'[10]5.5.18 - Kapitalflussr...'!E33</f>
        <v>-80</v>
      </c>
      <c r="I30" s="407">
        <f t="shared" si="0"/>
        <v>-89</v>
      </c>
      <c r="J30" s="447">
        <v>-35</v>
      </c>
      <c r="K30" s="407">
        <v>-54</v>
      </c>
      <c r="L30" s="403">
        <v>-34</v>
      </c>
      <c r="M30" s="163">
        <v>-20</v>
      </c>
      <c r="N30" s="167"/>
      <c r="O30" s="419">
        <f>'[10]5.6.13 - Kapitalflussr...'!C33</f>
        <v>-145</v>
      </c>
      <c r="P30" s="167">
        <f>'[10]5.5.18 - Kapitalflussr...'!C33</f>
        <v>-67</v>
      </c>
      <c r="Q30" s="419">
        <v>-78</v>
      </c>
      <c r="R30" s="167">
        <f t="shared" si="1"/>
        <v>-36</v>
      </c>
      <c r="S30" s="419">
        <v>-42</v>
      </c>
      <c r="T30" s="167">
        <v>-26</v>
      </c>
      <c r="U30" s="167">
        <v>-16</v>
      </c>
      <c r="V30" s="413"/>
    </row>
    <row r="31" spans="1:27" s="388" customFormat="1" ht="17.25" customHeight="1" x14ac:dyDescent="0.2">
      <c r="B31" s="176" t="s">
        <v>288</v>
      </c>
      <c r="C31" s="201"/>
      <c r="D31" s="492">
        <v>-313</v>
      </c>
      <c r="E31" s="447">
        <v>-74</v>
      </c>
      <c r="F31" s="471">
        <v>-239</v>
      </c>
      <c r="G31" s="419">
        <f>'[10]5.6.13 - Kapitalflussr...'!E34</f>
        <v>-104</v>
      </c>
      <c r="H31" s="471">
        <f>'[10]5.5.18 - Kapitalflussr...'!E34</f>
        <v>293</v>
      </c>
      <c r="I31" s="407">
        <f t="shared" si="0"/>
        <v>-397</v>
      </c>
      <c r="J31" s="447">
        <v>-149</v>
      </c>
      <c r="K31" s="407">
        <v>-248</v>
      </c>
      <c r="L31" s="403">
        <v>-115</v>
      </c>
      <c r="M31" s="163">
        <v>-133</v>
      </c>
      <c r="N31" s="167"/>
      <c r="O31" s="419">
        <f>'[10]5.6.13 - Kapitalflussr...'!C34</f>
        <v>-167</v>
      </c>
      <c r="P31" s="167">
        <f>'[10]5.5.18 - Kapitalflussr...'!C34</f>
        <v>-322</v>
      </c>
      <c r="Q31" s="419">
        <v>155</v>
      </c>
      <c r="R31" s="167">
        <f t="shared" si="1"/>
        <v>-119</v>
      </c>
      <c r="S31" s="419">
        <v>274</v>
      </c>
      <c r="T31" s="167">
        <v>289</v>
      </c>
      <c r="U31" s="167">
        <v>-15</v>
      </c>
      <c r="V31" s="413"/>
    </row>
    <row r="32" spans="1:27" ht="15.75" customHeight="1" x14ac:dyDescent="0.2">
      <c r="A32" s="362"/>
      <c r="B32" s="177"/>
      <c r="C32" s="202"/>
      <c r="D32" s="492"/>
      <c r="E32" s="427"/>
      <c r="F32" s="471"/>
      <c r="G32" s="418"/>
      <c r="H32" s="471"/>
      <c r="I32" s="426"/>
      <c r="J32" s="443"/>
      <c r="K32" s="426"/>
      <c r="L32" s="427"/>
      <c r="M32" s="417"/>
      <c r="N32" s="409"/>
      <c r="O32" s="418"/>
      <c r="P32" s="409"/>
      <c r="Q32" s="418"/>
      <c r="R32" s="409"/>
      <c r="S32" s="418"/>
      <c r="T32" s="409"/>
      <c r="U32" s="409"/>
      <c r="V32" s="202"/>
    </row>
    <row r="33" spans="1:22" ht="15.75" customHeight="1" x14ac:dyDescent="0.2">
      <c r="A33" s="655"/>
      <c r="B33" s="175" t="s">
        <v>185</v>
      </c>
      <c r="C33" s="200"/>
      <c r="D33" s="494">
        <v>4</v>
      </c>
      <c r="E33" s="444">
        <v>4</v>
      </c>
      <c r="F33" s="470">
        <v>0</v>
      </c>
      <c r="G33" s="418">
        <f>'[10]5.6.13 - Kapitalflussr...'!E35</f>
        <v>653</v>
      </c>
      <c r="H33" s="470">
        <f>'[10]5.5.18 - Kapitalflussr...'!E35</f>
        <v>26</v>
      </c>
      <c r="I33" s="406">
        <f t="shared" si="0"/>
        <v>627</v>
      </c>
      <c r="J33" s="444">
        <v>1</v>
      </c>
      <c r="K33" s="406">
        <v>626</v>
      </c>
      <c r="L33" s="402">
        <v>611</v>
      </c>
      <c r="M33" s="417">
        <v>15</v>
      </c>
      <c r="N33" s="409"/>
      <c r="O33" s="418">
        <f>'[10]5.6.13 - Kapitalflussr...'!C35</f>
        <v>119</v>
      </c>
      <c r="P33" s="409">
        <f>'[10]5.5.18 - Kapitalflussr...'!C35</f>
        <v>14</v>
      </c>
      <c r="Q33" s="418">
        <v>105</v>
      </c>
      <c r="R33" s="409">
        <f t="shared" si="1"/>
        <v>21</v>
      </c>
      <c r="S33" s="418">
        <v>84</v>
      </c>
      <c r="T33" s="409">
        <v>63</v>
      </c>
      <c r="U33" s="409">
        <v>21</v>
      </c>
      <c r="V33" s="200"/>
    </row>
    <row r="34" spans="1:22" s="6" customFormat="1" ht="15.75" customHeight="1" x14ac:dyDescent="0.2">
      <c r="A34" s="655"/>
      <c r="B34" s="175" t="s">
        <v>186</v>
      </c>
      <c r="C34" s="200"/>
      <c r="D34" s="494">
        <v>-55</v>
      </c>
      <c r="E34" s="444">
        <v>-12</v>
      </c>
      <c r="F34" s="470">
        <v>-43</v>
      </c>
      <c r="G34" s="418">
        <f>'[10]5.6.13 - Kapitalflussr...'!E36</f>
        <v>-662</v>
      </c>
      <c r="H34" s="470">
        <f>'[10]5.5.18 - Kapitalflussr...'!E36</f>
        <v>-16</v>
      </c>
      <c r="I34" s="406">
        <f t="shared" si="0"/>
        <v>-646</v>
      </c>
      <c r="J34" s="444">
        <v>-112</v>
      </c>
      <c r="K34" s="406">
        <v>-534</v>
      </c>
      <c r="L34" s="402">
        <v>-532</v>
      </c>
      <c r="M34" s="417">
        <v>-2</v>
      </c>
      <c r="N34" s="409"/>
      <c r="O34" s="418">
        <f>'[10]5.6.13 - Kapitalflussr...'!C36</f>
        <v>-523</v>
      </c>
      <c r="P34" s="409">
        <f>'[10]5.5.18 - Kapitalflussr...'!C36</f>
        <v>-14</v>
      </c>
      <c r="Q34" s="418">
        <v>-509</v>
      </c>
      <c r="R34" s="409">
        <f t="shared" si="1"/>
        <v>-499</v>
      </c>
      <c r="S34" s="418">
        <v>-10</v>
      </c>
      <c r="T34" s="409" t="s">
        <v>249</v>
      </c>
      <c r="U34" s="411" t="s">
        <v>56</v>
      </c>
      <c r="V34" s="200"/>
    </row>
    <row r="35" spans="1:22" ht="15.75" customHeight="1" x14ac:dyDescent="0.2">
      <c r="A35" s="196"/>
      <c r="B35" s="175" t="s">
        <v>187</v>
      </c>
      <c r="C35" s="200"/>
      <c r="D35" s="494">
        <v>-40</v>
      </c>
      <c r="E35" s="444">
        <v>-37</v>
      </c>
      <c r="F35" s="470">
        <v>-3</v>
      </c>
      <c r="G35" s="418">
        <f>'[10]5.6.13 - Kapitalflussr...'!E37</f>
        <v>-77</v>
      </c>
      <c r="H35" s="470">
        <f>'[10]5.5.18 - Kapitalflussr...'!E37</f>
        <v>-21</v>
      </c>
      <c r="I35" s="406">
        <f t="shared" si="0"/>
        <v>-56</v>
      </c>
      <c r="J35" s="444">
        <v>-2</v>
      </c>
      <c r="K35" s="406">
        <v>-54</v>
      </c>
      <c r="L35" s="402">
        <v>-52</v>
      </c>
      <c r="M35" s="417">
        <v>-2</v>
      </c>
      <c r="N35" s="409"/>
      <c r="O35" s="418">
        <f>'[10]5.6.13 - Kapitalflussr...'!C37</f>
        <v>-77</v>
      </c>
      <c r="P35" s="409">
        <f>'[10]5.5.18 - Kapitalflussr...'!C37</f>
        <v>-19</v>
      </c>
      <c r="Q35" s="418">
        <v>-58</v>
      </c>
      <c r="R35" s="409">
        <f t="shared" si="1"/>
        <v>-13</v>
      </c>
      <c r="S35" s="418">
        <v>-45</v>
      </c>
      <c r="T35" s="409">
        <v>-42</v>
      </c>
      <c r="U35" s="409">
        <v>-3</v>
      </c>
      <c r="V35" s="200"/>
    </row>
    <row r="36" spans="1:22" ht="15.75" customHeight="1" x14ac:dyDescent="0.2">
      <c r="A36" s="196"/>
      <c r="B36" s="175" t="s">
        <v>188</v>
      </c>
      <c r="C36" s="200"/>
      <c r="D36" s="494">
        <v>-79</v>
      </c>
      <c r="E36" s="444">
        <v>-79</v>
      </c>
      <c r="F36" s="444">
        <v>0</v>
      </c>
      <c r="G36" s="418"/>
      <c r="H36" s="444"/>
      <c r="I36" s="406">
        <f t="shared" si="0"/>
        <v>-74</v>
      </c>
      <c r="J36" s="444">
        <v>0</v>
      </c>
      <c r="K36" s="406">
        <v>-74</v>
      </c>
      <c r="L36" s="402">
        <v>-74</v>
      </c>
      <c r="M36" s="417">
        <v>0</v>
      </c>
      <c r="N36" s="409"/>
      <c r="O36" s="418"/>
      <c r="P36" s="409"/>
      <c r="Q36" s="418">
        <v>-64</v>
      </c>
      <c r="R36" s="409">
        <f t="shared" si="1"/>
        <v>0</v>
      </c>
      <c r="S36" s="418">
        <v>-64</v>
      </c>
      <c r="T36" s="409">
        <v>-64</v>
      </c>
      <c r="U36" s="409">
        <v>0</v>
      </c>
      <c r="V36" s="200"/>
    </row>
    <row r="37" spans="1:22" s="467" customFormat="1" ht="15.75" customHeight="1" x14ac:dyDescent="0.2">
      <c r="A37" s="196"/>
      <c r="B37" s="175" t="s">
        <v>327</v>
      </c>
      <c r="C37" s="200"/>
      <c r="D37" s="494">
        <v>-200</v>
      </c>
      <c r="E37" s="444">
        <v>-89</v>
      </c>
      <c r="F37" s="444">
        <v>-111</v>
      </c>
      <c r="G37" s="418"/>
      <c r="H37" s="444"/>
      <c r="I37" s="406"/>
      <c r="J37" s="444"/>
      <c r="K37" s="406"/>
      <c r="L37" s="402"/>
      <c r="M37" s="417"/>
      <c r="N37" s="409"/>
      <c r="O37" s="418"/>
      <c r="P37" s="409"/>
      <c r="Q37" s="418"/>
      <c r="R37" s="409"/>
      <c r="S37" s="418"/>
      <c r="T37" s="409"/>
      <c r="U37" s="409"/>
      <c r="V37" s="200"/>
    </row>
    <row r="38" spans="1:22" ht="27.75" customHeight="1" x14ac:dyDescent="0.2">
      <c r="A38" s="387"/>
      <c r="B38" s="173" t="s">
        <v>292</v>
      </c>
      <c r="C38" s="201"/>
      <c r="D38" s="492">
        <v>-370</v>
      </c>
      <c r="E38" s="447">
        <v>-213</v>
      </c>
      <c r="F38" s="471">
        <v>-157</v>
      </c>
      <c r="G38" s="181">
        <f>'[10]5.6.13 - Kapitalflussr...'!E41</f>
        <v>-160</v>
      </c>
      <c r="H38" s="471">
        <f>'[10]5.5.18 - Kapitalflussr...'!E41</f>
        <v>-11</v>
      </c>
      <c r="I38" s="407">
        <f t="shared" si="0"/>
        <v>-149</v>
      </c>
      <c r="J38" s="447">
        <v>-113</v>
      </c>
      <c r="K38" s="407">
        <v>-36</v>
      </c>
      <c r="L38" s="403">
        <v>-47</v>
      </c>
      <c r="M38" s="195">
        <v>11</v>
      </c>
      <c r="N38" s="195"/>
      <c r="O38" s="181">
        <f>'[10]5.6.13 - Kapitalflussr...'!C41</f>
        <v>-545</v>
      </c>
      <c r="P38" s="195">
        <f>'[10]5.5.18 - Kapitalflussr...'!C41</f>
        <v>-19</v>
      </c>
      <c r="Q38" s="181">
        <v>-526</v>
      </c>
      <c r="R38" s="195">
        <f t="shared" si="1"/>
        <v>-491</v>
      </c>
      <c r="S38" s="181">
        <v>-35</v>
      </c>
      <c r="T38" s="195">
        <v>-43</v>
      </c>
      <c r="U38" s="195">
        <v>8</v>
      </c>
      <c r="V38" s="201"/>
    </row>
    <row r="39" spans="1:22" s="388" customFormat="1" ht="27" customHeight="1" x14ac:dyDescent="0.2">
      <c r="A39" s="387"/>
      <c r="B39" s="173" t="s">
        <v>293</v>
      </c>
      <c r="C39" s="201"/>
      <c r="D39" s="493" t="s">
        <v>56</v>
      </c>
      <c r="E39" s="486" t="s">
        <v>56</v>
      </c>
      <c r="F39" s="478" t="s">
        <v>56</v>
      </c>
      <c r="G39" s="181">
        <f>'[10]5.6.13 - Kapitalflussr...'!E42</f>
        <v>-57</v>
      </c>
      <c r="H39" s="471">
        <f>'[10]5.5.18 - Kapitalflussr...'!E42</f>
        <v>-8</v>
      </c>
      <c r="I39" s="407">
        <f t="shared" si="0"/>
        <v>-49</v>
      </c>
      <c r="J39" s="447">
        <v>-11</v>
      </c>
      <c r="K39" s="407">
        <v>-38</v>
      </c>
      <c r="L39" s="403">
        <v>-40</v>
      </c>
      <c r="M39" s="195">
        <v>2</v>
      </c>
      <c r="N39" s="195"/>
      <c r="O39" s="181">
        <f>'[10]5.6.13 - Kapitalflussr...'!C42</f>
        <v>37</v>
      </c>
      <c r="P39" s="195">
        <f>'[10]5.5.18 - Kapitalflussr...'!C42</f>
        <v>12</v>
      </c>
      <c r="Q39" s="181">
        <v>25</v>
      </c>
      <c r="R39" s="195">
        <f t="shared" si="1"/>
        <v>7</v>
      </c>
      <c r="S39" s="181">
        <v>18</v>
      </c>
      <c r="T39" s="195">
        <v>-26</v>
      </c>
      <c r="U39" s="195">
        <v>44</v>
      </c>
      <c r="V39" s="201"/>
    </row>
    <row r="40" spans="1:22" s="388" customFormat="1" ht="12.75" customHeight="1" x14ac:dyDescent="0.2">
      <c r="A40" s="387"/>
      <c r="B40" s="176" t="s">
        <v>291</v>
      </c>
      <c r="C40" s="201"/>
      <c r="D40" s="492">
        <v>-370</v>
      </c>
      <c r="E40" s="447">
        <v>-213</v>
      </c>
      <c r="F40" s="471">
        <v>-157</v>
      </c>
      <c r="G40" s="181">
        <f>'[10]5.6.13 - Kapitalflussr...'!E43</f>
        <v>-217</v>
      </c>
      <c r="H40" s="471">
        <f>'[10]5.5.18 - Kapitalflussr...'!E43</f>
        <v>-19</v>
      </c>
      <c r="I40" s="407">
        <f t="shared" si="0"/>
        <v>-198</v>
      </c>
      <c r="J40" s="447">
        <v>-124</v>
      </c>
      <c r="K40" s="407">
        <v>-74</v>
      </c>
      <c r="L40" s="403">
        <v>-87</v>
      </c>
      <c r="M40" s="195">
        <v>13</v>
      </c>
      <c r="N40" s="195"/>
      <c r="O40" s="181">
        <f>'[10]5.6.13 - Kapitalflussr...'!C43</f>
        <v>-508</v>
      </c>
      <c r="P40" s="195">
        <f>'[10]5.5.18 - Kapitalflussr...'!C43</f>
        <v>-7</v>
      </c>
      <c r="Q40" s="181">
        <v>-501</v>
      </c>
      <c r="R40" s="195">
        <f t="shared" si="1"/>
        <v>-484</v>
      </c>
      <c r="S40" s="181">
        <v>-17</v>
      </c>
      <c r="T40" s="195">
        <v>-69</v>
      </c>
      <c r="U40" s="195">
        <v>52</v>
      </c>
      <c r="V40" s="201"/>
    </row>
    <row r="41" spans="1:22" s="388" customFormat="1" ht="12.75" customHeight="1" x14ac:dyDescent="0.2">
      <c r="A41" s="387"/>
      <c r="B41" s="176"/>
      <c r="C41" s="201"/>
      <c r="D41" s="492"/>
      <c r="E41" s="403"/>
      <c r="F41" s="442"/>
      <c r="G41" s="181"/>
      <c r="H41" s="442"/>
      <c r="I41" s="407"/>
      <c r="J41" s="442"/>
      <c r="K41" s="407"/>
      <c r="L41" s="403"/>
      <c r="M41" s="195"/>
      <c r="N41" s="195"/>
      <c r="O41" s="181"/>
      <c r="P41" s="195"/>
      <c r="Q41" s="181"/>
      <c r="R41" s="195"/>
      <c r="S41" s="181"/>
      <c r="T41" s="195"/>
      <c r="U41" s="195"/>
      <c r="V41" s="201"/>
    </row>
    <row r="42" spans="1:22" ht="31.5" customHeight="1" x14ac:dyDescent="0.2">
      <c r="B42" s="431" t="s">
        <v>294</v>
      </c>
      <c r="C42" s="205"/>
      <c r="D42" s="492">
        <v>-569</v>
      </c>
      <c r="E42" s="429">
        <v>-205</v>
      </c>
      <c r="F42" s="471">
        <v>-364</v>
      </c>
      <c r="G42" s="181">
        <f>'[10]5.6.13 - Kapitalflussr...'!E44</f>
        <v>377</v>
      </c>
      <c r="H42" s="471">
        <f>'[10]5.5.18 - Kapitalflussr...'!E44</f>
        <v>547</v>
      </c>
      <c r="I42" s="428">
        <f t="shared" si="0"/>
        <v>-170</v>
      </c>
      <c r="J42" s="440">
        <v>-5</v>
      </c>
      <c r="K42" s="428">
        <v>-165</v>
      </c>
      <c r="L42" s="429">
        <v>-91</v>
      </c>
      <c r="M42" s="163">
        <v>-74</v>
      </c>
      <c r="N42" s="195"/>
      <c r="O42" s="181">
        <f>'[10]5.6.13 - Kapitalflussr...'!C44</f>
        <v>1</v>
      </c>
      <c r="P42" s="195">
        <f>'[10]5.5.18 - Kapitalflussr...'!C44</f>
        <v>1</v>
      </c>
      <c r="Q42" s="181">
        <v>0</v>
      </c>
      <c r="R42" s="195">
        <f t="shared" si="1"/>
        <v>-347</v>
      </c>
      <c r="S42" s="181">
        <v>347</v>
      </c>
      <c r="T42" s="195">
        <v>348</v>
      </c>
      <c r="U42" s="195">
        <v>-1</v>
      </c>
      <c r="V42" s="205"/>
    </row>
    <row r="43" spans="1:22" s="388" customFormat="1" ht="33.75" customHeight="1" x14ac:dyDescent="0.2">
      <c r="B43" s="431" t="s">
        <v>295</v>
      </c>
      <c r="C43" s="205"/>
      <c r="D43" s="493" t="s">
        <v>56</v>
      </c>
      <c r="E43" s="489" t="s">
        <v>56</v>
      </c>
      <c r="F43" s="478" t="s">
        <v>56</v>
      </c>
      <c r="G43" s="181">
        <f>'[10]5.6.13 - Kapitalflussr...'!E45</f>
        <v>-112</v>
      </c>
      <c r="H43" s="471">
        <f>'[10]5.5.18 - Kapitalflussr...'!E45</f>
        <v>43</v>
      </c>
      <c r="I43" s="428">
        <f t="shared" si="0"/>
        <v>-155</v>
      </c>
      <c r="J43" s="440">
        <v>-33</v>
      </c>
      <c r="K43" s="428">
        <v>-122</v>
      </c>
      <c r="L43" s="429">
        <v>-99</v>
      </c>
      <c r="M43" s="163">
        <v>-23</v>
      </c>
      <c r="N43" s="195"/>
      <c r="O43" s="181">
        <f>'[10]5.6.13 - Kapitalflussr...'!C45</f>
        <v>192</v>
      </c>
      <c r="P43" s="195">
        <f>'[10]5.5.18 - Kapitalflussr...'!C45</f>
        <v>3</v>
      </c>
      <c r="Q43" s="181">
        <v>189</v>
      </c>
      <c r="R43" s="195">
        <f t="shared" si="1"/>
        <v>113</v>
      </c>
      <c r="S43" s="181">
        <v>76</v>
      </c>
      <c r="T43" s="195">
        <v>28</v>
      </c>
      <c r="U43" s="195">
        <v>48</v>
      </c>
      <c r="V43" s="205"/>
    </row>
    <row r="44" spans="1:22" s="388" customFormat="1" x14ac:dyDescent="0.2">
      <c r="B44" s="431" t="s">
        <v>296</v>
      </c>
      <c r="C44" s="205"/>
      <c r="D44" s="492">
        <v>-569</v>
      </c>
      <c r="E44" s="429">
        <v>-205</v>
      </c>
      <c r="F44" s="471">
        <v>-364</v>
      </c>
      <c r="G44" s="181">
        <f>'[10]5.6.13 - Kapitalflussr...'!E46</f>
        <v>265</v>
      </c>
      <c r="H44" s="471">
        <f>'[10]5.5.18 - Kapitalflussr...'!E46</f>
        <v>590</v>
      </c>
      <c r="I44" s="428">
        <f t="shared" si="0"/>
        <v>-325</v>
      </c>
      <c r="J44" s="440">
        <v>-38</v>
      </c>
      <c r="K44" s="428">
        <v>-287</v>
      </c>
      <c r="L44" s="429">
        <v>-190</v>
      </c>
      <c r="M44" s="163">
        <v>-97</v>
      </c>
      <c r="N44" s="195"/>
      <c r="O44" s="181">
        <f>'[10]5.6.13 - Kapitalflussr...'!C46</f>
        <v>193</v>
      </c>
      <c r="P44" s="195">
        <f>'[10]5.5.18 - Kapitalflussr...'!C46</f>
        <v>4</v>
      </c>
      <c r="Q44" s="181">
        <v>189</v>
      </c>
      <c r="R44" s="195">
        <f t="shared" si="1"/>
        <v>-234</v>
      </c>
      <c r="S44" s="181">
        <v>423</v>
      </c>
      <c r="T44" s="195">
        <v>376</v>
      </c>
      <c r="U44" s="195">
        <v>47</v>
      </c>
      <c r="V44" s="205"/>
    </row>
    <row r="45" spans="1:22" s="388" customFormat="1" x14ac:dyDescent="0.2">
      <c r="B45" s="431"/>
      <c r="C45" s="205"/>
      <c r="D45" s="492"/>
      <c r="E45" s="429"/>
      <c r="F45" s="471"/>
      <c r="G45" s="181"/>
      <c r="H45" s="471"/>
      <c r="I45" s="428"/>
      <c r="J45" s="440"/>
      <c r="K45" s="428"/>
      <c r="L45" s="429"/>
      <c r="M45" s="163"/>
      <c r="N45" s="195"/>
      <c r="O45" s="181"/>
      <c r="P45" s="195"/>
      <c r="Q45" s="181"/>
      <c r="R45" s="195"/>
      <c r="S45" s="181"/>
      <c r="T45" s="195"/>
      <c r="U45" s="195"/>
      <c r="V45" s="205"/>
    </row>
    <row r="46" spans="1:22" x14ac:dyDescent="0.2">
      <c r="B46" s="176" t="s">
        <v>297</v>
      </c>
      <c r="C46" s="201"/>
      <c r="D46" s="492">
        <v>797</v>
      </c>
      <c r="E46" s="447">
        <v>434</v>
      </c>
      <c r="F46" s="471">
        <v>797</v>
      </c>
      <c r="G46" s="181">
        <f>'[10]5.6.13 - Kapitalflussr...'!E47</f>
        <v>538</v>
      </c>
      <c r="H46" s="471">
        <f>'[10]5.5.18 - Kapitalflussr...'!E47</f>
        <v>205</v>
      </c>
      <c r="I46" s="450">
        <v>538</v>
      </c>
      <c r="J46" s="447">
        <v>245</v>
      </c>
      <c r="K46" s="407">
        <v>538</v>
      </c>
      <c r="L46" s="403">
        <v>438</v>
      </c>
      <c r="M46" s="163">
        <v>538</v>
      </c>
      <c r="N46" s="195"/>
      <c r="O46" s="181">
        <f>'[10]5.6.13 - Kapitalflussr...'!C47</f>
        <v>355</v>
      </c>
      <c r="P46" s="409">
        <f>'[10]5.5.18 - Kapitalflussr...'!C47</f>
        <v>536</v>
      </c>
      <c r="Q46" s="181">
        <v>355</v>
      </c>
      <c r="R46" s="195">
        <v>759</v>
      </c>
      <c r="S46" s="181">
        <v>355</v>
      </c>
      <c r="T46" s="195">
        <v>404</v>
      </c>
      <c r="U46" s="195">
        <v>355</v>
      </c>
      <c r="V46" s="201"/>
    </row>
    <row r="47" spans="1:22" x14ac:dyDescent="0.2">
      <c r="B47" s="175" t="s">
        <v>298</v>
      </c>
      <c r="C47" s="200"/>
      <c r="D47" s="492">
        <v>1</v>
      </c>
      <c r="E47" s="444">
        <v>0</v>
      </c>
      <c r="F47" s="471">
        <v>1</v>
      </c>
      <c r="G47" s="418">
        <f>'[10]5.6.13 - Kapitalflussr...'!E48</f>
        <v>-6</v>
      </c>
      <c r="H47" s="471">
        <f>'[10]5.5.18 - Kapitalflussr...'!E48</f>
        <v>2</v>
      </c>
      <c r="I47" s="406">
        <f t="shared" si="0"/>
        <v>-8</v>
      </c>
      <c r="J47" s="444">
        <v>-2</v>
      </c>
      <c r="K47" s="406">
        <v>-6</v>
      </c>
      <c r="L47" s="402">
        <v>-3</v>
      </c>
      <c r="M47" s="417">
        <v>-3</v>
      </c>
      <c r="N47" s="409"/>
      <c r="O47" s="418">
        <f>'[10]5.6.13 - Kapitalflussr...'!C48</f>
        <v>-10</v>
      </c>
      <c r="P47" s="409">
        <f>'[10]5.5.18 - Kapitalflussr...'!C48</f>
        <v>-2</v>
      </c>
      <c r="Q47" s="418">
        <v>-8</v>
      </c>
      <c r="R47" s="409">
        <v>11</v>
      </c>
      <c r="S47" s="418">
        <v>-19</v>
      </c>
      <c r="T47" s="409">
        <v>-21</v>
      </c>
      <c r="U47" s="409">
        <v>2</v>
      </c>
      <c r="V47" s="200"/>
    </row>
    <row r="48" spans="1:22" x14ac:dyDescent="0.2">
      <c r="B48" s="176" t="s">
        <v>299</v>
      </c>
      <c r="C48" s="201"/>
      <c r="D48" s="492">
        <v>229</v>
      </c>
      <c r="E48" s="447">
        <v>229</v>
      </c>
      <c r="F48" s="471">
        <v>434</v>
      </c>
      <c r="G48" s="181">
        <f>'[10]5.6.13 - Kapitalflussr...'!E49</f>
        <v>797</v>
      </c>
      <c r="H48" s="471">
        <f>'[10]5.5.18 - Kapitalflussr...'!E49</f>
        <v>797</v>
      </c>
      <c r="I48" s="450">
        <v>205</v>
      </c>
      <c r="J48" s="447">
        <v>205</v>
      </c>
      <c r="K48" s="407">
        <v>245</v>
      </c>
      <c r="L48" s="403">
        <v>245</v>
      </c>
      <c r="M48" s="447">
        <v>438</v>
      </c>
      <c r="N48" s="195"/>
      <c r="O48" s="181">
        <f>'[10]5.6.13 - Kapitalflussr...'!C49</f>
        <v>538</v>
      </c>
      <c r="P48" s="195">
        <f>'[10]5.5.18 - Kapitalflussr...'!C49</f>
        <v>538</v>
      </c>
      <c r="Q48" s="181">
        <v>536</v>
      </c>
      <c r="R48" s="195">
        <v>536</v>
      </c>
      <c r="S48" s="181">
        <v>759</v>
      </c>
      <c r="T48" s="163">
        <v>759</v>
      </c>
      <c r="U48" s="163">
        <v>404</v>
      </c>
      <c r="V48" s="201"/>
    </row>
    <row r="49" spans="2:22" x14ac:dyDescent="0.2">
      <c r="B49" s="432" t="s">
        <v>300</v>
      </c>
      <c r="C49" s="201"/>
      <c r="D49" s="451">
        <v>229</v>
      </c>
      <c r="E49" s="444">
        <v>229</v>
      </c>
      <c r="F49" s="453">
        <v>434</v>
      </c>
      <c r="G49" s="418">
        <v>797</v>
      </c>
      <c r="H49" s="453">
        <v>797</v>
      </c>
      <c r="I49" s="451">
        <v>131</v>
      </c>
      <c r="J49" s="453">
        <v>131</v>
      </c>
      <c r="K49" s="406">
        <v>130</v>
      </c>
      <c r="L49" s="402">
        <v>130</v>
      </c>
      <c r="M49" s="409">
        <v>189</v>
      </c>
      <c r="N49" s="409"/>
      <c r="O49" s="418">
        <v>266</v>
      </c>
      <c r="P49" s="409">
        <v>266</v>
      </c>
      <c r="Q49" s="418">
        <v>289</v>
      </c>
      <c r="R49" s="409">
        <v>289</v>
      </c>
      <c r="S49" s="418">
        <v>609</v>
      </c>
      <c r="T49" s="430">
        <v>609</v>
      </c>
      <c r="U49" s="436">
        <v>246</v>
      </c>
    </row>
    <row r="50" spans="2:22" x14ac:dyDescent="0.2">
      <c r="B50" s="432" t="s">
        <v>301</v>
      </c>
      <c r="C50" s="201"/>
      <c r="D50" s="491" t="s">
        <v>56</v>
      </c>
      <c r="E50" s="490" t="s">
        <v>56</v>
      </c>
      <c r="F50" s="479" t="s">
        <v>56</v>
      </c>
      <c r="G50" s="418">
        <v>0</v>
      </c>
      <c r="H50" s="453">
        <v>0</v>
      </c>
      <c r="I50" s="451">
        <v>74</v>
      </c>
      <c r="J50" s="453">
        <v>74</v>
      </c>
      <c r="K50" s="406">
        <v>115</v>
      </c>
      <c r="L50" s="402">
        <v>115</v>
      </c>
      <c r="M50" s="409">
        <v>249</v>
      </c>
      <c r="N50" s="409"/>
      <c r="O50" s="418">
        <v>272</v>
      </c>
      <c r="P50" s="409">
        <v>272</v>
      </c>
      <c r="Q50" s="418">
        <v>247</v>
      </c>
      <c r="R50" s="409">
        <v>247</v>
      </c>
      <c r="S50" s="418">
        <v>150</v>
      </c>
      <c r="T50" s="430">
        <v>150</v>
      </c>
      <c r="U50" s="436">
        <v>158</v>
      </c>
    </row>
    <row r="55" spans="2:22" x14ac:dyDescent="0.2">
      <c r="B55" s="183"/>
      <c r="C55" s="211"/>
    </row>
    <row r="56" spans="2:22" x14ac:dyDescent="0.2">
      <c r="B56" s="183"/>
      <c r="C56" s="212"/>
      <c r="D56" s="212"/>
      <c r="E56" s="212"/>
      <c r="F56" s="212"/>
      <c r="G56" s="212"/>
      <c r="H56" s="212"/>
      <c r="I56" s="212"/>
      <c r="J56" s="212"/>
      <c r="K56" s="212"/>
      <c r="L56" s="212"/>
      <c r="M56" s="212"/>
      <c r="N56" s="214"/>
      <c r="O56" s="212"/>
      <c r="P56" s="212"/>
      <c r="Q56" s="212"/>
      <c r="R56" s="212"/>
      <c r="S56" s="212"/>
      <c r="T56" s="212"/>
      <c r="U56" s="212"/>
      <c r="V56" s="212"/>
    </row>
    <row r="57" spans="2:22" x14ac:dyDescent="0.2">
      <c r="B57" s="213"/>
      <c r="C57" s="212"/>
      <c r="D57" s="212"/>
      <c r="E57" s="212"/>
      <c r="F57" s="212"/>
      <c r="G57" s="212"/>
      <c r="H57" s="212"/>
      <c r="I57" s="212"/>
      <c r="J57" s="212"/>
      <c r="K57" s="212"/>
      <c r="L57" s="212"/>
      <c r="M57" s="212"/>
      <c r="N57" s="214"/>
      <c r="O57" s="212"/>
      <c r="P57" s="212"/>
      <c r="Q57" s="212"/>
      <c r="R57" s="212"/>
      <c r="S57" s="212"/>
      <c r="T57" s="212"/>
      <c r="U57" s="212"/>
      <c r="V57" s="212"/>
    </row>
    <row r="58" spans="2:22" x14ac:dyDescent="0.2">
      <c r="B58" s="213"/>
      <c r="C58" s="212"/>
      <c r="D58" s="212"/>
      <c r="E58" s="212"/>
      <c r="F58" s="212"/>
      <c r="G58" s="212"/>
      <c r="H58" s="212"/>
      <c r="I58" s="212"/>
      <c r="J58" s="212"/>
      <c r="K58" s="212"/>
      <c r="L58" s="212"/>
      <c r="M58" s="212"/>
      <c r="N58" s="214"/>
      <c r="O58" s="212"/>
      <c r="P58" s="212"/>
      <c r="Q58" s="212"/>
      <c r="R58" s="212"/>
      <c r="S58" s="212"/>
      <c r="T58" s="212"/>
      <c r="U58" s="212"/>
      <c r="V58" s="212"/>
    </row>
    <row r="59" spans="2:22" x14ac:dyDescent="0.2">
      <c r="B59" s="211"/>
      <c r="C59" s="211"/>
    </row>
    <row r="60" spans="2:22" x14ac:dyDescent="0.2">
      <c r="B60" s="183"/>
      <c r="C60" s="212"/>
      <c r="D60" s="212"/>
      <c r="E60" s="212"/>
      <c r="F60" s="212"/>
      <c r="G60" s="212"/>
      <c r="H60" s="212"/>
      <c r="I60" s="212"/>
      <c r="J60" s="212"/>
      <c r="K60" s="212"/>
      <c r="L60" s="212"/>
      <c r="M60" s="212"/>
      <c r="N60" s="214"/>
      <c r="O60" s="212"/>
      <c r="P60" s="212"/>
      <c r="Q60" s="212"/>
      <c r="R60" s="212"/>
      <c r="S60" s="212"/>
      <c r="T60" s="212"/>
      <c r="U60" s="212"/>
      <c r="V60" s="212"/>
    </row>
    <row r="61" spans="2:22" x14ac:dyDescent="0.2">
      <c r="B61" s="213"/>
      <c r="C61" s="212"/>
      <c r="D61" s="212"/>
      <c r="E61" s="212"/>
      <c r="F61" s="212"/>
      <c r="G61" s="212"/>
      <c r="H61" s="212"/>
      <c r="I61" s="212"/>
      <c r="J61" s="212"/>
      <c r="K61" s="212"/>
      <c r="L61" s="212"/>
      <c r="M61" s="212"/>
      <c r="N61" s="214"/>
      <c r="O61" s="212"/>
      <c r="P61" s="212"/>
      <c r="Q61" s="212"/>
      <c r="R61" s="212"/>
      <c r="S61" s="212"/>
      <c r="T61" s="212"/>
      <c r="U61" s="212"/>
      <c r="V61" s="212"/>
    </row>
    <row r="62" spans="2:22" x14ac:dyDescent="0.2">
      <c r="B62" s="211"/>
      <c r="C62" s="211"/>
    </row>
    <row r="63" spans="2:22" x14ac:dyDescent="0.2">
      <c r="B63" s="183"/>
      <c r="C63" s="212"/>
      <c r="D63" s="212"/>
      <c r="E63" s="212"/>
      <c r="F63" s="212"/>
      <c r="G63" s="212"/>
      <c r="H63" s="212"/>
      <c r="I63" s="212"/>
      <c r="J63" s="212"/>
      <c r="K63" s="212"/>
      <c r="L63" s="212"/>
      <c r="M63" s="212"/>
      <c r="N63" s="214"/>
      <c r="O63" s="212"/>
      <c r="P63" s="212"/>
      <c r="Q63" s="212"/>
      <c r="R63" s="212"/>
      <c r="S63" s="212"/>
      <c r="T63" s="212"/>
      <c r="U63" s="212"/>
      <c r="V63" s="212"/>
    </row>
    <row r="64" spans="2:22" x14ac:dyDescent="0.2">
      <c r="B64" s="213"/>
      <c r="C64" s="212"/>
      <c r="D64" s="212"/>
      <c r="E64" s="212"/>
      <c r="F64" s="212"/>
      <c r="G64" s="212"/>
      <c r="H64" s="212"/>
      <c r="I64" s="212"/>
      <c r="J64" s="212"/>
      <c r="K64" s="212"/>
      <c r="L64" s="212"/>
      <c r="M64" s="212"/>
      <c r="N64" s="214"/>
      <c r="O64" s="212"/>
      <c r="P64" s="212"/>
      <c r="Q64" s="212"/>
      <c r="R64" s="212"/>
      <c r="S64" s="212"/>
      <c r="T64" s="212"/>
      <c r="U64" s="212"/>
      <c r="V64" s="212"/>
    </row>
    <row r="65" spans="2:22" x14ac:dyDescent="0.2">
      <c r="B65" s="211"/>
      <c r="C65" s="211"/>
    </row>
    <row r="66" spans="2:22" x14ac:dyDescent="0.2">
      <c r="B66" s="211"/>
      <c r="C66" s="211"/>
    </row>
    <row r="67" spans="2:22" x14ac:dyDescent="0.2">
      <c r="B67" s="183"/>
      <c r="C67" s="212"/>
      <c r="D67" s="212"/>
      <c r="E67" s="212"/>
      <c r="F67" s="212"/>
      <c r="G67" s="212"/>
      <c r="H67" s="212"/>
      <c r="I67" s="212"/>
      <c r="J67" s="212"/>
      <c r="K67" s="212"/>
      <c r="L67" s="212"/>
      <c r="M67" s="212"/>
      <c r="N67" s="214"/>
      <c r="O67" s="212"/>
      <c r="P67" s="212"/>
      <c r="Q67" s="212"/>
      <c r="R67" s="212"/>
      <c r="S67" s="212"/>
      <c r="T67" s="212"/>
      <c r="U67" s="212"/>
      <c r="V67" s="212"/>
    </row>
    <row r="68" spans="2:22" x14ac:dyDescent="0.2">
      <c r="B68" s="183"/>
      <c r="C68" s="212"/>
      <c r="D68" s="212"/>
      <c r="E68" s="212"/>
      <c r="F68" s="212"/>
      <c r="G68" s="212"/>
      <c r="H68" s="212"/>
      <c r="I68" s="212"/>
      <c r="J68" s="212"/>
      <c r="K68" s="212"/>
      <c r="L68" s="212"/>
      <c r="M68" s="212"/>
      <c r="N68" s="214"/>
      <c r="O68" s="212"/>
      <c r="P68" s="212"/>
      <c r="Q68" s="212"/>
      <c r="R68" s="212"/>
      <c r="S68" s="212"/>
      <c r="T68" s="212"/>
      <c r="U68" s="212"/>
      <c r="V68" s="212"/>
    </row>
    <row r="69" spans="2:22" x14ac:dyDescent="0.2">
      <c r="B69" s="183"/>
      <c r="C69" s="212"/>
      <c r="D69" s="212"/>
      <c r="E69" s="212"/>
      <c r="F69" s="212"/>
      <c r="G69" s="212"/>
      <c r="H69" s="212"/>
      <c r="I69" s="212"/>
      <c r="J69" s="212"/>
      <c r="K69" s="212"/>
      <c r="L69" s="212"/>
      <c r="M69" s="212"/>
      <c r="N69" s="214"/>
      <c r="O69" s="212"/>
      <c r="P69" s="212"/>
      <c r="Q69" s="212"/>
      <c r="R69" s="212"/>
      <c r="S69" s="212"/>
      <c r="T69" s="212"/>
      <c r="U69" s="212"/>
      <c r="V69" s="212"/>
    </row>
    <row r="70" spans="2:22" x14ac:dyDescent="0.2">
      <c r="B70" s="183"/>
      <c r="C70" s="212"/>
      <c r="D70" s="212"/>
      <c r="E70" s="212"/>
      <c r="F70" s="212"/>
      <c r="G70" s="212"/>
      <c r="H70" s="212"/>
      <c r="I70" s="212"/>
      <c r="J70" s="212"/>
      <c r="K70" s="212"/>
      <c r="L70" s="212"/>
      <c r="M70" s="212"/>
      <c r="N70" s="214"/>
      <c r="O70" s="212"/>
      <c r="P70" s="212"/>
      <c r="Q70" s="212"/>
      <c r="R70" s="212"/>
      <c r="S70" s="212"/>
      <c r="T70" s="212"/>
      <c r="U70" s="212"/>
      <c r="V70" s="212"/>
    </row>
    <row r="71" spans="2:22" x14ac:dyDescent="0.2">
      <c r="B71" s="211"/>
      <c r="C71" s="211"/>
    </row>
    <row r="72" spans="2:22" x14ac:dyDescent="0.2">
      <c r="B72" s="183"/>
      <c r="C72" s="212"/>
      <c r="D72" s="212"/>
      <c r="E72" s="212"/>
      <c r="F72" s="212"/>
      <c r="G72" s="212"/>
      <c r="H72" s="212"/>
      <c r="I72" s="212"/>
      <c r="J72" s="212"/>
      <c r="K72" s="212"/>
      <c r="L72" s="212"/>
      <c r="M72" s="212"/>
      <c r="N72" s="214"/>
      <c r="O72" s="212"/>
      <c r="P72" s="212"/>
      <c r="Q72" s="212"/>
      <c r="R72" s="212"/>
      <c r="S72" s="212"/>
      <c r="T72" s="212"/>
      <c r="U72" s="212"/>
      <c r="V72" s="212"/>
    </row>
    <row r="73" spans="2:22" x14ac:dyDescent="0.2">
      <c r="B73" s="183"/>
      <c r="C73" s="212"/>
      <c r="D73" s="212"/>
      <c r="E73" s="212"/>
      <c r="F73" s="212"/>
      <c r="G73" s="212"/>
      <c r="H73" s="212"/>
      <c r="I73" s="212"/>
      <c r="J73" s="212"/>
      <c r="K73" s="212"/>
      <c r="L73" s="212"/>
      <c r="M73" s="212"/>
      <c r="N73" s="214"/>
      <c r="O73" s="212"/>
      <c r="P73" s="212"/>
      <c r="Q73" s="212"/>
      <c r="R73" s="212"/>
      <c r="S73" s="212"/>
      <c r="T73" s="212"/>
      <c r="U73" s="212"/>
      <c r="V73" s="212"/>
    </row>
  </sheetData>
  <mergeCells count="2">
    <mergeCell ref="B2:B3"/>
    <mergeCell ref="A33:A34"/>
  </mergeCell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</oddFooter>
  </headerFooter>
  <customProperties>
    <customPr name="_pios_id" r:id="rId2"/>
    <customPr name="IbpWorksheetKeyString_GUID" r:id="rId3"/>
  </customProperties>
  <ignoredErrors>
    <ignoredError sqref="E18 E10" numberStoredAsText="1"/>
  </ignoredErrors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16">
    <tabColor theme="9" tint="0.59999389629810485"/>
    <pageSetUpPr fitToPage="1"/>
  </sheetPr>
  <dimension ref="A1:BU45"/>
  <sheetViews>
    <sheetView showGridLines="0" zoomScale="85" zoomScaleNormal="85" workbookViewId="0">
      <pane xSplit="1" ySplit="2" topLeftCell="B3" activePane="bottomRight" state="frozen"/>
      <selection activeCell="E37" sqref="E37"/>
      <selection pane="topRight" activeCell="E37" sqref="E37"/>
      <selection pane="bottomLeft" activeCell="E37" sqref="E37"/>
      <selection pane="bottomRight"/>
    </sheetView>
  </sheetViews>
  <sheetFormatPr baseColWidth="10" defaultColWidth="11.42578125" defaultRowHeight="12.75" outlineLevelCol="1" x14ac:dyDescent="0.2"/>
  <cols>
    <col min="1" max="1" width="49.85546875" style="1" customWidth="1"/>
    <col min="2" max="2" width="6.7109375" customWidth="1" outlineLevel="1"/>
    <col min="3" max="3" width="1.7109375" customWidth="1"/>
    <col min="4" max="6" width="6.7109375" customWidth="1"/>
    <col min="7" max="7" width="6.5703125" customWidth="1" outlineLevel="1"/>
    <col min="8" max="8" width="1.7109375" style="185" customWidth="1"/>
    <col min="9" max="9" width="6.7109375" customWidth="1"/>
    <col min="10" max="10" width="6.7109375" style="208" customWidth="1" outlineLevel="1"/>
    <col min="11" max="11" width="6.7109375" style="165" customWidth="1" outlineLevel="1"/>
    <col min="12" max="12" width="6.7109375" style="1" customWidth="1" outlineLevel="1"/>
    <col min="13" max="13" width="1.7109375" style="53" customWidth="1"/>
    <col min="14" max="14" width="6.7109375" style="1" customWidth="1"/>
    <col min="15" max="17" width="6.7109375" style="1" hidden="1" customWidth="1" outlineLevel="1"/>
    <col min="18" max="18" width="1.7109375" style="53" customWidth="1" collapsed="1"/>
    <col min="19" max="19" width="6.7109375" style="1" customWidth="1"/>
    <col min="20" max="22" width="6.7109375" style="1" hidden="1" customWidth="1" outlineLevel="1"/>
    <col min="23" max="23" width="1.7109375" style="53" customWidth="1" collapsed="1"/>
    <col min="24" max="24" width="6.7109375" style="1" customWidth="1"/>
    <col min="25" max="27" width="6.7109375" style="1" hidden="1" customWidth="1" outlineLevel="1"/>
    <col min="28" max="28" width="1.7109375" style="53" customWidth="1" collapsed="1"/>
    <col min="29" max="29" width="6.7109375" style="2" customWidth="1"/>
    <col min="30" max="32" width="6.7109375" style="1" hidden="1" customWidth="1" outlineLevel="1"/>
    <col min="33" max="33" width="1.7109375" style="53" customWidth="1" collapsed="1"/>
    <col min="34" max="34" width="6.7109375" style="2" customWidth="1"/>
    <col min="35" max="37" width="6.7109375" style="1" hidden="1" customWidth="1" outlineLevel="1"/>
    <col min="38" max="38" width="1.7109375" style="53" customWidth="1" collapsed="1"/>
    <col min="39" max="39" width="6.7109375" style="2" customWidth="1"/>
    <col min="40" max="42" width="6.7109375" style="1" hidden="1" customWidth="1" outlineLevel="1"/>
    <col min="43" max="43" width="1.7109375" style="53" customWidth="1" collapsed="1"/>
    <col min="44" max="44" width="6.7109375" style="2" customWidth="1"/>
    <col min="45" max="47" width="6.7109375" style="1" hidden="1" customWidth="1" outlineLevel="1"/>
    <col min="48" max="48" width="1.7109375" style="53" customWidth="1" collapsed="1"/>
    <col min="49" max="49" width="6.7109375" style="2" customWidth="1"/>
    <col min="50" max="52" width="6.7109375" style="2" hidden="1" customWidth="1" outlineLevel="1"/>
    <col min="53" max="53" width="1.7109375" style="53" customWidth="1" collapsed="1"/>
    <col min="54" max="54" width="6.7109375" style="2" customWidth="1"/>
    <col min="55" max="57" width="6.7109375" style="2" hidden="1" customWidth="1" outlineLevel="1"/>
    <col min="58" max="58" width="1.7109375" style="53" customWidth="1" collapsed="1"/>
    <col min="59" max="59" width="6.7109375" style="2" customWidth="1"/>
    <col min="60" max="62" width="6.7109375" style="2" hidden="1" customWidth="1" outlineLevel="1"/>
    <col min="63" max="63" width="1.7109375" style="53" customWidth="1" collapsed="1"/>
    <col min="64" max="64" width="6.7109375" style="2" customWidth="1"/>
    <col min="65" max="67" width="6.7109375" style="2" hidden="1" customWidth="1" outlineLevel="1"/>
    <col min="68" max="68" width="1.7109375" style="53" customWidth="1" collapsed="1"/>
    <col min="69" max="69" width="6.7109375" style="2" customWidth="1"/>
    <col min="70" max="70" width="7.5703125" style="1" customWidth="1"/>
    <col min="71" max="71" width="8.140625" style="1" customWidth="1"/>
    <col min="72" max="72" width="6.5703125" style="1" customWidth="1"/>
    <col min="73" max="73" width="6" style="1" customWidth="1"/>
    <col min="74" max="16384" width="11.42578125" style="1"/>
  </cols>
  <sheetData>
    <row r="1" spans="1:73" s="546" customFormat="1" x14ac:dyDescent="0.2">
      <c r="A1" s="558" t="s">
        <v>354</v>
      </c>
      <c r="B1"/>
      <c r="C1"/>
      <c r="D1"/>
      <c r="E1"/>
      <c r="F1"/>
      <c r="G1"/>
      <c r="H1" s="185"/>
      <c r="I1"/>
      <c r="M1" s="53"/>
      <c r="R1" s="53"/>
      <c r="W1" s="53"/>
      <c r="AB1" s="53"/>
      <c r="AC1" s="545"/>
      <c r="AG1" s="53"/>
      <c r="AH1" s="545"/>
      <c r="AL1" s="53"/>
      <c r="AM1" s="545"/>
      <c r="AQ1" s="53"/>
      <c r="AR1" s="545"/>
      <c r="AV1" s="53"/>
      <c r="AW1" s="545"/>
      <c r="AX1" s="545"/>
      <c r="AY1" s="545"/>
      <c r="AZ1" s="545"/>
      <c r="BA1" s="53"/>
      <c r="BB1" s="545"/>
      <c r="BC1" s="545"/>
      <c r="BD1" s="545"/>
      <c r="BE1" s="545"/>
      <c r="BF1" s="53"/>
      <c r="BG1" s="545"/>
      <c r="BH1" s="545"/>
      <c r="BI1" s="545"/>
      <c r="BJ1" s="545"/>
      <c r="BK1" s="53"/>
      <c r="BL1" s="545"/>
      <c r="BM1" s="545"/>
      <c r="BN1" s="545"/>
      <c r="BO1" s="545"/>
      <c r="BP1" s="53"/>
      <c r="BQ1" s="545"/>
    </row>
    <row r="2" spans="1:73" ht="45" customHeight="1" x14ac:dyDescent="0.2">
      <c r="M2" s="52"/>
      <c r="R2" s="52"/>
      <c r="W2" s="52"/>
      <c r="AB2" s="52"/>
      <c r="AG2" s="52"/>
      <c r="AL2" s="52"/>
      <c r="AQ2" s="97"/>
      <c r="AV2" s="97"/>
      <c r="BA2" s="52"/>
      <c r="BF2" s="52"/>
      <c r="BK2" s="52"/>
      <c r="BO2" s="3"/>
      <c r="BP2" s="52"/>
      <c r="BQ2" s="3"/>
      <c r="BS2" s="4"/>
      <c r="BT2" s="4"/>
      <c r="BU2" s="4"/>
    </row>
    <row r="3" spans="1:73" s="55" customFormat="1" ht="18.75" customHeight="1" x14ac:dyDescent="0.2">
      <c r="A3" s="651" t="s">
        <v>58</v>
      </c>
      <c r="B3" s="270" t="s">
        <v>240</v>
      </c>
      <c r="C3" s="210"/>
      <c r="D3" s="270">
        <v>2017</v>
      </c>
      <c r="E3" s="270" t="s">
        <v>225</v>
      </c>
      <c r="F3" s="270" t="s">
        <v>219</v>
      </c>
      <c r="G3" s="270" t="s">
        <v>216</v>
      </c>
      <c r="H3" s="280"/>
      <c r="I3" s="270">
        <v>2016</v>
      </c>
      <c r="J3" s="270" t="s">
        <v>207</v>
      </c>
      <c r="K3" s="270" t="s">
        <v>190</v>
      </c>
      <c r="L3" s="270" t="s">
        <v>173</v>
      </c>
      <c r="M3" s="647"/>
      <c r="N3" s="270">
        <v>2015</v>
      </c>
      <c r="O3" s="270" t="s">
        <v>169</v>
      </c>
      <c r="P3" s="270" t="s">
        <v>166</v>
      </c>
      <c r="Q3" s="270" t="s">
        <v>164</v>
      </c>
      <c r="R3" s="647"/>
      <c r="S3" s="270">
        <v>2014</v>
      </c>
      <c r="T3" s="270" t="s">
        <v>159</v>
      </c>
      <c r="U3" s="270" t="s">
        <v>157</v>
      </c>
      <c r="V3" s="270" t="s">
        <v>154</v>
      </c>
      <c r="W3" s="647"/>
      <c r="X3" s="270">
        <v>2013</v>
      </c>
      <c r="Y3" s="270" t="s">
        <v>149</v>
      </c>
      <c r="Z3" s="270" t="s">
        <v>146</v>
      </c>
      <c r="AA3" s="270" t="s">
        <v>145</v>
      </c>
      <c r="AB3" s="184"/>
      <c r="AC3" s="270">
        <v>2012</v>
      </c>
      <c r="AD3" s="270" t="s">
        <v>141</v>
      </c>
      <c r="AE3" s="270" t="s">
        <v>138</v>
      </c>
      <c r="AF3" s="270" t="s">
        <v>135</v>
      </c>
      <c r="AG3" s="184"/>
      <c r="AH3" s="270">
        <v>2011</v>
      </c>
      <c r="AI3" s="270" t="s">
        <v>130</v>
      </c>
      <c r="AJ3" s="270" t="s">
        <v>127</v>
      </c>
      <c r="AK3" s="270" t="s">
        <v>126</v>
      </c>
      <c r="AL3" s="184"/>
      <c r="AM3" s="270">
        <v>2010</v>
      </c>
      <c r="AN3" s="270" t="s">
        <v>121</v>
      </c>
      <c r="AO3" s="270" t="s">
        <v>119</v>
      </c>
      <c r="AP3" s="270" t="s">
        <v>117</v>
      </c>
      <c r="AQ3" s="190"/>
      <c r="AR3" s="270">
        <v>2009</v>
      </c>
      <c r="AS3" s="270" t="s">
        <v>108</v>
      </c>
      <c r="AT3" s="270" t="s">
        <v>64</v>
      </c>
      <c r="AU3" s="270" t="s">
        <v>1</v>
      </c>
      <c r="AV3" s="190"/>
      <c r="AW3" s="270">
        <v>2008</v>
      </c>
      <c r="AX3" s="270" t="s">
        <v>2</v>
      </c>
      <c r="AY3" s="270" t="s">
        <v>3</v>
      </c>
      <c r="AZ3" s="270" t="s">
        <v>4</v>
      </c>
      <c r="BA3" s="190"/>
      <c r="BB3" s="270">
        <v>2007</v>
      </c>
      <c r="BC3" s="270" t="s">
        <v>5</v>
      </c>
      <c r="BD3" s="270" t="s">
        <v>6</v>
      </c>
      <c r="BE3" s="270" t="s">
        <v>7</v>
      </c>
      <c r="BF3" s="190"/>
      <c r="BG3" s="270">
        <v>2006</v>
      </c>
      <c r="BH3" s="270" t="s">
        <v>8</v>
      </c>
      <c r="BI3" s="270" t="s">
        <v>9</v>
      </c>
      <c r="BJ3" s="270" t="s">
        <v>10</v>
      </c>
      <c r="BK3" s="190"/>
      <c r="BL3" s="270">
        <v>2005</v>
      </c>
      <c r="BM3" s="270" t="s">
        <v>11</v>
      </c>
      <c r="BN3" s="270" t="s">
        <v>12</v>
      </c>
      <c r="BO3" s="270" t="s">
        <v>13</v>
      </c>
      <c r="BP3" s="190"/>
      <c r="BQ3" s="270">
        <v>2004</v>
      </c>
      <c r="BR3" s="5"/>
      <c r="BS3" s="5"/>
      <c r="BT3" s="54"/>
      <c r="BU3" s="54"/>
    </row>
    <row r="4" spans="1:73" s="57" customFormat="1" ht="12" customHeight="1" x14ac:dyDescent="0.2">
      <c r="A4" s="652"/>
      <c r="C4"/>
      <c r="H4" s="158"/>
      <c r="M4" s="656"/>
      <c r="R4" s="656"/>
      <c r="W4" s="656"/>
      <c r="AB4" s="191"/>
      <c r="AG4" s="191"/>
      <c r="AL4" s="191"/>
      <c r="BR4" s="56"/>
    </row>
    <row r="5" spans="1:73" s="64" customFormat="1" ht="6.75" customHeight="1" thickBot="1" x14ac:dyDescent="0.25">
      <c r="A5" s="289"/>
      <c r="B5" s="60"/>
      <c r="C5"/>
      <c r="D5" s="60"/>
      <c r="E5" s="60"/>
      <c r="F5" s="60"/>
      <c r="G5" s="60"/>
      <c r="H5" s="281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  <c r="BJ5" s="60"/>
      <c r="BK5" s="60"/>
      <c r="BL5" s="60"/>
      <c r="BM5" s="60"/>
      <c r="BN5" s="60"/>
      <c r="BO5" s="60"/>
      <c r="BP5" s="60"/>
      <c r="BQ5" s="60"/>
      <c r="BR5" s="63"/>
    </row>
    <row r="6" spans="1:73" s="15" customFormat="1" ht="17.25" customHeight="1" thickTop="1" x14ac:dyDescent="0.2">
      <c r="A6" s="15" t="s">
        <v>14</v>
      </c>
      <c r="B6" s="14">
        <f>'[9]5.1.1 - Management P+L...'!$AZ$17</f>
        <v>2565</v>
      </c>
      <c r="C6"/>
      <c r="D6" s="14">
        <v>9664</v>
      </c>
      <c r="E6" s="14">
        <v>7327</v>
      </c>
      <c r="F6" s="14">
        <v>4923</v>
      </c>
      <c r="G6" s="14">
        <v>2401</v>
      </c>
      <c r="H6" s="147"/>
      <c r="I6" s="147">
        <v>7699</v>
      </c>
      <c r="J6" s="147">
        <v>5784</v>
      </c>
      <c r="K6" s="147">
        <v>3863</v>
      </c>
      <c r="L6" s="147">
        <v>1920</v>
      </c>
      <c r="M6" s="147"/>
      <c r="N6" s="147">
        <v>7902</v>
      </c>
      <c r="O6" s="147">
        <v>6096</v>
      </c>
      <c r="P6" s="147">
        <v>4143</v>
      </c>
      <c r="Q6" s="147">
        <v>2038</v>
      </c>
      <c r="R6" s="147"/>
      <c r="S6" s="147">
        <v>8006</v>
      </c>
      <c r="T6" s="147">
        <v>6102</v>
      </c>
      <c r="U6" s="147">
        <v>4062</v>
      </c>
      <c r="V6" s="147">
        <v>2043</v>
      </c>
      <c r="W6" s="147"/>
      <c r="X6" s="147">
        <v>8300</v>
      </c>
      <c r="Y6" s="147">
        <v>6286</v>
      </c>
      <c r="Z6" s="147">
        <v>4236</v>
      </c>
      <c r="AA6" s="147">
        <v>2095</v>
      </c>
      <c r="AB6" s="147"/>
      <c r="AC6" s="147">
        <v>9094</v>
      </c>
      <c r="AD6" s="147">
        <v>6971</v>
      </c>
      <c r="AE6" s="147">
        <v>4812</v>
      </c>
      <c r="AF6" s="147">
        <v>2388</v>
      </c>
      <c r="AG6" s="147"/>
      <c r="AH6" s="147">
        <v>8775</v>
      </c>
      <c r="AI6" s="147">
        <v>6652</v>
      </c>
      <c r="AJ6" s="147">
        <v>4316</v>
      </c>
      <c r="AK6" s="147">
        <v>2073</v>
      </c>
      <c r="AL6" s="147"/>
      <c r="AM6" s="147">
        <v>7120</v>
      </c>
      <c r="AN6" s="147">
        <v>5288</v>
      </c>
      <c r="AO6" s="147">
        <v>3441</v>
      </c>
      <c r="AP6" s="147">
        <v>1613</v>
      </c>
      <c r="AQ6" s="147"/>
      <c r="AR6" s="147">
        <v>5057</v>
      </c>
      <c r="AS6" s="147">
        <v>3665</v>
      </c>
      <c r="AT6" s="147">
        <v>2292</v>
      </c>
      <c r="AU6" s="147">
        <v>1054</v>
      </c>
      <c r="AV6" s="147"/>
      <c r="AW6" s="147">
        <v>6576</v>
      </c>
      <c r="AX6" s="147">
        <v>5114</v>
      </c>
      <c r="AY6" s="147">
        <v>3300</v>
      </c>
      <c r="AZ6" s="147">
        <v>1535</v>
      </c>
      <c r="BA6" s="147"/>
      <c r="BB6" s="147">
        <v>6608</v>
      </c>
      <c r="BC6" s="147">
        <v>5143</v>
      </c>
      <c r="BD6" s="147">
        <v>3438</v>
      </c>
      <c r="BE6" s="147">
        <v>1711</v>
      </c>
      <c r="BF6" s="147"/>
      <c r="BG6" s="147">
        <v>6944</v>
      </c>
      <c r="BH6" s="147">
        <v>5278</v>
      </c>
      <c r="BI6" s="147">
        <v>3587</v>
      </c>
      <c r="BJ6" s="147">
        <v>1836</v>
      </c>
      <c r="BK6" s="147"/>
      <c r="BL6" s="147">
        <v>7150</v>
      </c>
      <c r="BM6" s="147">
        <v>5364</v>
      </c>
      <c r="BN6" s="147">
        <v>3588</v>
      </c>
      <c r="BO6" s="147">
        <v>1729</v>
      </c>
      <c r="BP6" s="147"/>
      <c r="BQ6" s="147">
        <v>6773</v>
      </c>
      <c r="BR6" s="7"/>
      <c r="BS6" s="7"/>
      <c r="BT6" s="7"/>
    </row>
    <row r="7" spans="1:73" s="58" customFormat="1" x14ac:dyDescent="0.2">
      <c r="A7" s="58" t="s">
        <v>15</v>
      </c>
      <c r="B7" s="16">
        <f>'[9]5.1.1 - Management P+L...'!$AZ$18</f>
        <v>-1966</v>
      </c>
      <c r="C7"/>
      <c r="D7" s="16">
        <v>-7519</v>
      </c>
      <c r="E7" s="16">
        <v>-5664</v>
      </c>
      <c r="F7" s="16">
        <v>-3811</v>
      </c>
      <c r="G7" s="16">
        <v>-1855</v>
      </c>
      <c r="H7" s="148"/>
      <c r="I7" s="148">
        <v>-5945</v>
      </c>
      <c r="J7" s="148">
        <v>-4400</v>
      </c>
      <c r="K7" s="148">
        <v>-2925</v>
      </c>
      <c r="L7" s="148">
        <v>-1459</v>
      </c>
      <c r="M7" s="148"/>
      <c r="N7" s="148">
        <v>-6154</v>
      </c>
      <c r="O7" s="148">
        <v>-4713</v>
      </c>
      <c r="P7" s="148">
        <v>-3215</v>
      </c>
      <c r="Q7" s="148">
        <v>-1595</v>
      </c>
      <c r="R7" s="148"/>
      <c r="S7" s="148">
        <v>-6418</v>
      </c>
      <c r="T7" s="148">
        <v>-4844</v>
      </c>
      <c r="U7" s="148">
        <v>-3205</v>
      </c>
      <c r="V7" s="148">
        <v>-1626</v>
      </c>
      <c r="W7" s="148"/>
      <c r="X7" s="148">
        <v>-6752</v>
      </c>
      <c r="Y7" s="148">
        <v>-5098</v>
      </c>
      <c r="Z7" s="148">
        <v>-3436</v>
      </c>
      <c r="AA7" s="148">
        <v>-1700</v>
      </c>
      <c r="AB7" s="148"/>
      <c r="AC7" s="148">
        <v>-6988</v>
      </c>
      <c r="AD7" s="148">
        <v>-5329</v>
      </c>
      <c r="AE7" s="148">
        <v>-3629</v>
      </c>
      <c r="AF7" s="148">
        <v>-1796</v>
      </c>
      <c r="AG7" s="148"/>
      <c r="AH7" s="148">
        <v>-6765</v>
      </c>
      <c r="AI7" s="148">
        <v>-5060</v>
      </c>
      <c r="AJ7" s="148">
        <v>-3255</v>
      </c>
      <c r="AK7" s="148">
        <v>-1551</v>
      </c>
      <c r="AL7" s="148"/>
      <c r="AM7" s="148">
        <v>-5381</v>
      </c>
      <c r="AN7" s="148">
        <v>-3960</v>
      </c>
      <c r="AO7" s="148">
        <v>-2573</v>
      </c>
      <c r="AP7" s="148">
        <v>-1219</v>
      </c>
      <c r="AQ7" s="148"/>
      <c r="AR7" s="148">
        <v>-3956</v>
      </c>
      <c r="AS7" s="148">
        <v>-2884</v>
      </c>
      <c r="AT7" s="148">
        <v>-1834</v>
      </c>
      <c r="AU7" s="148">
        <v>-857</v>
      </c>
      <c r="AV7" s="148"/>
      <c r="AW7" s="148">
        <v>-5115</v>
      </c>
      <c r="AX7" s="148">
        <v>-3910</v>
      </c>
      <c r="AY7" s="148">
        <v>-2501</v>
      </c>
      <c r="AZ7" s="148">
        <v>-1158</v>
      </c>
      <c r="BA7" s="148"/>
      <c r="BB7" s="148">
        <v>-5147</v>
      </c>
      <c r="BC7" s="148">
        <v>-3982</v>
      </c>
      <c r="BD7" s="148">
        <v>-2647</v>
      </c>
      <c r="BE7" s="148">
        <v>-1315</v>
      </c>
      <c r="BF7" s="148"/>
      <c r="BG7" s="148">
        <v>-5404</v>
      </c>
      <c r="BH7" s="148">
        <v>-4048</v>
      </c>
      <c r="BI7" s="148">
        <v>-2719</v>
      </c>
      <c r="BJ7" s="148">
        <v>-1399</v>
      </c>
      <c r="BK7" s="148"/>
      <c r="BL7" s="148">
        <v>-5537</v>
      </c>
      <c r="BM7" s="148">
        <v>-4106</v>
      </c>
      <c r="BN7" s="148">
        <v>-2706</v>
      </c>
      <c r="BO7" s="148">
        <v>-1287</v>
      </c>
      <c r="BP7" s="148"/>
      <c r="BQ7" s="148">
        <v>-5349</v>
      </c>
      <c r="BR7" s="9"/>
      <c r="BS7" s="9"/>
      <c r="BT7" s="9"/>
    </row>
    <row r="8" spans="1:73" s="15" customFormat="1" ht="17.25" customHeight="1" x14ac:dyDescent="0.2">
      <c r="A8" s="15" t="s">
        <v>16</v>
      </c>
      <c r="B8" s="14">
        <f>'[9]5.1.1 - Management P+L...'!$AZ$19</f>
        <v>599</v>
      </c>
      <c r="C8"/>
      <c r="D8" s="14">
        <v>2145</v>
      </c>
      <c r="E8" s="14">
        <v>1663</v>
      </c>
      <c r="F8" s="14">
        <v>1112</v>
      </c>
      <c r="G8" s="14">
        <v>546</v>
      </c>
      <c r="H8" s="147"/>
      <c r="I8" s="147">
        <v>1754</v>
      </c>
      <c r="J8" s="147">
        <v>1384</v>
      </c>
      <c r="K8" s="147">
        <v>938</v>
      </c>
      <c r="L8" s="147">
        <v>461</v>
      </c>
      <c r="M8" s="147"/>
      <c r="N8" s="147">
        <v>1748</v>
      </c>
      <c r="O8" s="147">
        <v>1383</v>
      </c>
      <c r="P8" s="147">
        <v>928</v>
      </c>
      <c r="Q8" s="147">
        <v>443</v>
      </c>
      <c r="R8" s="147"/>
      <c r="S8" s="147">
        <v>1588</v>
      </c>
      <c r="T8" s="147">
        <v>1258</v>
      </c>
      <c r="U8" s="147">
        <v>857</v>
      </c>
      <c r="V8" s="147">
        <v>417</v>
      </c>
      <c r="W8" s="147"/>
      <c r="X8" s="147">
        <v>1548</v>
      </c>
      <c r="Y8" s="147">
        <v>1188</v>
      </c>
      <c r="Z8" s="147">
        <v>800</v>
      </c>
      <c r="AA8" s="147">
        <v>395</v>
      </c>
      <c r="AB8" s="147"/>
      <c r="AC8" s="147">
        <v>2106</v>
      </c>
      <c r="AD8" s="147">
        <v>1642</v>
      </c>
      <c r="AE8" s="147">
        <v>1183</v>
      </c>
      <c r="AF8" s="147">
        <v>592</v>
      </c>
      <c r="AG8" s="147"/>
      <c r="AH8" s="147">
        <v>2010</v>
      </c>
      <c r="AI8" s="147">
        <v>1592</v>
      </c>
      <c r="AJ8" s="147">
        <v>1061</v>
      </c>
      <c r="AK8" s="147">
        <v>522</v>
      </c>
      <c r="AL8" s="147"/>
      <c r="AM8" s="147">
        <v>1739</v>
      </c>
      <c r="AN8" s="147">
        <v>1328</v>
      </c>
      <c r="AO8" s="147">
        <v>868</v>
      </c>
      <c r="AP8" s="147">
        <v>394</v>
      </c>
      <c r="AQ8" s="147"/>
      <c r="AR8" s="147">
        <v>1101</v>
      </c>
      <c r="AS8" s="147">
        <v>781</v>
      </c>
      <c r="AT8" s="147">
        <v>458</v>
      </c>
      <c r="AU8" s="147">
        <v>197</v>
      </c>
      <c r="AV8" s="147"/>
      <c r="AW8" s="147">
        <v>1461</v>
      </c>
      <c r="AX8" s="147">
        <v>1204</v>
      </c>
      <c r="AY8" s="147">
        <v>799</v>
      </c>
      <c r="AZ8" s="147">
        <v>377</v>
      </c>
      <c r="BA8" s="147"/>
      <c r="BB8" s="147">
        <v>1461</v>
      </c>
      <c r="BC8" s="147">
        <v>1161</v>
      </c>
      <c r="BD8" s="147">
        <v>791</v>
      </c>
      <c r="BE8" s="147">
        <v>396</v>
      </c>
      <c r="BF8" s="147"/>
      <c r="BG8" s="147">
        <v>1540</v>
      </c>
      <c r="BH8" s="147">
        <v>1230</v>
      </c>
      <c r="BI8" s="147">
        <v>868</v>
      </c>
      <c r="BJ8" s="147">
        <v>437</v>
      </c>
      <c r="BK8" s="147"/>
      <c r="BL8" s="147">
        <v>1613</v>
      </c>
      <c r="BM8" s="147">
        <v>1258</v>
      </c>
      <c r="BN8" s="147">
        <v>882</v>
      </c>
      <c r="BO8" s="147">
        <v>442</v>
      </c>
      <c r="BP8" s="147"/>
      <c r="BQ8" s="147">
        <v>1424</v>
      </c>
      <c r="BR8" s="7"/>
      <c r="BS8" s="7"/>
      <c r="BT8" s="7"/>
    </row>
    <row r="9" spans="1:73" s="59" customFormat="1" ht="17.25" customHeight="1" x14ac:dyDescent="0.2">
      <c r="A9" s="59" t="s">
        <v>17</v>
      </c>
      <c r="B9" s="17">
        <f>B8/B6</f>
        <v>0.23352826510721247</v>
      </c>
      <c r="C9"/>
      <c r="D9" s="17">
        <v>0.22195778145695363</v>
      </c>
      <c r="E9" s="17">
        <v>0.2269687457349529</v>
      </c>
      <c r="F9" s="17">
        <v>0.22587852935202113</v>
      </c>
      <c r="G9" s="17">
        <v>0.22740524781341107</v>
      </c>
      <c r="H9" s="150"/>
      <c r="I9" s="150">
        <v>0.22782179503831668</v>
      </c>
      <c r="J9" s="150">
        <v>0.2392807745504841</v>
      </c>
      <c r="K9" s="150">
        <v>0.24299999999999999</v>
      </c>
      <c r="L9" s="150">
        <v>0.24</v>
      </c>
      <c r="M9" s="150"/>
      <c r="N9" s="150">
        <v>0.221</v>
      </c>
      <c r="O9" s="150">
        <v>0.22700000000000001</v>
      </c>
      <c r="P9" s="150">
        <v>0.224</v>
      </c>
      <c r="Q9" s="150">
        <v>0.217</v>
      </c>
      <c r="R9" s="150"/>
      <c r="S9" s="150">
        <v>0.19800000000000001</v>
      </c>
      <c r="T9" s="150">
        <v>0.20599999999999999</v>
      </c>
      <c r="U9" s="150">
        <v>0.21099999999999999</v>
      </c>
      <c r="V9" s="150">
        <v>0.20399999999999999</v>
      </c>
      <c r="W9" s="150"/>
      <c r="X9" s="150">
        <v>0.187</v>
      </c>
      <c r="Y9" s="150">
        <v>0.189</v>
      </c>
      <c r="Z9" s="150">
        <v>0.18885741265344666</v>
      </c>
      <c r="AA9" s="150">
        <v>0.18854415274463007</v>
      </c>
      <c r="AB9" s="150"/>
      <c r="AC9" s="150">
        <v>0.23180118759621729</v>
      </c>
      <c r="AD9" s="150">
        <v>0.23583417013340985</v>
      </c>
      <c r="AE9" s="150">
        <v>0.24584372402327515</v>
      </c>
      <c r="AF9" s="150">
        <v>0.24790619765494137</v>
      </c>
      <c r="AG9" s="150"/>
      <c r="AH9" s="150">
        <v>0.22905982905982905</v>
      </c>
      <c r="AI9" s="150">
        <v>0.23932651834034877</v>
      </c>
      <c r="AJ9" s="150">
        <v>0.246</v>
      </c>
      <c r="AK9" s="150">
        <v>0.25180897250361794</v>
      </c>
      <c r="AL9" s="150"/>
      <c r="AM9" s="150">
        <v>0.24399999999999999</v>
      </c>
      <c r="AN9" s="150">
        <v>0.25113464447806355</v>
      </c>
      <c r="AO9" s="150">
        <v>0.25225225225225223</v>
      </c>
      <c r="AP9" s="150">
        <v>0.24426534407935524</v>
      </c>
      <c r="AQ9" s="150"/>
      <c r="AR9" s="150">
        <v>0.21771801463318172</v>
      </c>
      <c r="AS9" s="150">
        <v>0.21309686221009549</v>
      </c>
      <c r="AT9" s="150">
        <v>0.19982547993019198</v>
      </c>
      <c r="AU9" s="150">
        <v>0.18690702087286529</v>
      </c>
      <c r="AV9" s="150"/>
      <c r="AW9" s="150">
        <v>0.22217153284671534</v>
      </c>
      <c r="AX9" s="150">
        <v>0.23543214704732107</v>
      </c>
      <c r="AY9" s="150">
        <v>0.24212121212121213</v>
      </c>
      <c r="AZ9" s="150">
        <v>0.24560260586319219</v>
      </c>
      <c r="BA9" s="150"/>
      <c r="BB9" s="150">
        <v>0.22109564164648909</v>
      </c>
      <c r="BC9" s="150">
        <v>0.22574372934085166</v>
      </c>
      <c r="BD9" s="150">
        <v>0.23007562536358347</v>
      </c>
      <c r="BE9" s="150">
        <v>0.23144360023378141</v>
      </c>
      <c r="BF9" s="150"/>
      <c r="BG9" s="150">
        <v>0.22177419354838709</v>
      </c>
      <c r="BH9" s="150">
        <v>0.23304281924971579</v>
      </c>
      <c r="BI9" s="150">
        <v>0.24198494563702258</v>
      </c>
      <c r="BJ9" s="150">
        <v>0.23801742919389979</v>
      </c>
      <c r="BK9" s="150"/>
      <c r="BL9" s="150">
        <v>0.22559440559440561</v>
      </c>
      <c r="BM9" s="150">
        <v>0.23452647278150635</v>
      </c>
      <c r="BN9" s="150">
        <v>0.24581939799331104</v>
      </c>
      <c r="BO9" s="150">
        <v>0.25563909774436089</v>
      </c>
      <c r="BP9" s="150"/>
      <c r="BQ9" s="150">
        <v>0.21024656725232541</v>
      </c>
      <c r="BR9" s="13"/>
      <c r="BS9" s="13"/>
      <c r="BT9" s="13"/>
    </row>
    <row r="10" spans="1:73" s="10" customFormat="1" x14ac:dyDescent="0.2">
      <c r="A10" s="58" t="s">
        <v>18</v>
      </c>
      <c r="B10" s="16">
        <f>'[9]5.1.1 - Management P+L...'!$AZ$20</f>
        <v>-248</v>
      </c>
      <c r="C10"/>
      <c r="D10" s="16">
        <v>-952.99999999989996</v>
      </c>
      <c r="E10" s="16">
        <v>-697</v>
      </c>
      <c r="F10" s="16">
        <v>-456</v>
      </c>
      <c r="G10" s="16">
        <v>-218</v>
      </c>
      <c r="H10" s="148"/>
      <c r="I10" s="148">
        <v>-781</v>
      </c>
      <c r="J10" s="148">
        <v>-577</v>
      </c>
      <c r="K10" s="148">
        <v>-385</v>
      </c>
      <c r="L10" s="148">
        <v>-194</v>
      </c>
      <c r="M10" s="148"/>
      <c r="N10" s="148">
        <v>-759</v>
      </c>
      <c r="O10" s="148">
        <v>-573</v>
      </c>
      <c r="P10" s="148">
        <v>-383</v>
      </c>
      <c r="Q10" s="148">
        <v>-183</v>
      </c>
      <c r="R10" s="148"/>
      <c r="S10" s="148">
        <v>-742</v>
      </c>
      <c r="T10" s="148">
        <v>-560</v>
      </c>
      <c r="U10" s="148">
        <v>-374</v>
      </c>
      <c r="V10" s="148">
        <v>-186</v>
      </c>
      <c r="W10" s="148"/>
      <c r="X10" s="148">
        <v>-755</v>
      </c>
      <c r="Y10" s="148">
        <v>-575</v>
      </c>
      <c r="Z10" s="148">
        <v>-389</v>
      </c>
      <c r="AA10" s="148">
        <v>-189</v>
      </c>
      <c r="AB10" s="148"/>
      <c r="AC10" s="148">
        <v>-763</v>
      </c>
      <c r="AD10" s="148">
        <v>-564</v>
      </c>
      <c r="AE10" s="148">
        <v>-381</v>
      </c>
      <c r="AF10" s="148">
        <v>-186</v>
      </c>
      <c r="AG10" s="148"/>
      <c r="AH10" s="148">
        <v>-732</v>
      </c>
      <c r="AI10" s="148">
        <v>-540</v>
      </c>
      <c r="AJ10" s="148">
        <v>-357</v>
      </c>
      <c r="AK10" s="148">
        <v>-170</v>
      </c>
      <c r="AL10" s="148"/>
      <c r="AM10" s="148">
        <v>-646</v>
      </c>
      <c r="AN10" s="148">
        <v>-470</v>
      </c>
      <c r="AO10" s="148">
        <v>-304</v>
      </c>
      <c r="AP10" s="148">
        <v>-142</v>
      </c>
      <c r="AQ10" s="148"/>
      <c r="AR10" s="148">
        <v>-530</v>
      </c>
      <c r="AS10" s="148">
        <v>-386</v>
      </c>
      <c r="AT10" s="148">
        <v>-251</v>
      </c>
      <c r="AU10" s="148">
        <v>-114</v>
      </c>
      <c r="AV10" s="148"/>
      <c r="AW10" s="148">
        <v>-658</v>
      </c>
      <c r="AX10" s="148">
        <v>-509</v>
      </c>
      <c r="AY10" s="148">
        <v>-329</v>
      </c>
      <c r="AZ10" s="148">
        <v>-155</v>
      </c>
      <c r="BA10" s="148"/>
      <c r="BB10" s="148">
        <v>-659</v>
      </c>
      <c r="BC10" s="148">
        <v>-507</v>
      </c>
      <c r="BD10" s="148">
        <v>-330</v>
      </c>
      <c r="BE10" s="148">
        <v>-163</v>
      </c>
      <c r="BF10" s="148"/>
      <c r="BG10" s="148">
        <v>-766</v>
      </c>
      <c r="BH10" s="148">
        <v>-585</v>
      </c>
      <c r="BI10" s="148">
        <v>-403</v>
      </c>
      <c r="BJ10" s="148">
        <v>-201</v>
      </c>
      <c r="BK10" s="148"/>
      <c r="BL10" s="148">
        <v>-863</v>
      </c>
      <c r="BM10" s="148">
        <v>-642</v>
      </c>
      <c r="BN10" s="148">
        <v>-432</v>
      </c>
      <c r="BO10" s="148">
        <v>-211</v>
      </c>
      <c r="BP10" s="148"/>
      <c r="BQ10" s="148">
        <v>-860</v>
      </c>
      <c r="BR10" s="9"/>
      <c r="BS10" s="9"/>
      <c r="BT10" s="9"/>
    </row>
    <row r="11" spans="1:73" s="10" customFormat="1" ht="12" customHeight="1" x14ac:dyDescent="0.2">
      <c r="A11" s="58" t="s">
        <v>19</v>
      </c>
      <c r="B11" s="16">
        <f>'[9]5.1.1 - Management P+L...'!$AZ$21</f>
        <v>-39</v>
      </c>
      <c r="C11"/>
      <c r="D11" s="16">
        <v>-145</v>
      </c>
      <c r="E11" s="16">
        <v>-112</v>
      </c>
      <c r="F11" s="16">
        <v>-72</v>
      </c>
      <c r="G11" s="16">
        <v>-34</v>
      </c>
      <c r="H11" s="148"/>
      <c r="I11" s="148">
        <v>-131</v>
      </c>
      <c r="J11" s="148">
        <v>-96</v>
      </c>
      <c r="K11" s="148">
        <v>-62</v>
      </c>
      <c r="L11" s="148">
        <v>-30</v>
      </c>
      <c r="M11" s="148"/>
      <c r="N11" s="148">
        <v>-130</v>
      </c>
      <c r="O11" s="148">
        <v>-98</v>
      </c>
      <c r="P11" s="148">
        <v>-66</v>
      </c>
      <c r="Q11" s="148">
        <v>-32</v>
      </c>
      <c r="R11" s="148"/>
      <c r="S11" s="148">
        <v>-160</v>
      </c>
      <c r="T11" s="148">
        <v>-124</v>
      </c>
      <c r="U11" s="148">
        <v>-85</v>
      </c>
      <c r="V11" s="148">
        <v>-45</v>
      </c>
      <c r="W11" s="148"/>
      <c r="X11" s="148">
        <v>-186</v>
      </c>
      <c r="Y11" s="148">
        <v>-134</v>
      </c>
      <c r="Z11" s="148">
        <v>-91</v>
      </c>
      <c r="AA11" s="148">
        <v>-48</v>
      </c>
      <c r="AB11" s="148"/>
      <c r="AC11" s="148">
        <v>-192</v>
      </c>
      <c r="AD11" s="148">
        <v>-147</v>
      </c>
      <c r="AE11" s="148">
        <v>-98</v>
      </c>
      <c r="AF11" s="148">
        <v>-45</v>
      </c>
      <c r="AG11" s="148"/>
      <c r="AH11" s="148">
        <v>-144</v>
      </c>
      <c r="AI11" s="148">
        <v>-105</v>
      </c>
      <c r="AJ11" s="148">
        <v>-65</v>
      </c>
      <c r="AK11" s="148">
        <v>-31</v>
      </c>
      <c r="AL11" s="148"/>
      <c r="AM11" s="148">
        <v>-116</v>
      </c>
      <c r="AN11" s="148">
        <v>-89</v>
      </c>
      <c r="AO11" s="148">
        <v>-55</v>
      </c>
      <c r="AP11" s="148">
        <v>-24</v>
      </c>
      <c r="AQ11" s="148"/>
      <c r="AR11" s="148">
        <v>-101</v>
      </c>
      <c r="AS11" s="148">
        <v>-75</v>
      </c>
      <c r="AT11" s="148">
        <v>-49</v>
      </c>
      <c r="AU11" s="148">
        <v>-24</v>
      </c>
      <c r="AV11" s="148"/>
      <c r="AW11" s="148">
        <v>-97</v>
      </c>
      <c r="AX11" s="148">
        <v>-75</v>
      </c>
      <c r="AY11" s="148">
        <v>-50</v>
      </c>
      <c r="AZ11" s="148">
        <v>-23</v>
      </c>
      <c r="BA11" s="148"/>
      <c r="BB11" s="148">
        <v>-88</v>
      </c>
      <c r="BC11" s="148">
        <v>-69</v>
      </c>
      <c r="BD11" s="148">
        <v>-45</v>
      </c>
      <c r="BE11" s="148">
        <v>-22</v>
      </c>
      <c r="BF11" s="148"/>
      <c r="BG11" s="148">
        <v>-87</v>
      </c>
      <c r="BH11" s="148">
        <v>-67</v>
      </c>
      <c r="BI11" s="148">
        <v>-44</v>
      </c>
      <c r="BJ11" s="148">
        <v>-22</v>
      </c>
      <c r="BK11" s="148"/>
      <c r="BL11" s="148">
        <v>-101</v>
      </c>
      <c r="BM11" s="148">
        <v>-78</v>
      </c>
      <c r="BN11" s="148">
        <v>-54</v>
      </c>
      <c r="BO11" s="148">
        <v>-26</v>
      </c>
      <c r="BP11" s="148"/>
      <c r="BQ11" s="148">
        <v>-123</v>
      </c>
      <c r="BR11" s="9"/>
      <c r="BS11" s="9"/>
      <c r="BT11" s="9"/>
    </row>
    <row r="12" spans="1:73" s="10" customFormat="1" x14ac:dyDescent="0.2">
      <c r="A12" s="58" t="s">
        <v>20</v>
      </c>
      <c r="B12" s="16">
        <f>'[9]5.1.1 - Management P+L...'!$AZ$22</f>
        <v>-98</v>
      </c>
      <c r="C12"/>
      <c r="D12" s="16">
        <v>-382</v>
      </c>
      <c r="E12" s="16">
        <v>-259</v>
      </c>
      <c r="F12" s="16">
        <v>-167</v>
      </c>
      <c r="G12" s="16">
        <v>-72</v>
      </c>
      <c r="H12" s="148"/>
      <c r="I12" s="148">
        <v>-303</v>
      </c>
      <c r="J12" s="148">
        <v>-212</v>
      </c>
      <c r="K12" s="148">
        <v>-145</v>
      </c>
      <c r="L12" s="148">
        <v>-72</v>
      </c>
      <c r="M12" s="148"/>
      <c r="N12" s="148">
        <v>-284</v>
      </c>
      <c r="O12" s="148">
        <v>-202</v>
      </c>
      <c r="P12" s="148">
        <v>-132</v>
      </c>
      <c r="Q12" s="148">
        <v>-64</v>
      </c>
      <c r="R12" s="148"/>
      <c r="S12" s="148">
        <v>-278</v>
      </c>
      <c r="T12" s="148">
        <v>-207</v>
      </c>
      <c r="U12" s="148">
        <v>-145</v>
      </c>
      <c r="V12" s="148">
        <v>-74</v>
      </c>
      <c r="W12" s="148"/>
      <c r="X12" s="148">
        <v>-301</v>
      </c>
      <c r="Y12" s="148">
        <v>-230</v>
      </c>
      <c r="Z12" s="148">
        <v>-154</v>
      </c>
      <c r="AA12" s="148">
        <v>-79</v>
      </c>
      <c r="AB12" s="148"/>
      <c r="AC12" s="148">
        <v>-339</v>
      </c>
      <c r="AD12" s="148">
        <v>-236</v>
      </c>
      <c r="AE12" s="148">
        <v>-156</v>
      </c>
      <c r="AF12" s="148">
        <v>-72</v>
      </c>
      <c r="AG12" s="148"/>
      <c r="AH12" s="148">
        <v>-325</v>
      </c>
      <c r="AI12" s="148">
        <v>-221</v>
      </c>
      <c r="AJ12" s="148">
        <v>-144</v>
      </c>
      <c r="AK12" s="148">
        <v>-70</v>
      </c>
      <c r="AL12" s="148"/>
      <c r="AM12" s="148">
        <v>-298</v>
      </c>
      <c r="AN12" s="148">
        <v>-197</v>
      </c>
      <c r="AO12" s="148">
        <v>-127</v>
      </c>
      <c r="AP12" s="148">
        <v>-60</v>
      </c>
      <c r="AQ12" s="148"/>
      <c r="AR12" s="148">
        <v>-235</v>
      </c>
      <c r="AS12" s="148">
        <v>-171</v>
      </c>
      <c r="AT12" s="148">
        <v>-114</v>
      </c>
      <c r="AU12" s="148">
        <v>-60</v>
      </c>
      <c r="AV12" s="148"/>
      <c r="AW12" s="148">
        <v>-270</v>
      </c>
      <c r="AX12" s="148">
        <v>-195</v>
      </c>
      <c r="AY12" s="148">
        <v>-126</v>
      </c>
      <c r="AZ12" s="148">
        <v>-58</v>
      </c>
      <c r="BA12" s="148"/>
      <c r="BB12" s="148">
        <v>-256</v>
      </c>
      <c r="BC12" s="148">
        <v>-186</v>
      </c>
      <c r="BD12" s="148">
        <v>-122</v>
      </c>
      <c r="BE12" s="148">
        <v>-58</v>
      </c>
      <c r="BF12" s="148"/>
      <c r="BG12" s="148">
        <v>-254</v>
      </c>
      <c r="BH12" s="148">
        <v>-186</v>
      </c>
      <c r="BI12" s="148">
        <v>-128</v>
      </c>
      <c r="BJ12" s="148">
        <v>-64</v>
      </c>
      <c r="BK12" s="148"/>
      <c r="BL12" s="148">
        <v>-285</v>
      </c>
      <c r="BM12" s="148">
        <v>-206</v>
      </c>
      <c r="BN12" s="148">
        <v>-142</v>
      </c>
      <c r="BO12" s="148">
        <v>-71</v>
      </c>
      <c r="BP12" s="148"/>
      <c r="BQ12" s="148">
        <v>-284</v>
      </c>
      <c r="BR12" s="9"/>
      <c r="BS12" s="9"/>
      <c r="BT12" s="9"/>
    </row>
    <row r="13" spans="1:73" s="10" customFormat="1" ht="12.75" customHeight="1" x14ac:dyDescent="0.2">
      <c r="A13" s="58" t="s">
        <v>21</v>
      </c>
      <c r="B13" s="16">
        <f>'[9]5.1.2 - Legal P+L - Al...'!$G$22</f>
        <v>21</v>
      </c>
      <c r="C13" s="185"/>
      <c r="D13" s="16">
        <v>179</v>
      </c>
      <c r="E13" s="16">
        <v>130</v>
      </c>
      <c r="F13" s="16">
        <v>87</v>
      </c>
      <c r="G13" s="16">
        <v>29</v>
      </c>
      <c r="H13" s="148"/>
      <c r="I13" s="148">
        <v>147</v>
      </c>
      <c r="J13" s="148">
        <v>105</v>
      </c>
      <c r="K13" s="148">
        <v>80</v>
      </c>
      <c r="L13" s="148">
        <v>52</v>
      </c>
      <c r="M13" s="148"/>
      <c r="N13" s="148">
        <v>207</v>
      </c>
      <c r="O13" s="148">
        <v>128</v>
      </c>
      <c r="P13" s="148">
        <v>94</v>
      </c>
      <c r="Q13" s="148">
        <v>23</v>
      </c>
      <c r="R13" s="148"/>
      <c r="S13" s="148">
        <v>118</v>
      </c>
      <c r="T13" s="148">
        <v>95</v>
      </c>
      <c r="U13" s="148">
        <v>65</v>
      </c>
      <c r="V13" s="148">
        <v>31</v>
      </c>
      <c r="W13" s="148"/>
      <c r="X13" s="148">
        <v>128</v>
      </c>
      <c r="Y13" s="148">
        <v>84</v>
      </c>
      <c r="Z13" s="148">
        <v>66</v>
      </c>
      <c r="AA13" s="148">
        <v>30</v>
      </c>
      <c r="AB13" s="148"/>
      <c r="AC13" s="148">
        <v>186</v>
      </c>
      <c r="AD13" s="148">
        <v>129</v>
      </c>
      <c r="AE13" s="148">
        <v>84</v>
      </c>
      <c r="AF13" s="148">
        <v>34</v>
      </c>
      <c r="AG13" s="148"/>
      <c r="AH13" s="148">
        <v>179</v>
      </c>
      <c r="AI13" s="148">
        <v>140</v>
      </c>
      <c r="AJ13" s="148">
        <v>101</v>
      </c>
      <c r="AK13" s="148">
        <v>43</v>
      </c>
      <c r="AL13" s="148"/>
      <c r="AM13" s="148">
        <v>189</v>
      </c>
      <c r="AN13" s="148">
        <v>138</v>
      </c>
      <c r="AO13" s="148">
        <v>92</v>
      </c>
      <c r="AP13" s="148">
        <v>38</v>
      </c>
      <c r="AQ13" s="148"/>
      <c r="AR13" s="148">
        <v>237</v>
      </c>
      <c r="AS13" s="148">
        <v>181</v>
      </c>
      <c r="AT13" s="148">
        <v>125</v>
      </c>
      <c r="AU13" s="148">
        <v>67</v>
      </c>
      <c r="AV13" s="148"/>
      <c r="AW13" s="148">
        <v>404</v>
      </c>
      <c r="AX13" s="148">
        <v>-56</v>
      </c>
      <c r="AY13" s="148">
        <v>283</v>
      </c>
      <c r="AZ13" s="148">
        <v>151</v>
      </c>
      <c r="BA13" s="148"/>
      <c r="BB13" s="148">
        <v>317</v>
      </c>
      <c r="BC13" s="148">
        <v>225</v>
      </c>
      <c r="BD13" s="148">
        <v>135</v>
      </c>
      <c r="BE13" s="148">
        <v>66</v>
      </c>
      <c r="BF13" s="148"/>
      <c r="BG13" s="148">
        <v>243</v>
      </c>
      <c r="BH13" s="148">
        <v>171</v>
      </c>
      <c r="BI13" s="148">
        <v>145</v>
      </c>
      <c r="BJ13" s="148">
        <v>50</v>
      </c>
      <c r="BK13" s="148"/>
      <c r="BL13" s="148">
        <v>155</v>
      </c>
      <c r="BM13" s="148">
        <v>94</v>
      </c>
      <c r="BN13" s="148">
        <v>47</v>
      </c>
      <c r="BO13" s="148">
        <v>30</v>
      </c>
      <c r="BP13" s="148"/>
      <c r="BQ13" s="148">
        <v>107</v>
      </c>
      <c r="BR13" s="9"/>
      <c r="BS13" s="9"/>
    </row>
    <row r="14" spans="1:73" s="10" customFormat="1" ht="14.25" customHeight="1" x14ac:dyDescent="0.2">
      <c r="A14" s="58" t="s">
        <v>22</v>
      </c>
      <c r="B14" s="16">
        <f>'[9]5.1.2 - Legal P+L - Al...'!$G$23</f>
        <v>-31</v>
      </c>
      <c r="C14" s="185"/>
      <c r="D14" s="16">
        <v>-410</v>
      </c>
      <c r="E14" s="16">
        <v>-340</v>
      </c>
      <c r="F14" s="16">
        <v>-250</v>
      </c>
      <c r="G14" s="16">
        <v>-59</v>
      </c>
      <c r="H14" s="148"/>
      <c r="I14" s="148">
        <v>-222</v>
      </c>
      <c r="J14" s="148">
        <v>-175</v>
      </c>
      <c r="K14" s="148">
        <v>-119</v>
      </c>
      <c r="L14" s="148">
        <v>-86</v>
      </c>
      <c r="M14" s="148"/>
      <c r="N14" s="148">
        <v>-367</v>
      </c>
      <c r="O14" s="148">
        <v>-294</v>
      </c>
      <c r="P14" s="148">
        <v>-201</v>
      </c>
      <c r="Q14" s="148">
        <v>-124</v>
      </c>
      <c r="R14" s="148"/>
      <c r="S14" s="148">
        <v>-308</v>
      </c>
      <c r="T14" s="148">
        <v>-182</v>
      </c>
      <c r="U14" s="148">
        <v>-121</v>
      </c>
      <c r="V14" s="148">
        <v>-68</v>
      </c>
      <c r="W14" s="148"/>
      <c r="X14" s="148">
        <v>-527</v>
      </c>
      <c r="Y14" s="148">
        <v>-164</v>
      </c>
      <c r="Z14" s="148">
        <v>-115</v>
      </c>
      <c r="AA14" s="148">
        <v>-42</v>
      </c>
      <c r="AB14" s="148"/>
      <c r="AC14" s="148">
        <v>-190</v>
      </c>
      <c r="AD14" s="148">
        <v>-142</v>
      </c>
      <c r="AE14" s="148">
        <v>-104</v>
      </c>
      <c r="AF14" s="148">
        <v>-46</v>
      </c>
      <c r="AG14" s="148"/>
      <c r="AH14" s="148">
        <v>-212</v>
      </c>
      <c r="AI14" s="148">
        <v>-142</v>
      </c>
      <c r="AJ14" s="148">
        <v>-95</v>
      </c>
      <c r="AK14" s="148">
        <v>-48</v>
      </c>
      <c r="AL14" s="148"/>
      <c r="AM14" s="148">
        <v>-261</v>
      </c>
      <c r="AN14" s="148">
        <v>-181</v>
      </c>
      <c r="AO14" s="148">
        <v>-114</v>
      </c>
      <c r="AP14" s="148">
        <v>-42</v>
      </c>
      <c r="AQ14" s="148"/>
      <c r="AR14" s="148">
        <v>-323</v>
      </c>
      <c r="AS14" s="148">
        <v>-224</v>
      </c>
      <c r="AT14" s="148">
        <v>-127</v>
      </c>
      <c r="AU14" s="148">
        <v>-67</v>
      </c>
      <c r="AV14" s="148"/>
      <c r="AW14" s="148">
        <v>-517</v>
      </c>
      <c r="AX14" s="148"/>
      <c r="AY14" s="148">
        <v>-316</v>
      </c>
      <c r="AZ14" s="148">
        <v>-147</v>
      </c>
      <c r="BA14" s="148"/>
      <c r="BB14" s="148">
        <v>-560</v>
      </c>
      <c r="BC14" s="148">
        <v>-414</v>
      </c>
      <c r="BD14" s="148">
        <v>-323</v>
      </c>
      <c r="BE14" s="148">
        <v>-69</v>
      </c>
      <c r="BF14" s="148"/>
      <c r="BG14" s="148">
        <v>-300</v>
      </c>
      <c r="BH14" s="148">
        <v>-226</v>
      </c>
      <c r="BI14" s="148">
        <v>-186</v>
      </c>
      <c r="BJ14" s="148">
        <v>-75</v>
      </c>
      <c r="BK14" s="148"/>
      <c r="BL14" s="148">
        <v>-491</v>
      </c>
      <c r="BM14" s="148">
        <v>-287</v>
      </c>
      <c r="BN14" s="148">
        <v>-108</v>
      </c>
      <c r="BO14" s="148">
        <v>-48</v>
      </c>
      <c r="BP14" s="148"/>
      <c r="BQ14" s="148">
        <v>-205</v>
      </c>
      <c r="BR14" s="9"/>
      <c r="BS14" s="9"/>
      <c r="BT14" s="9"/>
    </row>
    <row r="15" spans="1:73" s="10" customFormat="1" ht="14.25" customHeight="1" x14ac:dyDescent="0.2">
      <c r="A15" s="301" t="s">
        <v>133</v>
      </c>
      <c r="B15" s="121">
        <f>B13+B14</f>
        <v>-10</v>
      </c>
      <c r="C15" s="185"/>
      <c r="D15" s="121">
        <v>-231</v>
      </c>
      <c r="E15" s="121">
        <v>-210</v>
      </c>
      <c r="F15" s="121">
        <v>-163</v>
      </c>
      <c r="G15" s="121">
        <v>-30</v>
      </c>
      <c r="H15" s="216"/>
      <c r="I15" s="216">
        <v>-75</v>
      </c>
      <c r="J15" s="216">
        <v>-70</v>
      </c>
      <c r="K15" s="216">
        <v>-39</v>
      </c>
      <c r="L15" s="216">
        <v>-34</v>
      </c>
      <c r="M15" s="216"/>
      <c r="N15" s="216">
        <v>-160</v>
      </c>
      <c r="O15" s="216">
        <v>-166</v>
      </c>
      <c r="P15" s="216">
        <v>-107</v>
      </c>
      <c r="Q15" s="216">
        <v>-101</v>
      </c>
      <c r="R15" s="216"/>
      <c r="S15" s="216">
        <v>-190</v>
      </c>
      <c r="T15" s="216">
        <v>-87</v>
      </c>
      <c r="U15" s="216">
        <v>-56</v>
      </c>
      <c r="V15" s="216">
        <v>-37</v>
      </c>
      <c r="W15" s="216"/>
      <c r="X15" s="216">
        <v>-399</v>
      </c>
      <c r="Y15" s="216">
        <v>-80</v>
      </c>
      <c r="Z15" s="216">
        <v>-49</v>
      </c>
      <c r="AA15" s="216">
        <v>-12</v>
      </c>
      <c r="AB15" s="216"/>
      <c r="AC15" s="216">
        <v>-4</v>
      </c>
      <c r="AD15" s="216">
        <v>-13</v>
      </c>
      <c r="AE15" s="216">
        <v>-20</v>
      </c>
      <c r="AF15" s="216">
        <v>-12</v>
      </c>
      <c r="AG15" s="216"/>
      <c r="AH15" s="216">
        <v>-33</v>
      </c>
      <c r="AI15" s="216">
        <v>-2</v>
      </c>
      <c r="AJ15" s="216">
        <v>6</v>
      </c>
      <c r="AK15" s="216">
        <v>-5</v>
      </c>
      <c r="AL15" s="216"/>
      <c r="AM15" s="216">
        <v>-72</v>
      </c>
      <c r="AN15" s="216">
        <v>-43</v>
      </c>
      <c r="AO15" s="216">
        <v>-22</v>
      </c>
      <c r="AP15" s="216">
        <v>-4</v>
      </c>
      <c r="AQ15" s="216"/>
      <c r="AR15" s="216">
        <v>-86</v>
      </c>
      <c r="AS15" s="216">
        <v>-43</v>
      </c>
      <c r="AT15" s="216">
        <v>-2</v>
      </c>
      <c r="AU15" s="216">
        <v>0</v>
      </c>
      <c r="AV15" s="216">
        <v>0</v>
      </c>
      <c r="AW15" s="216">
        <v>-113</v>
      </c>
      <c r="AX15" s="216">
        <v>-56</v>
      </c>
      <c r="AY15" s="216">
        <v>-33</v>
      </c>
      <c r="AZ15" s="216">
        <v>4</v>
      </c>
      <c r="BA15" s="216">
        <v>0</v>
      </c>
      <c r="BB15" s="216">
        <v>-243</v>
      </c>
      <c r="BC15" s="216">
        <v>-189</v>
      </c>
      <c r="BD15" s="216">
        <v>-188</v>
      </c>
      <c r="BE15" s="216">
        <v>-3</v>
      </c>
      <c r="BF15" s="216">
        <v>0</v>
      </c>
      <c r="BG15" s="216">
        <v>-57</v>
      </c>
      <c r="BH15" s="216">
        <v>-55</v>
      </c>
      <c r="BI15" s="216">
        <v>-41</v>
      </c>
      <c r="BJ15" s="216">
        <v>-25</v>
      </c>
      <c r="BK15" s="216">
        <v>0</v>
      </c>
      <c r="BL15" s="216">
        <v>-336</v>
      </c>
      <c r="BM15" s="216">
        <v>-193</v>
      </c>
      <c r="BN15" s="216">
        <v>-61</v>
      </c>
      <c r="BO15" s="216">
        <v>-18</v>
      </c>
      <c r="BP15" s="216">
        <v>0</v>
      </c>
      <c r="BQ15" s="216">
        <v>-98</v>
      </c>
      <c r="BR15" s="9"/>
      <c r="BS15" s="9"/>
      <c r="BT15" s="9"/>
    </row>
    <row r="16" spans="1:73" s="8" customFormat="1" ht="13.5" thickBot="1" x14ac:dyDescent="0.25">
      <c r="A16" s="302" t="s">
        <v>23</v>
      </c>
      <c r="B16" s="283">
        <f>'[9]5.1.1 - Management P+L...'!$AZ$25</f>
        <v>204.00000000069997</v>
      </c>
      <c r="C16" s="185"/>
      <c r="D16" s="283">
        <v>434.00000000009999</v>
      </c>
      <c r="E16" s="283">
        <v>385</v>
      </c>
      <c r="F16" s="283">
        <v>254</v>
      </c>
      <c r="G16" s="283">
        <v>192.00000000009999</v>
      </c>
      <c r="H16" s="284"/>
      <c r="I16" s="284">
        <v>464.00000000029996</v>
      </c>
      <c r="J16" s="284">
        <v>429</v>
      </c>
      <c r="K16" s="284">
        <v>307</v>
      </c>
      <c r="L16" s="284">
        <v>131</v>
      </c>
      <c r="M16" s="147"/>
      <c r="N16" s="284">
        <v>415</v>
      </c>
      <c r="O16" s="284">
        <v>344</v>
      </c>
      <c r="P16" s="284">
        <v>240</v>
      </c>
      <c r="Q16" s="284">
        <v>63</v>
      </c>
      <c r="R16" s="147"/>
      <c r="S16" s="284">
        <v>218</v>
      </c>
      <c r="T16" s="284">
        <v>280</v>
      </c>
      <c r="U16" s="284">
        <v>197</v>
      </c>
      <c r="V16" s="284">
        <v>75</v>
      </c>
      <c r="W16" s="147"/>
      <c r="X16" s="284">
        <v>-93</v>
      </c>
      <c r="Y16" s="284">
        <v>169</v>
      </c>
      <c r="Z16" s="284">
        <v>117</v>
      </c>
      <c r="AA16" s="284">
        <v>67</v>
      </c>
      <c r="AB16" s="147"/>
      <c r="AC16" s="284">
        <v>808</v>
      </c>
      <c r="AD16" s="284">
        <v>682</v>
      </c>
      <c r="AE16" s="284">
        <v>528</v>
      </c>
      <c r="AF16" s="284">
        <v>277</v>
      </c>
      <c r="AG16" s="147"/>
      <c r="AH16" s="284">
        <v>776</v>
      </c>
      <c r="AI16" s="284">
        <v>724</v>
      </c>
      <c r="AJ16" s="284">
        <v>501</v>
      </c>
      <c r="AK16" s="284">
        <v>246</v>
      </c>
      <c r="AL16" s="147"/>
      <c r="AM16" s="284">
        <v>607</v>
      </c>
      <c r="AN16" s="284">
        <v>529</v>
      </c>
      <c r="AO16" s="284">
        <v>360</v>
      </c>
      <c r="AP16" s="284">
        <v>164</v>
      </c>
      <c r="AQ16" s="147"/>
      <c r="AR16" s="284">
        <v>149</v>
      </c>
      <c r="AS16" s="284">
        <v>106</v>
      </c>
      <c r="AT16" s="284">
        <v>42</v>
      </c>
      <c r="AU16" s="284">
        <v>-1</v>
      </c>
      <c r="AV16" s="147"/>
      <c r="AW16" s="284">
        <v>323</v>
      </c>
      <c r="AX16" s="284">
        <v>369</v>
      </c>
      <c r="AY16" s="284">
        <v>261</v>
      </c>
      <c r="AZ16" s="284">
        <v>145</v>
      </c>
      <c r="BA16" s="147"/>
      <c r="BB16" s="284">
        <v>215</v>
      </c>
      <c r="BC16" s="284">
        <v>210</v>
      </c>
      <c r="BD16" s="284">
        <v>106.23007562536361</v>
      </c>
      <c r="BE16" s="284">
        <v>150.23144360023377</v>
      </c>
      <c r="BF16" s="147"/>
      <c r="BG16" s="284">
        <v>376.2217741935483</v>
      </c>
      <c r="BH16" s="284">
        <v>337.2330428192497</v>
      </c>
      <c r="BI16" s="284">
        <v>252.241984945637</v>
      </c>
      <c r="BJ16" s="284">
        <v>125.23801742919392</v>
      </c>
      <c r="BK16" s="147"/>
      <c r="BL16" s="284">
        <v>28.225594405594393</v>
      </c>
      <c r="BM16" s="284">
        <v>139.23452647278145</v>
      </c>
      <c r="BN16" s="284">
        <v>193</v>
      </c>
      <c r="BO16" s="284">
        <v>116</v>
      </c>
      <c r="BP16" s="147"/>
      <c r="BQ16" s="284">
        <v>59</v>
      </c>
      <c r="BR16" s="7"/>
      <c r="BS16" s="7"/>
      <c r="BT16" s="7"/>
    </row>
    <row r="17" spans="1:73" s="10" customFormat="1" ht="29.25" customHeight="1" thickTop="1" x14ac:dyDescent="0.2">
      <c r="A17" s="58" t="s">
        <v>59</v>
      </c>
      <c r="B17" s="16">
        <f>'[9]5.1.2 - Legal P+L - Al...'!$G$25</f>
        <v>0</v>
      </c>
      <c r="C17" s="185"/>
      <c r="D17" s="16">
        <v>0</v>
      </c>
      <c r="E17" s="16">
        <v>0</v>
      </c>
      <c r="F17" s="16">
        <v>0</v>
      </c>
      <c r="G17" s="16">
        <v>0</v>
      </c>
      <c r="H17" s="148"/>
      <c r="I17" s="148">
        <v>1E-10</v>
      </c>
      <c r="J17" s="148">
        <v>0</v>
      </c>
      <c r="K17" s="148">
        <v>0</v>
      </c>
      <c r="L17" s="148">
        <v>0</v>
      </c>
      <c r="M17" s="148"/>
      <c r="N17" s="148">
        <v>0</v>
      </c>
      <c r="O17" s="148">
        <v>0</v>
      </c>
      <c r="P17" s="148">
        <v>0</v>
      </c>
      <c r="Q17" s="148">
        <v>0</v>
      </c>
      <c r="R17" s="148"/>
      <c r="S17" s="148">
        <v>2</v>
      </c>
      <c r="T17" s="148">
        <v>6</v>
      </c>
      <c r="U17" s="148">
        <v>5</v>
      </c>
      <c r="V17" s="148">
        <v>1</v>
      </c>
      <c r="W17" s="148"/>
      <c r="X17" s="148">
        <v>0</v>
      </c>
      <c r="Y17" s="148">
        <v>0</v>
      </c>
      <c r="Z17" s="148">
        <v>0</v>
      </c>
      <c r="AA17" s="148">
        <v>0</v>
      </c>
      <c r="AB17" s="148"/>
      <c r="AC17" s="148">
        <v>1</v>
      </c>
      <c r="AD17" s="148">
        <v>3</v>
      </c>
      <c r="AE17" s="148">
        <v>6</v>
      </c>
      <c r="AF17" s="148">
        <v>3</v>
      </c>
      <c r="AG17" s="148"/>
      <c r="AH17" s="148">
        <v>7</v>
      </c>
      <c r="AI17" s="148">
        <v>19</v>
      </c>
      <c r="AJ17" s="148">
        <v>12</v>
      </c>
      <c r="AK17" s="148">
        <v>5</v>
      </c>
      <c r="AL17" s="148"/>
      <c r="AM17" s="148">
        <v>16</v>
      </c>
      <c r="AN17" s="148">
        <v>23</v>
      </c>
      <c r="AO17" s="148">
        <v>12</v>
      </c>
      <c r="AP17" s="148">
        <v>4</v>
      </c>
      <c r="AQ17" s="148"/>
      <c r="AR17" s="148">
        <v>8</v>
      </c>
      <c r="AS17" s="148">
        <v>12</v>
      </c>
      <c r="AT17" s="148">
        <v>5</v>
      </c>
      <c r="AU17" s="148">
        <v>2</v>
      </c>
      <c r="AV17" s="148"/>
      <c r="AW17" s="148">
        <v>21</v>
      </c>
      <c r="AX17" s="148">
        <v>18</v>
      </c>
      <c r="AY17" s="148">
        <v>15</v>
      </c>
      <c r="AZ17" s="148">
        <v>7</v>
      </c>
      <c r="BA17" s="148"/>
      <c r="BB17" s="148">
        <v>-1</v>
      </c>
      <c r="BC17" s="148">
        <v>16</v>
      </c>
      <c r="BD17" s="148">
        <v>11</v>
      </c>
      <c r="BE17" s="148">
        <v>-3</v>
      </c>
      <c r="BF17" s="148"/>
      <c r="BG17" s="148">
        <v>-16</v>
      </c>
      <c r="BH17" s="148">
        <v>8</v>
      </c>
      <c r="BI17" s="148">
        <v>11</v>
      </c>
      <c r="BJ17" s="148">
        <v>9</v>
      </c>
      <c r="BK17" s="148"/>
      <c r="BL17" s="148">
        <v>-32</v>
      </c>
      <c r="BM17" s="148">
        <v>4</v>
      </c>
      <c r="BN17" s="148">
        <v>8</v>
      </c>
      <c r="BO17" s="148">
        <v>5</v>
      </c>
      <c r="BP17" s="148"/>
      <c r="BQ17" s="148">
        <v>-2</v>
      </c>
      <c r="BR17" s="9"/>
      <c r="BS17" s="9"/>
      <c r="BT17" s="9"/>
    </row>
    <row r="18" spans="1:73" s="10" customFormat="1" x14ac:dyDescent="0.2">
      <c r="A18" s="58" t="s">
        <v>24</v>
      </c>
      <c r="B18" s="16">
        <f>'[9]5.1.2 - Legal P+L - Al...'!$G$26+'[9]5.1.2 - Legal P+L - Al...'!$G$27</f>
        <v>-19</v>
      </c>
      <c r="C18" s="185"/>
      <c r="D18" s="16">
        <v>-85</v>
      </c>
      <c r="E18" s="16">
        <v>-64</v>
      </c>
      <c r="F18" s="16">
        <v>-44</v>
      </c>
      <c r="G18" s="16">
        <v>-20</v>
      </c>
      <c r="H18" s="148"/>
      <c r="I18" s="148">
        <v>-63</v>
      </c>
      <c r="J18" s="148">
        <v>-49</v>
      </c>
      <c r="K18" s="148">
        <v>-33</v>
      </c>
      <c r="L18" s="148">
        <v>-17</v>
      </c>
      <c r="M18" s="148"/>
      <c r="N18" s="148">
        <v>-66</v>
      </c>
      <c r="O18" s="148">
        <v>-49</v>
      </c>
      <c r="P18" s="148">
        <v>-33</v>
      </c>
      <c r="Q18" s="148">
        <v>-15</v>
      </c>
      <c r="R18" s="148"/>
      <c r="S18" s="148">
        <v>-69</v>
      </c>
      <c r="T18" s="148">
        <v>-55</v>
      </c>
      <c r="U18" s="148">
        <v>-39</v>
      </c>
      <c r="V18" s="148">
        <v>-24</v>
      </c>
      <c r="W18" s="148"/>
      <c r="X18" s="148">
        <v>-106</v>
      </c>
      <c r="Y18" s="148">
        <v>-81</v>
      </c>
      <c r="Z18" s="148">
        <v>-53</v>
      </c>
      <c r="AA18" s="148">
        <v>-25</v>
      </c>
      <c r="AB18" s="148"/>
      <c r="AC18" s="148">
        <v>-96</v>
      </c>
      <c r="AD18" s="148">
        <v>-71</v>
      </c>
      <c r="AE18" s="148">
        <v>-47</v>
      </c>
      <c r="AF18" s="148">
        <v>-23</v>
      </c>
      <c r="AG18" s="148"/>
      <c r="AH18" s="148">
        <v>-93</v>
      </c>
      <c r="AI18" s="251">
        <v>-64</v>
      </c>
      <c r="AJ18" s="148">
        <v>-42</v>
      </c>
      <c r="AK18" s="148">
        <v>-20</v>
      </c>
      <c r="AL18" s="148"/>
      <c r="AM18" s="148">
        <v>-83</v>
      </c>
      <c r="AN18" s="148">
        <v>-65</v>
      </c>
      <c r="AO18" s="148">
        <v>-40</v>
      </c>
      <c r="AP18" s="148">
        <v>-21</v>
      </c>
      <c r="AQ18" s="148"/>
      <c r="AR18" s="148">
        <v>-73</v>
      </c>
      <c r="AS18" s="148">
        <v>-49</v>
      </c>
      <c r="AT18" s="148">
        <v>-28</v>
      </c>
      <c r="AU18" s="148">
        <v>-10</v>
      </c>
      <c r="AV18" s="148"/>
      <c r="AW18" s="148">
        <v>-36</v>
      </c>
      <c r="AX18" s="148">
        <v>-22</v>
      </c>
      <c r="AY18" s="148">
        <v>-13</v>
      </c>
      <c r="AZ18" s="148">
        <v>-3</v>
      </c>
      <c r="BA18" s="148"/>
      <c r="BB18" s="148">
        <v>-20</v>
      </c>
      <c r="BC18" s="148">
        <v>-14</v>
      </c>
      <c r="BD18" s="148">
        <v>-10</v>
      </c>
      <c r="BE18" s="148">
        <v>-5</v>
      </c>
      <c r="BF18" s="148"/>
      <c r="BG18" s="148">
        <v>-23</v>
      </c>
      <c r="BH18" s="148">
        <v>-19</v>
      </c>
      <c r="BI18" s="148">
        <v>-13</v>
      </c>
      <c r="BJ18" s="148">
        <v>-7</v>
      </c>
      <c r="BK18" s="148"/>
      <c r="BL18" s="148">
        <v>-41</v>
      </c>
      <c r="BM18" s="148">
        <v>-32</v>
      </c>
      <c r="BN18" s="148">
        <v>-23</v>
      </c>
      <c r="BO18" s="148">
        <v>-10</v>
      </c>
      <c r="BP18" s="148"/>
      <c r="BQ18" s="148">
        <v>-46</v>
      </c>
      <c r="BR18" s="9"/>
      <c r="BS18" s="9"/>
      <c r="BT18" s="9"/>
    </row>
    <row r="19" spans="1:73" s="10" customFormat="1" ht="12.75" customHeight="1" x14ac:dyDescent="0.2">
      <c r="A19" s="58" t="s">
        <v>109</v>
      </c>
      <c r="B19" s="16">
        <f>'[9]5.1.2 - Legal P+L - Al...'!$G$30</f>
        <v>-22</v>
      </c>
      <c r="C19" s="185"/>
      <c r="D19" s="16">
        <v>-24</v>
      </c>
      <c r="E19" s="16">
        <v>-7</v>
      </c>
      <c r="F19" s="16">
        <v>13</v>
      </c>
      <c r="G19" s="16">
        <v>-10</v>
      </c>
      <c r="H19" s="148"/>
      <c r="I19" s="148">
        <v>-62</v>
      </c>
      <c r="J19" s="148">
        <v>-39</v>
      </c>
      <c r="K19" s="148">
        <v>-33</v>
      </c>
      <c r="L19" s="148">
        <v>-20</v>
      </c>
      <c r="M19" s="148"/>
      <c r="N19" s="148">
        <v>-61</v>
      </c>
      <c r="O19" s="148">
        <v>-49</v>
      </c>
      <c r="P19" s="148">
        <v>-29</v>
      </c>
      <c r="Q19" s="148">
        <v>-14</v>
      </c>
      <c r="R19" s="148"/>
      <c r="S19" s="148">
        <v>-71</v>
      </c>
      <c r="T19" s="148">
        <v>-44</v>
      </c>
      <c r="U19" s="148">
        <v>-31</v>
      </c>
      <c r="V19" s="148">
        <v>-14</v>
      </c>
      <c r="W19" s="148"/>
      <c r="X19" s="148">
        <v>-40</v>
      </c>
      <c r="Y19" s="148">
        <v>-26</v>
      </c>
      <c r="Z19" s="148">
        <v>-22</v>
      </c>
      <c r="AA19" s="148">
        <v>-11</v>
      </c>
      <c r="AB19" s="148"/>
      <c r="AC19" s="148">
        <v>-53</v>
      </c>
      <c r="AD19" s="148">
        <v>-22</v>
      </c>
      <c r="AE19" s="148">
        <v>-10</v>
      </c>
      <c r="AF19" s="148">
        <v>-10</v>
      </c>
      <c r="AG19" s="148"/>
      <c r="AH19" s="148">
        <v>-35</v>
      </c>
      <c r="AI19" s="148">
        <v>-28</v>
      </c>
      <c r="AJ19" s="148">
        <v>-20</v>
      </c>
      <c r="AK19" s="148">
        <v>-12</v>
      </c>
      <c r="AL19" s="148"/>
      <c r="AM19" s="148">
        <v>-47</v>
      </c>
      <c r="AN19" s="148">
        <v>-26</v>
      </c>
      <c r="AO19" s="148">
        <v>-16</v>
      </c>
      <c r="AP19" s="148">
        <v>-3</v>
      </c>
      <c r="AQ19" s="148"/>
      <c r="AR19" s="148">
        <v>-52</v>
      </c>
      <c r="AS19" s="148">
        <v>-36</v>
      </c>
      <c r="AT19" s="148">
        <v>-18</v>
      </c>
      <c r="AU19" s="148">
        <v>-12</v>
      </c>
      <c r="AV19" s="148"/>
      <c r="AW19" s="148">
        <v>-62</v>
      </c>
      <c r="AX19" s="148">
        <v>-62</v>
      </c>
      <c r="AY19" s="148">
        <v>-39</v>
      </c>
      <c r="AZ19" s="148">
        <v>-7</v>
      </c>
      <c r="BA19" s="148"/>
      <c r="BB19" s="148">
        <v>-22</v>
      </c>
      <c r="BC19" s="148">
        <v>-16</v>
      </c>
      <c r="BD19" s="148">
        <v>-17</v>
      </c>
      <c r="BE19" s="148">
        <v>-10</v>
      </c>
      <c r="BF19" s="148"/>
      <c r="BG19" s="148">
        <v>-50</v>
      </c>
      <c r="BH19" s="148">
        <v>-34</v>
      </c>
      <c r="BI19" s="148">
        <v>-17</v>
      </c>
      <c r="BJ19" s="148">
        <v>-12</v>
      </c>
      <c r="BK19" s="148"/>
      <c r="BL19" s="148">
        <v>-72</v>
      </c>
      <c r="BM19" s="148">
        <v>-67</v>
      </c>
      <c r="BN19" s="148">
        <v>-55</v>
      </c>
      <c r="BO19" s="148">
        <v>-17</v>
      </c>
      <c r="BP19" s="148"/>
      <c r="BQ19" s="148">
        <v>-31</v>
      </c>
      <c r="BR19" s="9"/>
      <c r="BS19" s="9"/>
      <c r="BT19" s="9"/>
    </row>
    <row r="20" spans="1:73" s="8" customFormat="1" ht="17.25" customHeight="1" thickBot="1" x14ac:dyDescent="0.25">
      <c r="A20" s="302" t="s">
        <v>25</v>
      </c>
      <c r="B20" s="283">
        <f>'[9]5.1.2 - Legal P+L - Al...'!$G$31</f>
        <v>-41</v>
      </c>
      <c r="C20" s="185"/>
      <c r="D20" s="283">
        <v>-109</v>
      </c>
      <c r="E20" s="283">
        <v>-71</v>
      </c>
      <c r="F20" s="283">
        <v>-31</v>
      </c>
      <c r="G20" s="283">
        <v>-30</v>
      </c>
      <c r="H20" s="284"/>
      <c r="I20" s="284">
        <v>-124.9999999999</v>
      </c>
      <c r="J20" s="284">
        <v>-88</v>
      </c>
      <c r="K20" s="284">
        <v>-66</v>
      </c>
      <c r="L20" s="284">
        <v>-37</v>
      </c>
      <c r="M20" s="147"/>
      <c r="N20" s="284">
        <v>-127</v>
      </c>
      <c r="O20" s="284">
        <v>-98</v>
      </c>
      <c r="P20" s="284">
        <v>-62</v>
      </c>
      <c r="Q20" s="284">
        <v>-29</v>
      </c>
      <c r="R20" s="147"/>
      <c r="S20" s="284">
        <v>-138</v>
      </c>
      <c r="T20" s="284">
        <v>-93</v>
      </c>
      <c r="U20" s="284">
        <v>-65</v>
      </c>
      <c r="V20" s="284">
        <v>-37</v>
      </c>
      <c r="W20" s="147"/>
      <c r="X20" s="284">
        <f>SUM(X17:X19)</f>
        <v>-146</v>
      </c>
      <c r="Y20" s="284">
        <v>-107</v>
      </c>
      <c r="Z20" s="284">
        <v>-75</v>
      </c>
      <c r="AA20" s="284">
        <v>-36</v>
      </c>
      <c r="AB20" s="147"/>
      <c r="AC20" s="284">
        <v>-148</v>
      </c>
      <c r="AD20" s="284">
        <v>-90</v>
      </c>
      <c r="AE20" s="284">
        <v>-51</v>
      </c>
      <c r="AF20" s="284">
        <v>-30</v>
      </c>
      <c r="AG20" s="147"/>
      <c r="AH20" s="284">
        <v>-121</v>
      </c>
      <c r="AI20" s="284">
        <v>-73</v>
      </c>
      <c r="AJ20" s="284">
        <v>-50</v>
      </c>
      <c r="AK20" s="284">
        <v>-27</v>
      </c>
      <c r="AL20" s="147"/>
      <c r="AM20" s="284">
        <v>-114</v>
      </c>
      <c r="AN20" s="284">
        <v>-68</v>
      </c>
      <c r="AO20" s="284">
        <v>-44</v>
      </c>
      <c r="AP20" s="284">
        <v>-20</v>
      </c>
      <c r="AQ20" s="147"/>
      <c r="AR20" s="284">
        <v>-117</v>
      </c>
      <c r="AS20" s="284">
        <v>-73</v>
      </c>
      <c r="AT20" s="284">
        <v>-41</v>
      </c>
      <c r="AU20" s="284">
        <v>-20</v>
      </c>
      <c r="AV20" s="147"/>
      <c r="AW20" s="284">
        <v>-77</v>
      </c>
      <c r="AX20" s="284">
        <v>-66</v>
      </c>
      <c r="AY20" s="284">
        <v>-37</v>
      </c>
      <c r="AZ20" s="284">
        <v>-3</v>
      </c>
      <c r="BA20" s="147"/>
      <c r="BB20" s="284">
        <v>-43</v>
      </c>
      <c r="BC20" s="284">
        <v>-14</v>
      </c>
      <c r="BD20" s="284">
        <v>-16</v>
      </c>
      <c r="BE20" s="284">
        <v>-18</v>
      </c>
      <c r="BF20" s="147"/>
      <c r="BG20" s="284">
        <v>-89</v>
      </c>
      <c r="BH20" s="284">
        <v>-45</v>
      </c>
      <c r="BI20" s="284">
        <v>-19</v>
      </c>
      <c r="BJ20" s="284">
        <v>-10</v>
      </c>
      <c r="BK20" s="147"/>
      <c r="BL20" s="284">
        <v>-145</v>
      </c>
      <c r="BM20" s="284">
        <v>-95</v>
      </c>
      <c r="BN20" s="284">
        <v>-70</v>
      </c>
      <c r="BO20" s="284">
        <v>-22</v>
      </c>
      <c r="BP20" s="147"/>
      <c r="BQ20" s="284">
        <v>-79</v>
      </c>
      <c r="BR20" s="7"/>
      <c r="BS20" s="7"/>
      <c r="BT20" s="7"/>
    </row>
    <row r="21" spans="1:73" s="8" customFormat="1" ht="17.25" customHeight="1" thickTop="1" x14ac:dyDescent="0.2">
      <c r="A21" s="15" t="s">
        <v>26</v>
      </c>
      <c r="B21" s="14">
        <f>'[9]5.1.2 - Legal P+L - Al...'!$G$32</f>
        <v>163.00000000009999</v>
      </c>
      <c r="C21" s="185"/>
      <c r="D21" s="14">
        <v>325</v>
      </c>
      <c r="E21" s="14">
        <v>314</v>
      </c>
      <c r="F21" s="14">
        <v>223</v>
      </c>
      <c r="G21" s="14">
        <v>162</v>
      </c>
      <c r="H21" s="147"/>
      <c r="I21" s="147">
        <v>339.00000000009999</v>
      </c>
      <c r="J21" s="147">
        <v>341</v>
      </c>
      <c r="K21" s="147">
        <v>241</v>
      </c>
      <c r="L21" s="147">
        <v>94</v>
      </c>
      <c r="M21" s="147"/>
      <c r="N21" s="147">
        <v>288</v>
      </c>
      <c r="O21" s="147">
        <v>246</v>
      </c>
      <c r="P21" s="147">
        <v>178</v>
      </c>
      <c r="Q21" s="147">
        <v>34</v>
      </c>
      <c r="R21" s="147"/>
      <c r="S21" s="147">
        <v>80</v>
      </c>
      <c r="T21" s="147">
        <v>187</v>
      </c>
      <c r="U21" s="147">
        <v>132</v>
      </c>
      <c r="V21" s="147">
        <v>38</v>
      </c>
      <c r="W21" s="147"/>
      <c r="X21" s="147">
        <v>-239</v>
      </c>
      <c r="Y21" s="147">
        <v>62</v>
      </c>
      <c r="Z21" s="147">
        <v>42</v>
      </c>
      <c r="AA21" s="147">
        <v>31</v>
      </c>
      <c r="AB21" s="147"/>
      <c r="AC21" s="147">
        <v>660</v>
      </c>
      <c r="AD21" s="147">
        <v>592</v>
      </c>
      <c r="AE21" s="147">
        <v>477</v>
      </c>
      <c r="AF21" s="147">
        <v>247</v>
      </c>
      <c r="AG21" s="147"/>
      <c r="AH21" s="147">
        <v>655</v>
      </c>
      <c r="AI21" s="271">
        <v>651</v>
      </c>
      <c r="AJ21" s="147">
        <v>451</v>
      </c>
      <c r="AK21" s="147">
        <v>219</v>
      </c>
      <c r="AL21" s="147"/>
      <c r="AM21" s="147">
        <v>493</v>
      </c>
      <c r="AN21" s="147">
        <v>461</v>
      </c>
      <c r="AO21" s="147">
        <v>316</v>
      </c>
      <c r="AP21" s="147">
        <v>144</v>
      </c>
      <c r="AQ21" s="147"/>
      <c r="AR21" s="147">
        <v>32</v>
      </c>
      <c r="AS21" s="147">
        <v>33</v>
      </c>
      <c r="AT21" s="147">
        <v>1</v>
      </c>
      <c r="AU21" s="147">
        <v>-21</v>
      </c>
      <c r="AV21" s="147"/>
      <c r="AW21" s="147">
        <v>246</v>
      </c>
      <c r="AX21" s="147">
        <v>303</v>
      </c>
      <c r="AY21" s="147">
        <v>224</v>
      </c>
      <c r="AZ21" s="147">
        <v>142</v>
      </c>
      <c r="BA21" s="147"/>
      <c r="BB21" s="147">
        <v>172</v>
      </c>
      <c r="BC21" s="147">
        <v>196</v>
      </c>
      <c r="BD21" s="147">
        <v>90</v>
      </c>
      <c r="BE21" s="147">
        <v>132</v>
      </c>
      <c r="BF21" s="147"/>
      <c r="BG21" s="147">
        <v>287</v>
      </c>
      <c r="BH21" s="147">
        <v>292</v>
      </c>
      <c r="BI21" s="147">
        <v>233.241984945637</v>
      </c>
      <c r="BJ21" s="147">
        <v>115.23801742919392</v>
      </c>
      <c r="BK21" s="147"/>
      <c r="BL21" s="147">
        <v>-116.77440559440561</v>
      </c>
      <c r="BM21" s="147">
        <v>44.234526472781454</v>
      </c>
      <c r="BN21" s="147">
        <v>123</v>
      </c>
      <c r="BO21" s="147">
        <v>94</v>
      </c>
      <c r="BP21" s="147"/>
      <c r="BQ21" s="147">
        <v>-20</v>
      </c>
      <c r="BR21" s="7"/>
      <c r="BS21" s="7"/>
      <c r="BT21" s="7"/>
      <c r="BU21" s="7"/>
    </row>
    <row r="22" spans="1:73" s="10" customFormat="1" x14ac:dyDescent="0.2">
      <c r="A22" s="58" t="s">
        <v>27</v>
      </c>
      <c r="B22" s="16">
        <f>'[9]5.1.2 - Legal P+L - Al...'!$G$33</f>
        <v>-54</v>
      </c>
      <c r="C22" s="185"/>
      <c r="D22" s="16">
        <v>-201</v>
      </c>
      <c r="E22" s="16">
        <v>-141</v>
      </c>
      <c r="F22" s="16">
        <v>-106</v>
      </c>
      <c r="G22" s="16">
        <v>-59</v>
      </c>
      <c r="H22" s="148"/>
      <c r="I22" s="148">
        <v>-144</v>
      </c>
      <c r="J22" s="148">
        <v>-145</v>
      </c>
      <c r="K22" s="148">
        <v>-105</v>
      </c>
      <c r="L22" s="148">
        <v>-41</v>
      </c>
      <c r="M22" s="148"/>
      <c r="N22" s="148">
        <v>-121</v>
      </c>
      <c r="O22" s="148">
        <v>-97</v>
      </c>
      <c r="P22" s="148">
        <v>-70</v>
      </c>
      <c r="Q22" s="148">
        <v>-13</v>
      </c>
      <c r="R22" s="148"/>
      <c r="S22" s="148">
        <v>-36</v>
      </c>
      <c r="T22" s="148">
        <v>-74</v>
      </c>
      <c r="U22" s="148">
        <v>-54</v>
      </c>
      <c r="V22" s="148">
        <v>-14</v>
      </c>
      <c r="W22" s="148"/>
      <c r="X22" s="148">
        <v>71</v>
      </c>
      <c r="Y22" s="148">
        <v>-19</v>
      </c>
      <c r="Z22" s="148">
        <v>-10</v>
      </c>
      <c r="AA22" s="148">
        <v>-7</v>
      </c>
      <c r="AB22" s="148"/>
      <c r="AC22" s="148">
        <v>-151</v>
      </c>
      <c r="AD22" s="148">
        <v>-133</v>
      </c>
      <c r="AE22" s="148">
        <v>-107</v>
      </c>
      <c r="AF22" s="148">
        <v>-55</v>
      </c>
      <c r="AG22" s="148"/>
      <c r="AH22" s="148">
        <v>-148</v>
      </c>
      <c r="AI22" s="148">
        <v>-149</v>
      </c>
      <c r="AJ22" s="148">
        <v>-103</v>
      </c>
      <c r="AK22" s="148">
        <v>-52</v>
      </c>
      <c r="AL22" s="148"/>
      <c r="AM22" s="148">
        <v>-112</v>
      </c>
      <c r="AN22" s="148">
        <v>-106</v>
      </c>
      <c r="AO22" s="148">
        <v>-80</v>
      </c>
      <c r="AP22" s="148">
        <v>-39</v>
      </c>
      <c r="AQ22" s="148"/>
      <c r="AR22" s="148">
        <v>7</v>
      </c>
      <c r="AS22" s="148">
        <v>-7</v>
      </c>
      <c r="AT22" s="148">
        <v>2</v>
      </c>
      <c r="AU22" s="148">
        <v>7</v>
      </c>
      <c r="AV22" s="148"/>
      <c r="AW22" s="148">
        <v>-63</v>
      </c>
      <c r="AX22" s="148">
        <v>-81</v>
      </c>
      <c r="AY22" s="148">
        <v>-61</v>
      </c>
      <c r="AZ22" s="148">
        <v>-37</v>
      </c>
      <c r="BA22" s="148"/>
      <c r="BB22" s="148">
        <v>-60</v>
      </c>
      <c r="BC22" s="148">
        <v>-88</v>
      </c>
      <c r="BD22" s="148">
        <v>-56</v>
      </c>
      <c r="BE22" s="148">
        <v>-40</v>
      </c>
      <c r="BF22" s="148"/>
      <c r="BG22" s="148">
        <v>-85</v>
      </c>
      <c r="BH22" s="148">
        <v>-93</v>
      </c>
      <c r="BI22" s="148">
        <v>-72</v>
      </c>
      <c r="BJ22" s="148">
        <v>-32</v>
      </c>
      <c r="BK22" s="148"/>
      <c r="BL22" s="148">
        <v>63</v>
      </c>
      <c r="BM22" s="148">
        <v>3</v>
      </c>
      <c r="BN22" s="148">
        <v>-28</v>
      </c>
      <c r="BO22" s="148">
        <v>-23</v>
      </c>
      <c r="BP22" s="148"/>
      <c r="BQ22" s="148">
        <v>13</v>
      </c>
      <c r="BR22" s="9"/>
      <c r="BS22" s="9"/>
      <c r="BT22" s="9"/>
      <c r="BU22" s="9"/>
    </row>
    <row r="23" spans="1:73" s="8" customFormat="1" ht="17.25" customHeight="1" x14ac:dyDescent="0.2">
      <c r="A23" s="15" t="s">
        <v>245</v>
      </c>
      <c r="B23" s="14">
        <f>'[9]5.1.2 - Legal P+L - Al...'!$G$34</f>
        <v>109.00000000009999</v>
      </c>
      <c r="C23" s="185"/>
      <c r="D23" s="14">
        <v>124</v>
      </c>
      <c r="E23" s="14">
        <v>173</v>
      </c>
      <c r="F23" s="14">
        <v>117</v>
      </c>
      <c r="G23" s="14">
        <v>103</v>
      </c>
      <c r="H23" s="147"/>
      <c r="I23" s="147">
        <v>195.00000000009999</v>
      </c>
      <c r="J23" s="147">
        <v>196</v>
      </c>
      <c r="K23" s="147">
        <v>136</v>
      </c>
      <c r="L23" s="147">
        <v>53</v>
      </c>
      <c r="M23" s="147"/>
      <c r="N23" s="147">
        <v>167</v>
      </c>
      <c r="O23" s="147">
        <v>149</v>
      </c>
      <c r="P23" s="147">
        <v>108</v>
      </c>
      <c r="Q23" s="147">
        <v>21</v>
      </c>
      <c r="R23" s="147"/>
      <c r="S23" s="147">
        <v>44</v>
      </c>
      <c r="T23" s="147">
        <v>113</v>
      </c>
      <c r="U23" s="147">
        <v>78</v>
      </c>
      <c r="V23" s="147">
        <v>24</v>
      </c>
      <c r="W23" s="147"/>
      <c r="X23" s="147">
        <v>-168</v>
      </c>
      <c r="Y23" s="147">
        <v>43</v>
      </c>
      <c r="Z23" s="147">
        <v>32</v>
      </c>
      <c r="AA23" s="147">
        <v>24</v>
      </c>
      <c r="AB23" s="147"/>
      <c r="AC23" s="147">
        <v>509</v>
      </c>
      <c r="AD23" s="147">
        <v>459</v>
      </c>
      <c r="AE23" s="147">
        <v>370</v>
      </c>
      <c r="AF23" s="147">
        <v>192</v>
      </c>
      <c r="AG23" s="147"/>
      <c r="AH23" s="147">
        <v>507</v>
      </c>
      <c r="AI23" s="147">
        <v>502</v>
      </c>
      <c r="AJ23" s="147">
        <v>348</v>
      </c>
      <c r="AK23" s="147">
        <v>167</v>
      </c>
      <c r="AL23" s="147"/>
      <c r="AM23" s="147">
        <v>381</v>
      </c>
      <c r="AN23" s="147">
        <v>355</v>
      </c>
      <c r="AO23" s="147">
        <v>236</v>
      </c>
      <c r="AP23" s="147">
        <v>105</v>
      </c>
      <c r="AQ23" s="147"/>
      <c r="AR23" s="147">
        <v>39</v>
      </c>
      <c r="AS23" s="147">
        <v>26</v>
      </c>
      <c r="AT23" s="147">
        <v>3</v>
      </c>
      <c r="AU23" s="147">
        <v>-14</v>
      </c>
      <c r="AV23" s="147"/>
      <c r="AW23" s="147">
        <v>183</v>
      </c>
      <c r="AX23" s="147">
        <v>222</v>
      </c>
      <c r="AY23" s="147">
        <v>163</v>
      </c>
      <c r="AZ23" s="147">
        <v>105</v>
      </c>
      <c r="BA23" s="147"/>
      <c r="BB23" s="147">
        <v>112</v>
      </c>
      <c r="BC23" s="147">
        <v>108</v>
      </c>
      <c r="BD23" s="147">
        <v>34</v>
      </c>
      <c r="BE23" s="147">
        <v>92</v>
      </c>
      <c r="BF23" s="147"/>
      <c r="BG23" s="147">
        <v>202</v>
      </c>
      <c r="BH23" s="147">
        <v>199</v>
      </c>
      <c r="BI23" s="147">
        <v>161.241984945637</v>
      </c>
      <c r="BJ23" s="147">
        <v>83.238017429193917</v>
      </c>
      <c r="BK23" s="147"/>
      <c r="BL23" s="147">
        <v>-53.774405594405607</v>
      </c>
      <c r="BM23" s="147">
        <v>47.234526472781454</v>
      </c>
      <c r="BN23" s="147">
        <v>95</v>
      </c>
      <c r="BO23" s="147">
        <v>71</v>
      </c>
      <c r="BP23" s="147"/>
      <c r="BQ23" s="147">
        <v>-7</v>
      </c>
      <c r="BR23" s="7"/>
      <c r="BS23" s="7"/>
      <c r="BT23" s="7"/>
      <c r="BU23" s="7"/>
    </row>
    <row r="24" spans="1:73" s="10" customFormat="1" ht="11.25" customHeight="1" x14ac:dyDescent="0.2">
      <c r="A24" s="58" t="s">
        <v>28</v>
      </c>
      <c r="B24" s="16">
        <f>'[9]5.1.2 - Legal P+L - Al...'!$G$35</f>
        <v>13</v>
      </c>
      <c r="C24" s="185"/>
      <c r="D24" s="16">
        <v>37</v>
      </c>
      <c r="E24" s="16">
        <v>37</v>
      </c>
      <c r="F24" s="16">
        <v>36</v>
      </c>
      <c r="G24" s="16">
        <v>25</v>
      </c>
      <c r="H24" s="148"/>
      <c r="I24" s="148">
        <v>3</v>
      </c>
      <c r="J24" s="148">
        <v>6</v>
      </c>
      <c r="K24" s="148">
        <v>8</v>
      </c>
      <c r="L24" s="148">
        <v>0</v>
      </c>
      <c r="M24" s="148"/>
      <c r="N24" s="148">
        <v>2</v>
      </c>
      <c r="O24" s="148">
        <v>-1</v>
      </c>
      <c r="P24" s="148">
        <v>-1</v>
      </c>
      <c r="Q24" s="148">
        <v>-1</v>
      </c>
      <c r="R24" s="148"/>
      <c r="S24" s="148">
        <v>3</v>
      </c>
      <c r="T24" s="148">
        <v>2</v>
      </c>
      <c r="U24" s="148">
        <v>2</v>
      </c>
      <c r="V24" s="148">
        <v>-1</v>
      </c>
      <c r="W24" s="148"/>
      <c r="X24" s="148">
        <v>9</v>
      </c>
      <c r="Y24" s="148">
        <v>2</v>
      </c>
      <c r="Z24" s="148">
        <v>2</v>
      </c>
      <c r="AA24" s="148">
        <v>1</v>
      </c>
      <c r="AB24" s="148"/>
      <c r="AC24" s="148">
        <v>-1</v>
      </c>
      <c r="AD24" s="148">
        <v>-1</v>
      </c>
      <c r="AE24" s="148">
        <v>-1</v>
      </c>
      <c r="AF24" s="148">
        <v>0</v>
      </c>
      <c r="AG24" s="148"/>
      <c r="AH24" s="148">
        <v>-1</v>
      </c>
      <c r="AI24" s="148">
        <v>-1</v>
      </c>
      <c r="AJ24" s="148">
        <v>-1</v>
      </c>
      <c r="AK24" s="148">
        <v>-1</v>
      </c>
      <c r="AL24" s="148"/>
      <c r="AM24" s="148">
        <v>-2</v>
      </c>
      <c r="AN24" s="148">
        <v>-2</v>
      </c>
      <c r="AO24" s="148">
        <v>-1</v>
      </c>
      <c r="AP24" s="148">
        <v>-1</v>
      </c>
      <c r="AQ24" s="148"/>
      <c r="AR24" s="148">
        <v>1</v>
      </c>
      <c r="AS24" s="148">
        <v>0</v>
      </c>
      <c r="AT24" s="148">
        <v>0</v>
      </c>
      <c r="AU24" s="148">
        <v>0</v>
      </c>
      <c r="AV24" s="148"/>
      <c r="AW24" s="148">
        <v>0</v>
      </c>
      <c r="AX24" s="148">
        <v>-7</v>
      </c>
      <c r="AY24" s="148">
        <v>-4</v>
      </c>
      <c r="AZ24" s="148">
        <v>-1</v>
      </c>
      <c r="BA24" s="148"/>
      <c r="BB24" s="148">
        <v>0</v>
      </c>
      <c r="BC24" s="148">
        <v>-1</v>
      </c>
      <c r="BD24" s="148">
        <v>-2</v>
      </c>
      <c r="BE24" s="148">
        <v>-1</v>
      </c>
      <c r="BF24" s="148"/>
      <c r="BG24" s="148">
        <v>-5</v>
      </c>
      <c r="BH24" s="148">
        <v>-4</v>
      </c>
      <c r="BI24" s="148">
        <v>-2</v>
      </c>
      <c r="BJ24" s="148">
        <v>-1</v>
      </c>
      <c r="BK24" s="148"/>
      <c r="BL24" s="148">
        <v>-9</v>
      </c>
      <c r="BM24" s="148">
        <v>-10</v>
      </c>
      <c r="BN24" s="148">
        <v>-1</v>
      </c>
      <c r="BO24" s="148">
        <v>-1</v>
      </c>
      <c r="BP24" s="148"/>
      <c r="BQ24" s="148">
        <v>-5</v>
      </c>
      <c r="BR24" s="9"/>
      <c r="BS24" s="9"/>
      <c r="BT24" s="9"/>
    </row>
    <row r="25" spans="1:73" s="8" customFormat="1" ht="17.25" customHeight="1" x14ac:dyDescent="0.2">
      <c r="A25" s="15" t="s">
        <v>29</v>
      </c>
      <c r="B25" s="14">
        <f>'[9]5.1.2 - Legal P+L - Al...'!$G$36</f>
        <v>96.000000000099988</v>
      </c>
      <c r="C25" s="185"/>
      <c r="D25" s="14">
        <v>87</v>
      </c>
      <c r="E25" s="14">
        <v>136</v>
      </c>
      <c r="F25" s="14">
        <v>81</v>
      </c>
      <c r="G25" s="14">
        <v>78</v>
      </c>
      <c r="H25" s="147"/>
      <c r="I25" s="147">
        <v>192.00000000009999</v>
      </c>
      <c r="J25" s="147">
        <v>190</v>
      </c>
      <c r="K25" s="147">
        <v>128</v>
      </c>
      <c r="L25" s="147">
        <v>53</v>
      </c>
      <c r="M25" s="147"/>
      <c r="N25" s="147">
        <v>165</v>
      </c>
      <c r="O25" s="147">
        <v>150</v>
      </c>
      <c r="P25" s="147">
        <v>109</v>
      </c>
      <c r="Q25" s="147">
        <v>22</v>
      </c>
      <c r="R25" s="147"/>
      <c r="S25" s="147">
        <v>47</v>
      </c>
      <c r="T25" s="147">
        <v>115</v>
      </c>
      <c r="U25" s="147">
        <v>80</v>
      </c>
      <c r="V25" s="147">
        <v>25</v>
      </c>
      <c r="W25" s="147"/>
      <c r="X25" s="147">
        <v>-159</v>
      </c>
      <c r="Y25" s="147">
        <v>45</v>
      </c>
      <c r="Z25" s="147">
        <v>34</v>
      </c>
      <c r="AA25" s="147">
        <v>25</v>
      </c>
      <c r="AB25" s="147"/>
      <c r="AC25" s="147">
        <v>508</v>
      </c>
      <c r="AD25" s="147">
        <v>458</v>
      </c>
      <c r="AE25" s="147">
        <v>369</v>
      </c>
      <c r="AF25" s="147">
        <v>193</v>
      </c>
      <c r="AG25" s="147"/>
      <c r="AH25" s="147">
        <v>506</v>
      </c>
      <c r="AI25" s="147">
        <v>501</v>
      </c>
      <c r="AJ25" s="147">
        <v>347</v>
      </c>
      <c r="AK25" s="147">
        <v>166</v>
      </c>
      <c r="AL25" s="147"/>
      <c r="AM25" s="147">
        <v>379</v>
      </c>
      <c r="AN25" s="147">
        <v>353</v>
      </c>
      <c r="AO25" s="147">
        <v>235</v>
      </c>
      <c r="AP25" s="147">
        <v>104</v>
      </c>
      <c r="AQ25" s="147"/>
      <c r="AR25" s="147">
        <v>40</v>
      </c>
      <c r="AS25" s="147">
        <v>26</v>
      </c>
      <c r="AT25" s="147">
        <v>3</v>
      </c>
      <c r="AU25" s="147">
        <v>-14</v>
      </c>
      <c r="AV25" s="147"/>
      <c r="AW25" s="147">
        <v>183</v>
      </c>
      <c r="AX25" s="147">
        <v>215</v>
      </c>
      <c r="AY25" s="147">
        <v>159</v>
      </c>
      <c r="AZ25" s="147">
        <v>104</v>
      </c>
      <c r="BA25" s="147"/>
      <c r="BB25" s="147">
        <v>112</v>
      </c>
      <c r="BC25" s="147">
        <v>107</v>
      </c>
      <c r="BD25" s="147">
        <v>32</v>
      </c>
      <c r="BE25" s="147">
        <v>91</v>
      </c>
      <c r="BF25" s="147"/>
      <c r="BG25" s="147">
        <v>197</v>
      </c>
      <c r="BH25" s="147">
        <v>195</v>
      </c>
      <c r="BI25" s="147">
        <v>159.241984945637</v>
      </c>
      <c r="BJ25" s="147">
        <v>82.238017429193917</v>
      </c>
      <c r="BK25" s="147"/>
      <c r="BL25" s="147">
        <v>-62.774405594405607</v>
      </c>
      <c r="BM25" s="147">
        <v>37.234526472781454</v>
      </c>
      <c r="BN25" s="147">
        <v>94</v>
      </c>
      <c r="BO25" s="147">
        <v>70</v>
      </c>
      <c r="BP25" s="147"/>
      <c r="BQ25" s="147">
        <v>-12</v>
      </c>
      <c r="BR25" s="7"/>
      <c r="BS25" s="7"/>
      <c r="BT25" s="7"/>
    </row>
    <row r="26" spans="1:73" s="10" customFormat="1" x14ac:dyDescent="0.2">
      <c r="A26" s="303" t="s">
        <v>208</v>
      </c>
      <c r="B26" s="18">
        <v>1.05</v>
      </c>
      <c r="C26" s="185"/>
      <c r="D26" s="18">
        <v>0.95</v>
      </c>
      <c r="E26" s="18">
        <v>1.49</v>
      </c>
      <c r="F26" s="18">
        <v>0.89</v>
      </c>
      <c r="G26" s="18">
        <v>0.85</v>
      </c>
      <c r="H26" s="215"/>
      <c r="I26" s="215">
        <v>2.1</v>
      </c>
      <c r="J26" s="215">
        <v>2.08</v>
      </c>
      <c r="K26" s="215">
        <v>1.4</v>
      </c>
      <c r="L26" s="215">
        <v>0.57999999999999996</v>
      </c>
      <c r="M26" s="215"/>
      <c r="N26" s="215">
        <v>1.8</v>
      </c>
      <c r="O26" s="215">
        <v>1.64</v>
      </c>
      <c r="P26" s="215">
        <v>1.19</v>
      </c>
      <c r="Q26" s="215">
        <v>0.24</v>
      </c>
      <c r="R26" s="215"/>
      <c r="S26" s="215">
        <v>0.53</v>
      </c>
      <c r="T26" s="215">
        <v>1.31</v>
      </c>
      <c r="U26" s="215">
        <v>0.93</v>
      </c>
      <c r="V26" s="215">
        <v>0.3</v>
      </c>
      <c r="W26" s="215"/>
      <c r="X26" s="215">
        <v>-1.91</v>
      </c>
      <c r="Y26" s="215">
        <v>0.54086538461538458</v>
      </c>
      <c r="Z26" s="215">
        <v>0.41</v>
      </c>
      <c r="AA26" s="215">
        <v>0.30048076923076922</v>
      </c>
      <c r="AB26" s="215"/>
      <c r="AC26" s="215">
        <v>6.11</v>
      </c>
      <c r="AD26" s="215">
        <v>5.5</v>
      </c>
      <c r="AE26" s="215">
        <v>4.43</v>
      </c>
      <c r="AF26" s="215">
        <v>2.31</v>
      </c>
      <c r="AG26" s="215"/>
      <c r="AH26" s="215">
        <v>6.0817307692307692</v>
      </c>
      <c r="AI26" s="215">
        <v>6.021634615384615</v>
      </c>
      <c r="AJ26" s="215">
        <v>4.17</v>
      </c>
      <c r="AK26" s="215">
        <v>1.99512828134001</v>
      </c>
      <c r="AL26" s="215"/>
      <c r="AM26" s="215">
        <v>4.5599999999999996</v>
      </c>
      <c r="AN26" s="215">
        <v>4.24</v>
      </c>
      <c r="AO26" s="215">
        <v>2.82</v>
      </c>
      <c r="AP26" s="215">
        <v>1.25</v>
      </c>
      <c r="AQ26" s="215"/>
      <c r="AR26" s="215">
        <v>0.48076923076923073</v>
      </c>
      <c r="AS26" s="215">
        <v>0.3125</v>
      </c>
      <c r="AT26" s="215">
        <v>3.6057692307692304E-2</v>
      </c>
      <c r="AU26" s="215">
        <v>-0.17</v>
      </c>
      <c r="AV26" s="215"/>
      <c r="AW26" s="215">
        <v>2.2000000000000002</v>
      </c>
      <c r="AX26" s="215">
        <v>2.58</v>
      </c>
      <c r="AY26" s="215">
        <v>1.91</v>
      </c>
      <c r="AZ26" s="215">
        <v>1.25</v>
      </c>
      <c r="BA26" s="215"/>
      <c r="BB26" s="215">
        <v>1.32</v>
      </c>
      <c r="BC26" s="215">
        <v>1.27</v>
      </c>
      <c r="BD26" s="215">
        <v>0.38</v>
      </c>
      <c r="BE26" s="215">
        <v>1.08</v>
      </c>
      <c r="BF26" s="215"/>
      <c r="BG26" s="215">
        <v>2.33</v>
      </c>
      <c r="BH26" s="215">
        <v>2.31</v>
      </c>
      <c r="BI26" s="215">
        <v>1.88</v>
      </c>
      <c r="BJ26" s="215">
        <v>0.97</v>
      </c>
      <c r="BK26" s="215"/>
      <c r="BL26" s="215">
        <v>-0.75</v>
      </c>
      <c r="BM26" s="215">
        <v>0.44</v>
      </c>
      <c r="BN26" s="215">
        <v>1.29</v>
      </c>
      <c r="BO26" s="215">
        <v>0.96</v>
      </c>
      <c r="BP26" s="215"/>
      <c r="BQ26" s="215">
        <v>-0.16</v>
      </c>
      <c r="BR26" s="9"/>
      <c r="BS26" s="9"/>
      <c r="BT26" s="9"/>
    </row>
    <row r="27" spans="1:73" s="10" customFormat="1" x14ac:dyDescent="0.2">
      <c r="A27" s="303" t="s">
        <v>209</v>
      </c>
      <c r="B27" s="18">
        <v>1.33</v>
      </c>
      <c r="C27" s="185"/>
      <c r="D27" s="18">
        <v>4.1399999999999997</v>
      </c>
      <c r="E27" s="18">
        <v>3.7</v>
      </c>
      <c r="F27" s="18">
        <v>2.5499999999999998</v>
      </c>
      <c r="G27" s="18">
        <v>1.01</v>
      </c>
      <c r="H27" s="215"/>
      <c r="I27" s="215">
        <v>2.69</v>
      </c>
      <c r="J27" s="215">
        <v>2.4500000000000002</v>
      </c>
      <c r="K27" s="215">
        <v>1.61</v>
      </c>
      <c r="L27" s="215">
        <v>0.73</v>
      </c>
      <c r="M27" s="215"/>
      <c r="N27" s="215">
        <v>2.0299999999999998</v>
      </c>
      <c r="O27" s="215">
        <v>2.14</v>
      </c>
      <c r="P27" s="215">
        <v>1.5</v>
      </c>
      <c r="Q27" s="215">
        <v>0.72</v>
      </c>
      <c r="R27" s="215"/>
      <c r="S27" s="215">
        <v>2.2200000000000002</v>
      </c>
      <c r="T27" s="215">
        <v>2.09</v>
      </c>
      <c r="U27" s="215">
        <v>1.43</v>
      </c>
      <c r="V27" s="215">
        <v>0.6</v>
      </c>
      <c r="W27" s="215"/>
      <c r="X27" s="215">
        <v>1.73</v>
      </c>
      <c r="Y27" s="215">
        <v>1.37</v>
      </c>
      <c r="Z27" s="215">
        <v>0.95</v>
      </c>
      <c r="AA27" s="215">
        <v>0.42</v>
      </c>
      <c r="AB27" s="215"/>
      <c r="AC27" s="215">
        <v>6.44</v>
      </c>
      <c r="AD27" s="215"/>
      <c r="AE27" s="215"/>
      <c r="AF27" s="215"/>
      <c r="AG27" s="215"/>
      <c r="AH27" s="215"/>
      <c r="AI27" s="215"/>
      <c r="AJ27" s="215"/>
      <c r="AK27" s="215"/>
      <c r="AL27" s="215"/>
      <c r="AM27" s="215"/>
      <c r="AN27" s="215"/>
      <c r="AO27" s="215"/>
      <c r="AP27" s="215"/>
      <c r="AQ27" s="215"/>
      <c r="AR27" s="215"/>
      <c r="AS27" s="215"/>
      <c r="AT27" s="215"/>
      <c r="AU27" s="215"/>
      <c r="AV27" s="215"/>
      <c r="AW27" s="215"/>
      <c r="AX27" s="215"/>
      <c r="AY27" s="215"/>
      <c r="AZ27" s="215"/>
      <c r="BA27" s="215"/>
      <c r="BB27" s="215"/>
      <c r="BC27" s="215"/>
      <c r="BD27" s="215"/>
      <c r="BE27" s="215"/>
      <c r="BF27" s="215"/>
      <c r="BG27" s="215"/>
      <c r="BH27" s="215"/>
      <c r="BI27" s="215"/>
      <c r="BJ27" s="215"/>
      <c r="BK27" s="215"/>
      <c r="BL27" s="215"/>
      <c r="BM27" s="215"/>
      <c r="BN27" s="215"/>
      <c r="BO27" s="215"/>
      <c r="BP27" s="215"/>
      <c r="BQ27" s="215"/>
      <c r="BR27" s="9"/>
      <c r="BS27" s="9"/>
      <c r="BT27" s="9"/>
    </row>
    <row r="28" spans="1:73" x14ac:dyDescent="0.2">
      <c r="A28" s="55"/>
      <c r="B28" s="383"/>
      <c r="D28" s="378"/>
      <c r="E28" s="368"/>
      <c r="F28" s="365"/>
      <c r="G28" s="239"/>
      <c r="H28" s="125"/>
      <c r="I28" s="125"/>
      <c r="J28" s="125"/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5"/>
      <c r="V28" s="125"/>
      <c r="W28" s="125"/>
      <c r="X28" s="125"/>
      <c r="Y28" s="125"/>
      <c r="Z28" s="125"/>
      <c r="AA28" s="125"/>
      <c r="AB28" s="125"/>
      <c r="AC28" s="125"/>
      <c r="AD28" s="125"/>
      <c r="AE28" s="125"/>
      <c r="AF28" s="125"/>
      <c r="AG28" s="125"/>
      <c r="AH28" s="125"/>
      <c r="AI28" s="125"/>
      <c r="AJ28" s="125"/>
      <c r="AK28" s="125"/>
      <c r="AL28" s="125"/>
      <c r="AM28" s="125"/>
      <c r="AN28" s="125">
        <v>0</v>
      </c>
      <c r="AO28" s="125"/>
      <c r="AP28" s="125"/>
      <c r="AQ28" s="125"/>
      <c r="AR28" s="125"/>
      <c r="AS28" s="125"/>
      <c r="AT28" s="125"/>
      <c r="AU28" s="125"/>
      <c r="AV28" s="125"/>
      <c r="AW28" s="125"/>
      <c r="AX28" s="125"/>
      <c r="AY28" s="125"/>
      <c r="AZ28" s="125"/>
      <c r="BA28" s="125"/>
      <c r="BB28" s="125"/>
      <c r="BC28" s="125"/>
      <c r="BD28" s="125"/>
      <c r="BE28" s="125"/>
      <c r="BF28" s="125"/>
      <c r="BG28" s="125"/>
      <c r="BH28" s="125"/>
      <c r="BI28" s="125"/>
      <c r="BJ28" s="125"/>
      <c r="BK28" s="125"/>
      <c r="BL28" s="125"/>
      <c r="BM28" s="125"/>
      <c r="BN28" s="125"/>
      <c r="BO28" s="125"/>
      <c r="BP28" s="125"/>
      <c r="BQ28" s="125"/>
    </row>
    <row r="29" spans="1:73" x14ac:dyDescent="0.2">
      <c r="A29" s="57" t="s">
        <v>30</v>
      </c>
      <c r="B29" s="61">
        <f>'[9]5.1.1 - Management P+L...'!$AZ$25</f>
        <v>204.00000000069997</v>
      </c>
      <c r="D29" s="61">
        <v>434.00000000009999</v>
      </c>
      <c r="E29" s="61">
        <v>385</v>
      </c>
      <c r="F29" s="61">
        <v>254</v>
      </c>
      <c r="G29" s="61">
        <v>192.00000000009999</v>
      </c>
      <c r="H29" s="218"/>
      <c r="I29" s="218">
        <v>464.00000000029996</v>
      </c>
      <c r="J29" s="218">
        <v>429</v>
      </c>
      <c r="K29" s="218">
        <v>307</v>
      </c>
      <c r="L29" s="218">
        <v>131</v>
      </c>
      <c r="M29" s="218"/>
      <c r="N29" s="218">
        <v>415</v>
      </c>
      <c r="O29" s="218">
        <v>344</v>
      </c>
      <c r="P29" s="218">
        <v>240</v>
      </c>
      <c r="Q29" s="218">
        <v>63</v>
      </c>
      <c r="R29" s="218"/>
      <c r="S29" s="218">
        <v>218</v>
      </c>
      <c r="T29" s="218">
        <v>280</v>
      </c>
      <c r="U29" s="218">
        <v>197</v>
      </c>
      <c r="V29" s="218">
        <v>75</v>
      </c>
      <c r="W29" s="218"/>
      <c r="X29" s="218">
        <v>-93</v>
      </c>
      <c r="Y29" s="218">
        <v>169</v>
      </c>
      <c r="Z29" s="218">
        <v>117</v>
      </c>
      <c r="AA29" s="218">
        <v>67</v>
      </c>
      <c r="AB29" s="218"/>
      <c r="AC29" s="218">
        <v>808</v>
      </c>
      <c r="AD29" s="218">
        <v>682</v>
      </c>
      <c r="AE29" s="218">
        <v>528</v>
      </c>
      <c r="AF29" s="218">
        <v>277</v>
      </c>
      <c r="AG29" s="218"/>
      <c r="AH29" s="218">
        <v>776</v>
      </c>
      <c r="AI29" s="218">
        <v>724</v>
      </c>
      <c r="AJ29" s="218">
        <v>501</v>
      </c>
      <c r="AK29" s="218">
        <v>246</v>
      </c>
      <c r="AL29" s="218"/>
      <c r="AM29" s="218">
        <v>607</v>
      </c>
      <c r="AN29" s="218">
        <v>529</v>
      </c>
      <c r="AO29" s="218">
        <v>360</v>
      </c>
      <c r="AP29" s="218">
        <v>164</v>
      </c>
      <c r="AQ29" s="218"/>
      <c r="AR29" s="218">
        <v>149</v>
      </c>
      <c r="AS29" s="218">
        <v>106</v>
      </c>
      <c r="AT29" s="218">
        <v>42</v>
      </c>
      <c r="AU29" s="218">
        <v>-1</v>
      </c>
      <c r="AV29" s="218"/>
      <c r="AW29" s="218">
        <v>323</v>
      </c>
      <c r="AX29" s="218">
        <v>369</v>
      </c>
      <c r="AY29" s="218">
        <v>261</v>
      </c>
      <c r="AZ29" s="218">
        <v>145</v>
      </c>
      <c r="BA29" s="218"/>
      <c r="BB29" s="218">
        <v>215</v>
      </c>
      <c r="BC29" s="218">
        <v>210</v>
      </c>
      <c r="BD29" s="218">
        <v>106.23007562536361</v>
      </c>
      <c r="BE29" s="218">
        <v>150.23144360023377</v>
      </c>
      <c r="BF29" s="218"/>
      <c r="BG29" s="218">
        <v>376.2217741935483</v>
      </c>
      <c r="BH29" s="218">
        <v>337.2330428192497</v>
      </c>
      <c r="BI29" s="218">
        <v>252.241984945637</v>
      </c>
      <c r="BJ29" s="218">
        <v>125.23801742919392</v>
      </c>
      <c r="BK29" s="218"/>
      <c r="BL29" s="218">
        <v>28.225594405594393</v>
      </c>
      <c r="BM29" s="218">
        <v>139.23452647278145</v>
      </c>
      <c r="BN29" s="218">
        <v>193</v>
      </c>
      <c r="BO29" s="218">
        <v>116</v>
      </c>
      <c r="BP29" s="218"/>
      <c r="BQ29" s="218">
        <v>59</v>
      </c>
    </row>
    <row r="30" spans="1:73" x14ac:dyDescent="0.2">
      <c r="A30" s="304" t="s">
        <v>32</v>
      </c>
      <c r="B30" s="383">
        <f>'[9]5.1.1 - Management P+L...'!$AZ$27</f>
        <v>358.00000000069997</v>
      </c>
      <c r="D30" s="378">
        <v>1072.0000000001</v>
      </c>
      <c r="E30" s="368">
        <v>858</v>
      </c>
      <c r="F30" s="365">
        <v>543</v>
      </c>
      <c r="G30" s="239">
        <v>316.00000000009999</v>
      </c>
      <c r="H30" s="125"/>
      <c r="I30" s="219">
        <v>945.00000000030013</v>
      </c>
      <c r="J30" s="219">
        <v>783</v>
      </c>
      <c r="K30" s="125">
        <v>542</v>
      </c>
      <c r="L30" s="125">
        <v>251</v>
      </c>
      <c r="M30" s="125"/>
      <c r="N30" s="219">
        <v>833</v>
      </c>
      <c r="O30" s="125">
        <v>692</v>
      </c>
      <c r="P30" s="125">
        <v>474</v>
      </c>
      <c r="Q30" s="125">
        <v>178</v>
      </c>
      <c r="R30" s="125"/>
      <c r="S30" s="219">
        <v>644</v>
      </c>
      <c r="T30" s="125">
        <v>582</v>
      </c>
      <c r="U30" s="125">
        <v>399</v>
      </c>
      <c r="V30" s="125">
        <v>178</v>
      </c>
      <c r="W30" s="125"/>
      <c r="X30" s="219">
        <v>624</v>
      </c>
      <c r="Y30" s="125">
        <v>501</v>
      </c>
      <c r="Z30" s="125">
        <v>335</v>
      </c>
      <c r="AA30" s="125">
        <v>169</v>
      </c>
      <c r="AB30" s="125"/>
      <c r="AC30" s="219">
        <v>1186</v>
      </c>
      <c r="AD30" s="125">
        <v>958</v>
      </c>
      <c r="AE30" s="125">
        <v>709</v>
      </c>
      <c r="AF30" s="125">
        <v>365</v>
      </c>
      <c r="AG30" s="125"/>
      <c r="AH30" s="219">
        <v>1101</v>
      </c>
      <c r="AI30" s="125">
        <v>957</v>
      </c>
      <c r="AJ30" s="125">
        <v>651</v>
      </c>
      <c r="AK30" s="125">
        <v>317</v>
      </c>
      <c r="AL30" s="125"/>
      <c r="AM30" s="125">
        <v>890</v>
      </c>
      <c r="AN30" s="125">
        <v>733</v>
      </c>
      <c r="AO30" s="125">
        <v>495</v>
      </c>
      <c r="AP30" s="125">
        <v>230</v>
      </c>
      <c r="AQ30" s="125"/>
      <c r="AR30" s="125">
        <v>422</v>
      </c>
      <c r="AS30" s="125">
        <v>300</v>
      </c>
      <c r="AT30" s="125">
        <v>170</v>
      </c>
      <c r="AU30" s="125">
        <v>62</v>
      </c>
      <c r="AV30" s="125"/>
      <c r="AW30" s="125">
        <v>602</v>
      </c>
      <c r="AX30" s="125">
        <v>572</v>
      </c>
      <c r="AY30" s="125">
        <v>389</v>
      </c>
      <c r="AZ30" s="125">
        <v>209</v>
      </c>
      <c r="BA30" s="125"/>
      <c r="BB30" s="125">
        <v>513</v>
      </c>
      <c r="BC30" s="125">
        <v>446</v>
      </c>
      <c r="BD30" s="125">
        <v>272</v>
      </c>
      <c r="BE30" s="125">
        <v>212</v>
      </c>
      <c r="BF30" s="125"/>
      <c r="BG30" s="125">
        <v>638</v>
      </c>
      <c r="BH30" s="125">
        <v>525</v>
      </c>
      <c r="BI30" s="125">
        <v>377</v>
      </c>
      <c r="BJ30" s="125">
        <v>187</v>
      </c>
      <c r="BK30" s="125"/>
      <c r="BL30" s="125">
        <v>341</v>
      </c>
      <c r="BM30" s="125">
        <v>356</v>
      </c>
      <c r="BN30" s="125">
        <v>47</v>
      </c>
      <c r="BO30" s="125">
        <v>30</v>
      </c>
      <c r="BP30" s="125"/>
      <c r="BQ30" s="125">
        <v>107</v>
      </c>
    </row>
    <row r="31" spans="1:73" x14ac:dyDescent="0.2">
      <c r="A31" s="305" t="s">
        <v>33</v>
      </c>
      <c r="B31" s="383">
        <f>'[9]5.1.1 - Management P+L...'!$AZ$28</f>
        <v>17.000000000399996</v>
      </c>
      <c r="D31" s="378">
        <v>261</v>
      </c>
      <c r="E31" s="368">
        <v>226</v>
      </c>
      <c r="F31" s="365">
        <v>165</v>
      </c>
      <c r="G31" s="239">
        <v>12.0000000002</v>
      </c>
      <c r="H31" s="125"/>
      <c r="I31" s="125">
        <v>50</v>
      </c>
      <c r="J31" s="219">
        <v>29.000000000299998</v>
      </c>
      <c r="K31" s="125">
        <v>13</v>
      </c>
      <c r="L31" s="125">
        <v>11</v>
      </c>
      <c r="M31" s="125"/>
      <c r="N31" s="125">
        <v>7</v>
      </c>
      <c r="O31" s="125">
        <v>53</v>
      </c>
      <c r="P31" s="125">
        <v>36</v>
      </c>
      <c r="Q31" s="125">
        <v>60</v>
      </c>
      <c r="R31" s="125"/>
      <c r="S31" s="125">
        <v>184</v>
      </c>
      <c r="T31" s="125">
        <v>73</v>
      </c>
      <c r="U31" s="125">
        <v>46</v>
      </c>
      <c r="V31" s="125">
        <v>27</v>
      </c>
      <c r="W31" s="125"/>
      <c r="X31" s="125">
        <v>381</v>
      </c>
      <c r="Y31" s="125">
        <v>64</v>
      </c>
      <c r="Z31" s="125">
        <v>43</v>
      </c>
      <c r="AA31" s="125">
        <v>5</v>
      </c>
      <c r="AB31" s="125"/>
      <c r="AC31" s="125">
        <v>39</v>
      </c>
      <c r="AD31" s="125">
        <v>28</v>
      </c>
      <c r="AE31" s="125">
        <v>24</v>
      </c>
      <c r="AF31" s="125">
        <v>4</v>
      </c>
      <c r="AG31" s="125"/>
      <c r="AH31" s="125">
        <v>50</v>
      </c>
      <c r="AI31" s="125">
        <v>15</v>
      </c>
      <c r="AJ31" s="125">
        <v>10</v>
      </c>
      <c r="AK31" s="125">
        <v>5</v>
      </c>
      <c r="AL31" s="125"/>
      <c r="AM31" s="125">
        <v>28</v>
      </c>
      <c r="AN31" s="125">
        <v>13</v>
      </c>
      <c r="AO31" s="125">
        <v>7</v>
      </c>
      <c r="AP31" s="125">
        <v>3</v>
      </c>
      <c r="AQ31" s="125"/>
      <c r="AR31" s="125">
        <v>55</v>
      </c>
      <c r="AS31" s="125">
        <v>24</v>
      </c>
      <c r="AT31" s="125">
        <v>11</v>
      </c>
      <c r="AU31" s="125">
        <v>4</v>
      </c>
      <c r="AV31" s="125"/>
      <c r="AW31" s="125">
        <v>139</v>
      </c>
      <c r="AX31" s="125">
        <v>69</v>
      </c>
      <c r="AY31" s="125">
        <v>57</v>
      </c>
      <c r="AZ31" s="125">
        <v>14</v>
      </c>
      <c r="BA31" s="125"/>
      <c r="BB31" s="125">
        <v>257</v>
      </c>
      <c r="BC31" s="125">
        <v>211</v>
      </c>
      <c r="BD31" s="125">
        <v>203</v>
      </c>
      <c r="BE31" s="125">
        <v>8</v>
      </c>
      <c r="BF31" s="125"/>
      <c r="BG31" s="125">
        <v>45</v>
      </c>
      <c r="BH31" s="125">
        <v>46</v>
      </c>
      <c r="BI31" s="125">
        <v>29</v>
      </c>
      <c r="BJ31" s="125">
        <v>18</v>
      </c>
      <c r="BK31" s="125"/>
      <c r="BL31" s="125">
        <v>304</v>
      </c>
      <c r="BM31" s="125">
        <v>170</v>
      </c>
      <c r="BN31" s="125">
        <v>28</v>
      </c>
      <c r="BO31" s="125">
        <v>5</v>
      </c>
      <c r="BP31" s="125"/>
      <c r="BQ31" s="125">
        <v>99</v>
      </c>
    </row>
    <row r="32" spans="1:73" ht="13.5" thickBot="1" x14ac:dyDescent="0.25">
      <c r="A32" s="306" t="s">
        <v>35</v>
      </c>
      <c r="B32" s="100">
        <f>'[9]5.1.1 - Management P+L...'!$AZ$29-'[9]5.1.1 - Management P+L...'!$AZ$28</f>
        <v>0</v>
      </c>
      <c r="D32" s="100">
        <v>43</v>
      </c>
      <c r="E32" s="100">
        <v>42</v>
      </c>
      <c r="F32" s="100">
        <v>13</v>
      </c>
      <c r="G32" s="100">
        <v>0</v>
      </c>
      <c r="H32" s="272"/>
      <c r="I32" s="272">
        <v>0</v>
      </c>
      <c r="J32" s="220">
        <v>0</v>
      </c>
      <c r="K32" s="272">
        <v>0</v>
      </c>
      <c r="L32" s="272">
        <v>0</v>
      </c>
      <c r="M32" s="125"/>
      <c r="N32" s="272">
        <v>-45</v>
      </c>
      <c r="O32" s="272">
        <v>11</v>
      </c>
      <c r="P32" s="272">
        <v>11</v>
      </c>
      <c r="Q32" s="272">
        <v>9</v>
      </c>
      <c r="R32" s="125"/>
      <c r="S32" s="272">
        <v>20</v>
      </c>
      <c r="T32" s="272">
        <v>1</v>
      </c>
      <c r="U32" s="272">
        <v>1</v>
      </c>
      <c r="V32" s="272">
        <v>0</v>
      </c>
      <c r="W32" s="125"/>
      <c r="X32" s="272">
        <v>270</v>
      </c>
      <c r="Y32" s="272">
        <v>6</v>
      </c>
      <c r="Z32" s="272">
        <v>6</v>
      </c>
      <c r="AA32" s="272">
        <v>0</v>
      </c>
      <c r="AB32" s="125"/>
      <c r="AC32" s="272">
        <v>2</v>
      </c>
      <c r="AD32" s="272">
        <v>2</v>
      </c>
      <c r="AE32" s="272">
        <v>2</v>
      </c>
      <c r="AF32" s="272">
        <v>0</v>
      </c>
      <c r="AG32" s="125"/>
      <c r="AH32" s="272">
        <v>5</v>
      </c>
      <c r="AI32" s="272">
        <v>0</v>
      </c>
      <c r="AJ32" s="272">
        <v>0</v>
      </c>
      <c r="AK32" s="272">
        <v>0</v>
      </c>
      <c r="AL32" s="125"/>
      <c r="AM32" s="272">
        <v>0</v>
      </c>
      <c r="AN32" s="272">
        <v>0</v>
      </c>
      <c r="AO32" s="272">
        <v>0</v>
      </c>
      <c r="AP32" s="272">
        <v>0</v>
      </c>
      <c r="AQ32" s="125"/>
      <c r="AR32" s="272">
        <v>12</v>
      </c>
      <c r="AS32" s="272">
        <v>3</v>
      </c>
      <c r="AT32" s="272">
        <v>3</v>
      </c>
      <c r="AU32" s="272">
        <v>0</v>
      </c>
      <c r="AV32" s="125"/>
      <c r="AW32" s="272">
        <v>19</v>
      </c>
      <c r="AX32" s="272">
        <v>6</v>
      </c>
      <c r="AY32" s="272">
        <v>3</v>
      </c>
      <c r="AZ32" s="272">
        <v>3</v>
      </c>
      <c r="BA32" s="125"/>
      <c r="BB32" s="272">
        <v>51</v>
      </c>
      <c r="BC32" s="272">
        <v>52</v>
      </c>
      <c r="BD32" s="272">
        <v>45</v>
      </c>
      <c r="BE32" s="272">
        <v>1</v>
      </c>
      <c r="BF32" s="125"/>
      <c r="BG32" s="272">
        <v>8</v>
      </c>
      <c r="BH32" s="272">
        <v>1</v>
      </c>
      <c r="BI32" s="272">
        <v>0</v>
      </c>
      <c r="BJ32" s="272">
        <v>0</v>
      </c>
      <c r="BK32" s="125"/>
      <c r="BL32" s="272">
        <v>64</v>
      </c>
      <c r="BM32" s="272">
        <v>34</v>
      </c>
      <c r="BN32" s="272">
        <v>25</v>
      </c>
      <c r="BO32" s="272">
        <v>5</v>
      </c>
      <c r="BP32" s="125"/>
      <c r="BQ32" s="272">
        <v>39</v>
      </c>
    </row>
    <row r="33" spans="1:70" s="6" customFormat="1" ht="16.5" customHeight="1" thickBot="1" x14ac:dyDescent="0.25">
      <c r="A33" s="307" t="s">
        <v>34</v>
      </c>
      <c r="B33" s="286">
        <f>'[9]5.1.1 - Management P+L...'!$AZ$30</f>
        <v>375.00000000110003</v>
      </c>
      <c r="C33"/>
      <c r="D33" s="286">
        <v>1290.0000000001</v>
      </c>
      <c r="E33" s="286">
        <v>1042</v>
      </c>
      <c r="F33" s="286">
        <v>695</v>
      </c>
      <c r="G33" s="286">
        <v>328.00000000029996</v>
      </c>
      <c r="H33" s="287"/>
      <c r="I33" s="288">
        <v>995.00000000030013</v>
      </c>
      <c r="J33" s="288">
        <v>812.00000000029991</v>
      </c>
      <c r="K33" s="287">
        <v>555</v>
      </c>
      <c r="L33" s="287">
        <v>262</v>
      </c>
      <c r="M33" s="151"/>
      <c r="N33" s="288">
        <v>885</v>
      </c>
      <c r="O33" s="287">
        <v>734</v>
      </c>
      <c r="P33" s="287">
        <v>499</v>
      </c>
      <c r="Q33" s="287">
        <v>229</v>
      </c>
      <c r="R33" s="151"/>
      <c r="S33" s="288">
        <v>808</v>
      </c>
      <c r="T33" s="287">
        <v>654</v>
      </c>
      <c r="U33" s="287">
        <v>444</v>
      </c>
      <c r="V33" s="287">
        <v>205</v>
      </c>
      <c r="W33" s="151"/>
      <c r="X33" s="288">
        <v>735</v>
      </c>
      <c r="Y33" s="287">
        <v>559</v>
      </c>
      <c r="Z33" s="287">
        <v>372</v>
      </c>
      <c r="AA33" s="287">
        <v>174</v>
      </c>
      <c r="AB33" s="151"/>
      <c r="AC33" s="288">
        <v>1223</v>
      </c>
      <c r="AD33" s="287">
        <v>984</v>
      </c>
      <c r="AE33" s="287">
        <v>731</v>
      </c>
      <c r="AF33" s="287">
        <v>369</v>
      </c>
      <c r="AG33" s="151"/>
      <c r="AH33" s="288">
        <v>1146</v>
      </c>
      <c r="AI33" s="287">
        <v>972</v>
      </c>
      <c r="AJ33" s="287">
        <v>661</v>
      </c>
      <c r="AK33" s="287">
        <v>322</v>
      </c>
      <c r="AL33" s="151"/>
      <c r="AM33" s="287">
        <v>918</v>
      </c>
      <c r="AN33" s="287">
        <v>746</v>
      </c>
      <c r="AO33" s="287">
        <v>502</v>
      </c>
      <c r="AP33" s="287">
        <v>233</v>
      </c>
      <c r="AQ33" s="151"/>
      <c r="AR33" s="287">
        <v>465</v>
      </c>
      <c r="AS33" s="287">
        <v>321</v>
      </c>
      <c r="AT33" s="287">
        <v>178</v>
      </c>
      <c r="AU33" s="287">
        <v>66</v>
      </c>
      <c r="AV33" s="151"/>
      <c r="AW33" s="287">
        <v>722</v>
      </c>
      <c r="AX33" s="287">
        <v>635</v>
      </c>
      <c r="AY33" s="287">
        <v>443</v>
      </c>
      <c r="AZ33" s="287">
        <v>220</v>
      </c>
      <c r="BA33" s="151"/>
      <c r="BB33" s="287">
        <v>719</v>
      </c>
      <c r="BC33" s="287">
        <v>605</v>
      </c>
      <c r="BD33" s="287">
        <v>430</v>
      </c>
      <c r="BE33" s="287">
        <v>219</v>
      </c>
      <c r="BF33" s="151"/>
      <c r="BG33" s="287">
        <v>675</v>
      </c>
      <c r="BH33" s="287">
        <v>570</v>
      </c>
      <c r="BI33" s="287">
        <v>406</v>
      </c>
      <c r="BJ33" s="287">
        <v>205</v>
      </c>
      <c r="BK33" s="151"/>
      <c r="BL33" s="287">
        <v>581</v>
      </c>
      <c r="BM33" s="287">
        <v>492</v>
      </c>
      <c r="BN33" s="287">
        <v>344</v>
      </c>
      <c r="BO33" s="287">
        <v>181</v>
      </c>
      <c r="BP33" s="151"/>
      <c r="BQ33" s="287">
        <v>447</v>
      </c>
      <c r="BR33" s="12"/>
    </row>
    <row r="34" spans="1:70" ht="13.5" thickTop="1" x14ac:dyDescent="0.2">
      <c r="B34" s="104"/>
    </row>
    <row r="35" spans="1:70" x14ac:dyDescent="0.2">
      <c r="D35" s="370"/>
    </row>
    <row r="37" spans="1:70" x14ac:dyDescent="0.2">
      <c r="D37" s="370"/>
    </row>
    <row r="40" spans="1:70" x14ac:dyDescent="0.2">
      <c r="BB40" s="53"/>
    </row>
    <row r="41" spans="1:70" x14ac:dyDescent="0.2">
      <c r="BB41" s="53"/>
    </row>
    <row r="42" spans="1:70" x14ac:dyDescent="0.2">
      <c r="BB42" s="53"/>
    </row>
    <row r="43" spans="1:70" x14ac:dyDescent="0.2">
      <c r="BB43" s="53"/>
    </row>
    <row r="44" spans="1:70" x14ac:dyDescent="0.2">
      <c r="BB44" s="53"/>
    </row>
    <row r="45" spans="1:70" x14ac:dyDescent="0.2">
      <c r="BB45" s="53"/>
    </row>
  </sheetData>
  <mergeCells count="4">
    <mergeCell ref="A3:A4"/>
    <mergeCell ref="W3:W4"/>
    <mergeCell ref="M3:M4"/>
    <mergeCell ref="R3:R4"/>
  </mergeCells>
  <phoneticPr fontId="24" type="noConversion"/>
  <hyperlinks>
    <hyperlink ref="A1" location="'LXS Group - Table of content'!A1" display="Table of content" xr:uid="{00000000-0004-0000-0500-000000000000}"/>
  </hyperlink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</oddFooter>
  </headerFooter>
  <customProperties>
    <customPr name="_pios_id" r:id="rId2"/>
    <customPr name="IbpWorksheetKeyString_GUID" r:id="rId3"/>
  </customProperties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 tint="-0.34998626667073579"/>
    <pageSetUpPr fitToPage="1"/>
  </sheetPr>
  <dimension ref="A1:AI53"/>
  <sheetViews>
    <sheetView showGridLines="0" zoomScale="85" zoomScaleNormal="85" workbookViewId="0">
      <pane xSplit="2" ySplit="2" topLeftCell="C3" activePane="bottomRight" state="frozen"/>
      <selection activeCell="F44" sqref="F44"/>
      <selection pane="topRight" activeCell="F44" sqref="F44"/>
      <selection pane="bottomLeft" activeCell="F44" sqref="F44"/>
      <selection pane="bottomRight" activeCell="B1" sqref="B1"/>
    </sheetView>
  </sheetViews>
  <sheetFormatPr baseColWidth="10" defaultColWidth="11.42578125" defaultRowHeight="12.75" x14ac:dyDescent="0.2"/>
  <cols>
    <col min="1" max="1" width="5.28515625" style="546" customWidth="1"/>
    <col min="2" max="2" width="65.5703125" style="546" customWidth="1"/>
    <col min="3" max="3" width="1.28515625" style="611" customWidth="1"/>
    <col min="4" max="5" width="7.42578125" style="644" customWidth="1"/>
    <col min="6" max="7" width="7.42578125" style="611" customWidth="1"/>
    <col min="8" max="9" width="7.42578125" style="608" customWidth="1"/>
    <col min="10" max="10" width="7.42578125" style="603" customWidth="1"/>
    <col min="11" max="11" width="1.28515625" style="603" customWidth="1"/>
    <col min="12" max="13" width="7.42578125" style="600" customWidth="1"/>
    <col min="14" max="15" width="7.42578125" style="592" customWidth="1"/>
    <col min="16" max="17" width="7.42578125" style="586" customWidth="1"/>
    <col min="18" max="18" width="7.42578125" style="573" customWidth="1"/>
    <col min="19" max="19" width="1.28515625" style="573" customWidth="1"/>
    <col min="20" max="26" width="7.42578125" style="546" customWidth="1"/>
    <col min="27" max="27" width="1.28515625" style="546" customWidth="1"/>
    <col min="28" max="29" width="7.42578125" style="546" customWidth="1"/>
    <col min="30" max="16384" width="11.42578125" style="546"/>
  </cols>
  <sheetData>
    <row r="1" spans="1:35" x14ac:dyDescent="0.2">
      <c r="B1" s="558" t="s">
        <v>354</v>
      </c>
      <c r="C1" s="558"/>
      <c r="D1" s="558"/>
      <c r="E1" s="558"/>
      <c r="F1" s="558"/>
      <c r="G1" s="558"/>
      <c r="H1" s="558"/>
      <c r="I1" s="558"/>
      <c r="J1" s="558"/>
      <c r="K1" s="558"/>
      <c r="L1" s="558"/>
      <c r="M1" s="558"/>
      <c r="N1" s="558"/>
      <c r="O1" s="558"/>
      <c r="P1" s="558"/>
      <c r="Q1" s="558"/>
      <c r="R1" s="558"/>
      <c r="S1" s="558"/>
      <c r="T1" s="558"/>
      <c r="U1" s="558"/>
    </row>
    <row r="2" spans="1:35" ht="45" customHeight="1" x14ac:dyDescent="0.2">
      <c r="B2" s="179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</row>
    <row r="3" spans="1:35" s="55" customFormat="1" ht="18.75" customHeight="1" x14ac:dyDescent="0.2">
      <c r="B3" s="653" t="s">
        <v>177</v>
      </c>
      <c r="C3" s="609"/>
      <c r="D3" s="641"/>
      <c r="E3" s="641"/>
      <c r="F3" s="609"/>
      <c r="G3" s="609"/>
      <c r="H3" s="606"/>
      <c r="I3" s="606"/>
      <c r="J3" s="601"/>
      <c r="K3" s="601"/>
      <c r="L3" s="598"/>
      <c r="M3" s="598"/>
      <c r="N3" s="590"/>
      <c r="O3" s="590"/>
      <c r="P3" s="584"/>
      <c r="Q3" s="584"/>
      <c r="R3" s="570"/>
      <c r="S3" s="570"/>
      <c r="T3" s="541"/>
      <c r="U3" s="541"/>
      <c r="V3" s="541"/>
      <c r="W3" s="541"/>
      <c r="X3" s="541"/>
      <c r="Y3" s="541"/>
      <c r="Z3" s="541"/>
      <c r="AA3" s="541"/>
      <c r="AB3" s="541"/>
      <c r="AC3" s="541"/>
    </row>
    <row r="4" spans="1:35" s="57" customFormat="1" ht="21.75" customHeight="1" x14ac:dyDescent="0.2">
      <c r="B4" s="654"/>
      <c r="C4" s="610"/>
      <c r="D4" s="642"/>
      <c r="E4" s="642"/>
      <c r="F4" s="610"/>
      <c r="G4" s="610"/>
      <c r="H4" s="607"/>
      <c r="I4" s="607"/>
      <c r="J4" s="602"/>
      <c r="K4" s="602"/>
      <c r="L4" s="599"/>
      <c r="M4" s="599"/>
      <c r="N4" s="591"/>
      <c r="O4" s="591"/>
      <c r="P4" s="585"/>
      <c r="Q4" s="585"/>
      <c r="R4" s="571"/>
      <c r="S4" s="571"/>
      <c r="T4" s="542"/>
      <c r="U4" s="542"/>
      <c r="V4" s="542"/>
      <c r="W4" s="542"/>
      <c r="X4" s="542"/>
      <c r="Y4" s="542"/>
      <c r="Z4" s="542"/>
      <c r="AA4" s="542"/>
      <c r="AB4" s="542"/>
      <c r="AC4" s="542"/>
    </row>
    <row r="5" spans="1:35" s="64" customFormat="1" ht="6.75" customHeight="1" x14ac:dyDescent="0.2">
      <c r="B5" s="501"/>
      <c r="C5" s="502"/>
      <c r="D5" s="502"/>
      <c r="E5" s="502"/>
      <c r="F5" s="502"/>
      <c r="G5" s="502"/>
      <c r="H5" s="502"/>
      <c r="I5" s="502"/>
      <c r="J5" s="502"/>
      <c r="K5" s="502"/>
      <c r="L5" s="502"/>
      <c r="M5" s="502"/>
      <c r="N5" s="502"/>
      <c r="O5" s="502"/>
      <c r="P5" s="502"/>
      <c r="Q5" s="502"/>
      <c r="R5" s="502"/>
      <c r="S5" s="502"/>
      <c r="T5" s="502"/>
      <c r="U5" s="502"/>
      <c r="V5" s="502"/>
      <c r="W5" s="502"/>
      <c r="X5" s="502"/>
      <c r="Y5" s="502"/>
      <c r="Z5" s="502"/>
      <c r="AA5" s="502"/>
      <c r="AB5" s="502"/>
      <c r="AC5" s="502"/>
    </row>
    <row r="6" spans="1:35" s="15" customFormat="1" ht="30" customHeight="1" x14ac:dyDescent="0.2">
      <c r="B6" s="189"/>
      <c r="C6" s="574"/>
      <c r="D6" s="180" t="s">
        <v>449</v>
      </c>
      <c r="E6" s="529" t="s">
        <v>448</v>
      </c>
      <c r="F6" s="180" t="s">
        <v>436</v>
      </c>
      <c r="G6" s="529" t="s">
        <v>435</v>
      </c>
      <c r="H6" s="180" t="s">
        <v>434</v>
      </c>
      <c r="I6" s="529" t="s">
        <v>429</v>
      </c>
      <c r="J6" s="529" t="s">
        <v>425</v>
      </c>
      <c r="K6" s="574"/>
      <c r="L6" s="180" t="s">
        <v>422</v>
      </c>
      <c r="M6" s="529" t="s">
        <v>423</v>
      </c>
      <c r="N6" s="180" t="s">
        <v>417</v>
      </c>
      <c r="O6" s="529" t="s">
        <v>418</v>
      </c>
      <c r="P6" s="180" t="s">
        <v>409</v>
      </c>
      <c r="Q6" s="529" t="s">
        <v>410</v>
      </c>
      <c r="R6" s="529" t="s">
        <v>384</v>
      </c>
      <c r="S6" s="574"/>
      <c r="T6" s="180" t="s">
        <v>375</v>
      </c>
      <c r="U6" s="529" t="s">
        <v>376</v>
      </c>
      <c r="V6" s="180" t="s">
        <v>386</v>
      </c>
      <c r="W6" s="529" t="s">
        <v>387</v>
      </c>
      <c r="X6" s="180" t="s">
        <v>388</v>
      </c>
      <c r="Y6" s="168" t="s">
        <v>389</v>
      </c>
      <c r="Z6" s="529" t="s">
        <v>385</v>
      </c>
      <c r="AA6" s="168"/>
      <c r="AB6" s="180" t="s">
        <v>322</v>
      </c>
      <c r="AC6" s="168" t="s">
        <v>321</v>
      </c>
    </row>
    <row r="7" spans="1:35" s="303" customFormat="1" x14ac:dyDescent="0.2">
      <c r="B7" s="171"/>
      <c r="C7" s="192"/>
      <c r="D7" s="192"/>
      <c r="E7" s="192"/>
      <c r="F7" s="192"/>
      <c r="G7" s="192"/>
      <c r="H7" s="192"/>
      <c r="I7" s="192"/>
      <c r="J7" s="588"/>
      <c r="K7" s="192"/>
      <c r="L7" s="192"/>
      <c r="M7" s="192"/>
      <c r="N7" s="192"/>
      <c r="O7" s="192"/>
      <c r="P7" s="192"/>
      <c r="Q7" s="588"/>
      <c r="R7" s="588"/>
      <c r="S7" s="192"/>
      <c r="T7" s="192"/>
      <c r="U7" s="192"/>
      <c r="V7" s="192"/>
      <c r="W7" s="192"/>
      <c r="X7" s="192"/>
      <c r="Y7" s="192"/>
      <c r="Z7" s="192"/>
      <c r="AA7" s="192"/>
      <c r="AB7" s="192"/>
      <c r="AC7" s="192"/>
      <c r="AD7" s="539"/>
      <c r="AE7" s="539"/>
      <c r="AF7" s="539"/>
      <c r="AG7" s="539"/>
      <c r="AH7" s="539"/>
      <c r="AI7" s="539"/>
    </row>
    <row r="8" spans="1:35" s="15" customFormat="1" ht="17.25" customHeight="1" x14ac:dyDescent="0.2">
      <c r="B8" s="172"/>
      <c r="C8" s="193"/>
      <c r="D8" s="193"/>
      <c r="E8" s="193"/>
      <c r="F8" s="193"/>
      <c r="G8" s="193"/>
      <c r="H8" s="193"/>
      <c r="I8" s="193"/>
      <c r="J8" s="589"/>
      <c r="K8" s="193"/>
      <c r="L8" s="193"/>
      <c r="M8" s="193"/>
      <c r="N8" s="193"/>
      <c r="O8" s="193"/>
      <c r="P8" s="193"/>
      <c r="Q8" s="589"/>
      <c r="R8" s="589"/>
      <c r="S8" s="193"/>
      <c r="T8" s="193"/>
      <c r="U8" s="193"/>
      <c r="V8" s="193"/>
      <c r="W8" s="193"/>
      <c r="X8" s="193"/>
      <c r="Y8" s="193"/>
      <c r="Z8" s="193"/>
      <c r="AA8" s="193"/>
      <c r="AB8" s="193"/>
      <c r="AC8" s="193"/>
    </row>
    <row r="9" spans="1:35" s="503" customFormat="1" ht="18.75" customHeight="1" x14ac:dyDescent="0.2">
      <c r="B9" s="504" t="s">
        <v>178</v>
      </c>
      <c r="C9" s="575"/>
      <c r="D9" s="615">
        <v>303</v>
      </c>
      <c r="E9" s="505">
        <v>16</v>
      </c>
      <c r="F9" s="615">
        <v>287</v>
      </c>
      <c r="G9" s="505">
        <v>94</v>
      </c>
      <c r="H9" s="615">
        <v>193</v>
      </c>
      <c r="I9" s="508">
        <v>108</v>
      </c>
      <c r="J9" s="505">
        <v>85</v>
      </c>
      <c r="K9" s="575"/>
      <c r="L9" s="492">
        <v>1074</v>
      </c>
      <c r="M9" s="505">
        <v>24</v>
      </c>
      <c r="N9" s="492">
        <v>1050</v>
      </c>
      <c r="O9" s="505">
        <v>34</v>
      </c>
      <c r="P9" s="492">
        <v>1016</v>
      </c>
      <c r="Q9" s="505">
        <v>928</v>
      </c>
      <c r="R9" s="505">
        <v>88</v>
      </c>
      <c r="S9" s="575"/>
      <c r="T9" s="492">
        <v>346</v>
      </c>
      <c r="U9" s="505">
        <v>-18</v>
      </c>
      <c r="V9" s="492">
        <v>364</v>
      </c>
      <c r="W9" s="505">
        <v>103</v>
      </c>
      <c r="X9" s="492">
        <v>261</v>
      </c>
      <c r="Y9" s="505">
        <v>140</v>
      </c>
      <c r="Z9" s="505">
        <v>121</v>
      </c>
      <c r="AA9" s="506"/>
      <c r="AB9" s="181">
        <v>381</v>
      </c>
      <c r="AC9" s="506">
        <v>14</v>
      </c>
    </row>
    <row r="10" spans="1:35" s="364" customFormat="1" ht="18.75" customHeight="1" x14ac:dyDescent="0.2">
      <c r="A10" s="196"/>
      <c r="B10" s="452" t="s">
        <v>179</v>
      </c>
      <c r="C10" s="576"/>
      <c r="D10" s="616">
        <v>513</v>
      </c>
      <c r="E10" s="612">
        <v>141</v>
      </c>
      <c r="F10" s="616">
        <v>372</v>
      </c>
      <c r="G10" s="612">
        <v>133</v>
      </c>
      <c r="H10" s="616">
        <v>239</v>
      </c>
      <c r="I10" s="510">
        <v>122</v>
      </c>
      <c r="J10" s="509">
        <v>117</v>
      </c>
      <c r="K10" s="576"/>
      <c r="L10" s="494">
        <v>504</v>
      </c>
      <c r="M10" s="511">
        <v>135</v>
      </c>
      <c r="N10" s="494">
        <v>369</v>
      </c>
      <c r="O10" s="511">
        <v>117</v>
      </c>
      <c r="P10" s="494">
        <v>252</v>
      </c>
      <c r="Q10" s="509">
        <v>137</v>
      </c>
      <c r="R10" s="509">
        <v>115</v>
      </c>
      <c r="S10" s="576"/>
      <c r="T10" s="494">
        <v>503</v>
      </c>
      <c r="U10" s="509">
        <v>160</v>
      </c>
      <c r="V10" s="494">
        <v>343</v>
      </c>
      <c r="W10" s="509">
        <v>116</v>
      </c>
      <c r="X10" s="494">
        <v>227</v>
      </c>
      <c r="Y10" s="509">
        <v>117</v>
      </c>
      <c r="Z10" s="509">
        <v>110</v>
      </c>
      <c r="AA10" s="510"/>
      <c r="AB10" s="418">
        <v>415</v>
      </c>
      <c r="AC10" s="510">
        <v>118</v>
      </c>
    </row>
    <row r="11" spans="1:35" s="364" customFormat="1" ht="18.75" customHeight="1" x14ac:dyDescent="0.2">
      <c r="A11" s="196"/>
      <c r="B11" s="452" t="s">
        <v>411</v>
      </c>
      <c r="C11" s="576"/>
      <c r="D11" s="616">
        <v>-1</v>
      </c>
      <c r="E11" s="612">
        <v>-1</v>
      </c>
      <c r="F11" s="616">
        <v>0</v>
      </c>
      <c r="G11" s="612">
        <v>0</v>
      </c>
      <c r="H11" s="616">
        <v>0</v>
      </c>
      <c r="I11" s="511"/>
      <c r="J11" s="509"/>
      <c r="K11" s="576"/>
      <c r="L11" s="494">
        <v>-1</v>
      </c>
      <c r="M11" s="511">
        <v>0</v>
      </c>
      <c r="N11" s="494">
        <v>-1</v>
      </c>
      <c r="O11" s="511">
        <v>0</v>
      </c>
      <c r="P11" s="494">
        <v>-1</v>
      </c>
      <c r="Q11" s="509">
        <v>-1</v>
      </c>
      <c r="R11" s="509"/>
      <c r="S11" s="576"/>
      <c r="T11" s="494">
        <v>-1</v>
      </c>
      <c r="U11" s="509">
        <v>-1</v>
      </c>
      <c r="V11" s="494">
        <v>0</v>
      </c>
      <c r="W11" s="509">
        <v>1</v>
      </c>
      <c r="X11" s="494">
        <v>-1</v>
      </c>
      <c r="Y11" s="509">
        <v>-1</v>
      </c>
      <c r="Z11" s="509">
        <v>-1</v>
      </c>
      <c r="AA11" s="510"/>
      <c r="AB11" s="418"/>
      <c r="AC11" s="510"/>
    </row>
    <row r="12" spans="1:35" s="364" customFormat="1" ht="18.75" customHeight="1" x14ac:dyDescent="0.2">
      <c r="A12" s="196"/>
      <c r="B12" s="473" t="s">
        <v>278</v>
      </c>
      <c r="C12" s="577"/>
      <c r="D12" s="617">
        <v>30</v>
      </c>
      <c r="E12" s="513">
        <v>6</v>
      </c>
      <c r="F12" s="617">
        <v>24</v>
      </c>
      <c r="G12" s="513">
        <v>3</v>
      </c>
      <c r="H12" s="617">
        <v>21</v>
      </c>
      <c r="I12" s="453">
        <v>11</v>
      </c>
      <c r="J12" s="509">
        <v>10</v>
      </c>
      <c r="K12" s="577"/>
      <c r="L12" s="494">
        <v>-840</v>
      </c>
      <c r="M12" s="514">
        <v>5</v>
      </c>
      <c r="N12" s="494">
        <v>-845</v>
      </c>
      <c r="O12" s="514">
        <v>14</v>
      </c>
      <c r="P12" s="494">
        <v>-859</v>
      </c>
      <c r="Q12" s="509">
        <v>-873</v>
      </c>
      <c r="R12" s="509">
        <v>14</v>
      </c>
      <c r="S12" s="577"/>
      <c r="T12" s="494">
        <v>34</v>
      </c>
      <c r="U12" s="509">
        <v>10</v>
      </c>
      <c r="V12" s="494">
        <v>24</v>
      </c>
      <c r="W12" s="509">
        <v>16</v>
      </c>
      <c r="X12" s="494">
        <v>8</v>
      </c>
      <c r="Y12" s="512">
        <v>-7</v>
      </c>
      <c r="Z12" s="509">
        <v>15</v>
      </c>
      <c r="AA12" s="513"/>
      <c r="AB12" s="418">
        <v>63</v>
      </c>
      <c r="AC12" s="513">
        <v>23</v>
      </c>
    </row>
    <row r="13" spans="1:35" s="364" customFormat="1" ht="18.75" customHeight="1" x14ac:dyDescent="0.2">
      <c r="A13" s="196"/>
      <c r="B13" s="473" t="s">
        <v>279</v>
      </c>
      <c r="C13" s="577"/>
      <c r="D13" s="617">
        <v>-10</v>
      </c>
      <c r="E13" s="513">
        <v>30</v>
      </c>
      <c r="F13" s="617">
        <v>-40</v>
      </c>
      <c r="G13" s="513">
        <v>8</v>
      </c>
      <c r="H13" s="617">
        <v>-48</v>
      </c>
      <c r="I13" s="453">
        <v>-17</v>
      </c>
      <c r="J13" s="509">
        <v>-31</v>
      </c>
      <c r="K13" s="577"/>
      <c r="L13" s="494">
        <v>-215</v>
      </c>
      <c r="M13" s="514">
        <v>-80</v>
      </c>
      <c r="N13" s="494">
        <v>-135</v>
      </c>
      <c r="O13" s="514">
        <v>-31</v>
      </c>
      <c r="P13" s="494">
        <v>-104</v>
      </c>
      <c r="Q13" s="509">
        <v>-108</v>
      </c>
      <c r="R13" s="509">
        <v>4</v>
      </c>
      <c r="S13" s="577"/>
      <c r="T13" s="494">
        <v>-193</v>
      </c>
      <c r="U13" s="509">
        <v>-39</v>
      </c>
      <c r="V13" s="494">
        <v>-154</v>
      </c>
      <c r="W13" s="509">
        <v>-42</v>
      </c>
      <c r="X13" s="494">
        <v>-112</v>
      </c>
      <c r="Y13" s="512">
        <v>-72</v>
      </c>
      <c r="Z13" s="509">
        <v>-40</v>
      </c>
      <c r="AA13" s="453"/>
      <c r="AB13" s="418">
        <v>-154</v>
      </c>
      <c r="AC13" s="453">
        <v>-64</v>
      </c>
    </row>
    <row r="14" spans="1:35" s="364" customFormat="1" ht="18.75" customHeight="1" x14ac:dyDescent="0.2">
      <c r="A14" s="196"/>
      <c r="B14" s="473" t="s">
        <v>338</v>
      </c>
      <c r="C14" s="577"/>
      <c r="D14" s="617">
        <v>-413</v>
      </c>
      <c r="E14" s="513">
        <v>98</v>
      </c>
      <c r="F14" s="617">
        <v>-511</v>
      </c>
      <c r="G14" s="513">
        <v>-200</v>
      </c>
      <c r="H14" s="617">
        <v>-311</v>
      </c>
      <c r="I14" s="453">
        <v>-165</v>
      </c>
      <c r="J14" s="509">
        <v>-146</v>
      </c>
      <c r="K14" s="577"/>
      <c r="L14" s="494">
        <v>106</v>
      </c>
      <c r="M14" s="514">
        <v>204</v>
      </c>
      <c r="N14" s="494">
        <v>-98</v>
      </c>
      <c r="O14" s="514">
        <v>27</v>
      </c>
      <c r="P14" s="494">
        <v>-125</v>
      </c>
      <c r="Q14" s="509">
        <v>56</v>
      </c>
      <c r="R14" s="509">
        <v>-181</v>
      </c>
      <c r="S14" s="577"/>
      <c r="T14" s="494">
        <v>68</v>
      </c>
      <c r="U14" s="509">
        <v>212</v>
      </c>
      <c r="V14" s="494">
        <v>-144</v>
      </c>
      <c r="W14" s="509">
        <v>1</v>
      </c>
      <c r="X14" s="494">
        <v>-145</v>
      </c>
      <c r="Y14" s="512">
        <v>23</v>
      </c>
      <c r="Z14" s="509">
        <v>-168</v>
      </c>
      <c r="AA14" s="453"/>
      <c r="AB14" s="418">
        <v>-179</v>
      </c>
      <c r="AC14" s="453">
        <v>102</v>
      </c>
    </row>
    <row r="15" spans="1:35" s="364" customFormat="1" ht="18.75" customHeight="1" x14ac:dyDescent="0.2">
      <c r="A15" s="196"/>
      <c r="B15" s="473" t="s">
        <v>339</v>
      </c>
      <c r="C15" s="577"/>
      <c r="D15" s="617">
        <v>17</v>
      </c>
      <c r="E15" s="513">
        <v>21</v>
      </c>
      <c r="F15" s="617">
        <v>-4</v>
      </c>
      <c r="G15" s="513">
        <v>67</v>
      </c>
      <c r="H15" s="617">
        <v>-71</v>
      </c>
      <c r="I15" s="453">
        <v>-69</v>
      </c>
      <c r="J15" s="509">
        <v>-2</v>
      </c>
      <c r="K15" s="577"/>
      <c r="L15" s="494">
        <v>-34</v>
      </c>
      <c r="M15" s="514">
        <v>-26</v>
      </c>
      <c r="N15" s="494">
        <v>-8</v>
      </c>
      <c r="O15" s="514">
        <v>6</v>
      </c>
      <c r="P15" s="494">
        <v>-14</v>
      </c>
      <c r="Q15" s="509">
        <v>-87</v>
      </c>
      <c r="R15" s="509">
        <v>73</v>
      </c>
      <c r="S15" s="577"/>
      <c r="T15" s="494">
        <v>-123</v>
      </c>
      <c r="U15" s="509">
        <v>-57</v>
      </c>
      <c r="V15" s="494">
        <v>-66</v>
      </c>
      <c r="W15" s="509">
        <v>59</v>
      </c>
      <c r="X15" s="494">
        <v>-125</v>
      </c>
      <c r="Y15" s="512">
        <v>-109</v>
      </c>
      <c r="Z15" s="509">
        <v>-16</v>
      </c>
      <c r="AA15" s="453"/>
      <c r="AB15" s="418">
        <v>-85</v>
      </c>
      <c r="AC15" s="453">
        <v>-21</v>
      </c>
    </row>
    <row r="16" spans="1:35" s="364" customFormat="1" ht="18.75" customHeight="1" x14ac:dyDescent="0.2">
      <c r="B16" s="473" t="s">
        <v>340</v>
      </c>
      <c r="C16" s="577"/>
      <c r="D16" s="618">
        <v>439</v>
      </c>
      <c r="E16" s="517">
        <v>311</v>
      </c>
      <c r="F16" s="618">
        <v>128</v>
      </c>
      <c r="G16" s="517">
        <v>105</v>
      </c>
      <c r="H16" s="618">
        <v>23</v>
      </c>
      <c r="I16" s="519">
        <v>-10</v>
      </c>
      <c r="J16" s="505">
        <v>33</v>
      </c>
      <c r="K16" s="578"/>
      <c r="L16" s="492">
        <v>594</v>
      </c>
      <c r="M16" s="518">
        <v>262</v>
      </c>
      <c r="N16" s="492">
        <v>332</v>
      </c>
      <c r="O16" s="518">
        <v>167</v>
      </c>
      <c r="P16" s="492">
        <v>165</v>
      </c>
      <c r="Q16" s="505">
        <v>52</v>
      </c>
      <c r="R16" s="505">
        <v>113</v>
      </c>
      <c r="S16" s="578"/>
      <c r="T16" s="492">
        <v>634</v>
      </c>
      <c r="U16" s="505">
        <v>267</v>
      </c>
      <c r="V16" s="492">
        <v>367</v>
      </c>
      <c r="W16" s="505">
        <v>254</v>
      </c>
      <c r="X16" s="492">
        <v>113</v>
      </c>
      <c r="Y16" s="516">
        <v>91</v>
      </c>
      <c r="Z16" s="505">
        <v>22</v>
      </c>
      <c r="AA16" s="517"/>
      <c r="AB16" s="181">
        <v>441</v>
      </c>
      <c r="AC16" s="517">
        <v>172</v>
      </c>
    </row>
    <row r="17" spans="1:29" s="364" customFormat="1" ht="18.75" customHeight="1" x14ac:dyDescent="0.2">
      <c r="B17" s="473" t="s">
        <v>341</v>
      </c>
      <c r="C17" s="577"/>
      <c r="D17" s="617">
        <v>-32</v>
      </c>
      <c r="E17" s="513">
        <v>-6</v>
      </c>
      <c r="F17" s="617">
        <v>-26</v>
      </c>
      <c r="G17" s="513">
        <v>-10</v>
      </c>
      <c r="H17" s="617">
        <v>-16</v>
      </c>
      <c r="I17" s="453">
        <v>-15</v>
      </c>
      <c r="J17" s="626">
        <v>-1</v>
      </c>
      <c r="K17" s="577"/>
      <c r="L17" s="627">
        <v>-9</v>
      </c>
      <c r="M17" s="514">
        <v>7</v>
      </c>
      <c r="N17" s="627">
        <v>-16</v>
      </c>
      <c r="O17" s="514">
        <v>1</v>
      </c>
      <c r="P17" s="627">
        <v>-17</v>
      </c>
      <c r="Q17" s="626">
        <v>-6</v>
      </c>
      <c r="R17" s="626">
        <v>-11</v>
      </c>
      <c r="S17" s="577"/>
      <c r="T17" s="627">
        <v>9</v>
      </c>
      <c r="U17" s="626">
        <v>7</v>
      </c>
      <c r="V17" s="627">
        <v>2</v>
      </c>
      <c r="W17" s="626">
        <v>1</v>
      </c>
      <c r="X17" s="627">
        <v>1</v>
      </c>
      <c r="Y17" s="628">
        <v>-9</v>
      </c>
      <c r="Z17" s="626">
        <v>10</v>
      </c>
      <c r="AA17" s="479"/>
      <c r="AB17" s="418">
        <v>145</v>
      </c>
      <c r="AC17" s="453">
        <v>144</v>
      </c>
    </row>
    <row r="18" spans="1:29" s="364" customFormat="1" ht="18.75" customHeight="1" x14ac:dyDescent="0.2">
      <c r="B18" s="515" t="s">
        <v>342</v>
      </c>
      <c r="C18" s="578"/>
      <c r="D18" s="618">
        <v>407</v>
      </c>
      <c r="E18" s="517">
        <v>305</v>
      </c>
      <c r="F18" s="618">
        <v>102</v>
      </c>
      <c r="G18" s="517">
        <v>95</v>
      </c>
      <c r="H18" s="618">
        <v>7</v>
      </c>
      <c r="I18" s="519">
        <v>-25</v>
      </c>
      <c r="J18" s="505">
        <v>32</v>
      </c>
      <c r="K18" s="578"/>
      <c r="L18" s="492">
        <v>585</v>
      </c>
      <c r="M18" s="518">
        <v>269</v>
      </c>
      <c r="N18" s="492">
        <v>316</v>
      </c>
      <c r="O18" s="518">
        <v>168</v>
      </c>
      <c r="P18" s="492">
        <v>148</v>
      </c>
      <c r="Q18" s="505">
        <v>46</v>
      </c>
      <c r="R18" s="505">
        <v>102</v>
      </c>
      <c r="S18" s="578"/>
      <c r="T18" s="492">
        <v>643</v>
      </c>
      <c r="U18" s="505">
        <v>274</v>
      </c>
      <c r="V18" s="492">
        <v>369</v>
      </c>
      <c r="W18" s="505">
        <v>255</v>
      </c>
      <c r="X18" s="492">
        <v>114</v>
      </c>
      <c r="Y18" s="516">
        <v>82</v>
      </c>
      <c r="Z18" s="505">
        <v>32</v>
      </c>
      <c r="AA18" s="519"/>
      <c r="AB18" s="181">
        <v>586</v>
      </c>
      <c r="AC18" s="519">
        <v>316</v>
      </c>
    </row>
    <row r="19" spans="1:29" s="364" customFormat="1" ht="12.75" customHeight="1" x14ac:dyDescent="0.2">
      <c r="B19" s="515"/>
      <c r="C19" s="578"/>
      <c r="D19" s="619"/>
      <c r="E19" s="613"/>
      <c r="F19" s="619"/>
      <c r="G19" s="613"/>
      <c r="H19" s="619"/>
      <c r="I19" s="518"/>
      <c r="J19" s="505"/>
      <c r="K19" s="578"/>
      <c r="L19" s="492"/>
      <c r="M19" s="578"/>
      <c r="N19" s="492"/>
      <c r="O19" s="578"/>
      <c r="P19" s="492"/>
      <c r="Q19" s="505"/>
      <c r="R19" s="505"/>
      <c r="S19" s="578"/>
      <c r="T19" s="492"/>
      <c r="U19" s="505"/>
      <c r="V19" s="492"/>
      <c r="W19" s="505"/>
      <c r="X19" s="492"/>
      <c r="Y19" s="516"/>
      <c r="Z19" s="505"/>
      <c r="AA19" s="519"/>
      <c r="AB19" s="181"/>
      <c r="AC19" s="519"/>
    </row>
    <row r="20" spans="1:29" s="364" customFormat="1" ht="15.75" customHeight="1" x14ac:dyDescent="0.2">
      <c r="B20" s="523"/>
      <c r="C20" s="579"/>
      <c r="D20" s="619"/>
      <c r="E20" s="613"/>
      <c r="F20" s="619"/>
      <c r="G20" s="613"/>
      <c r="H20" s="619"/>
      <c r="I20" s="634"/>
      <c r="J20" s="635"/>
      <c r="K20" s="589"/>
      <c r="L20" s="636"/>
      <c r="M20" s="589"/>
      <c r="N20" s="636"/>
      <c r="O20" s="589"/>
      <c r="P20" s="636"/>
      <c r="Q20" s="635"/>
      <c r="R20" s="635"/>
      <c r="S20" s="589"/>
      <c r="T20" s="637"/>
      <c r="U20" s="635"/>
      <c r="V20" s="636"/>
      <c r="W20" s="635"/>
      <c r="X20" s="636"/>
      <c r="Y20" s="635"/>
      <c r="Z20" s="635"/>
      <c r="AA20" s="638"/>
      <c r="AB20" s="181"/>
      <c r="AC20" s="638"/>
    </row>
    <row r="21" spans="1:29" ht="19.5" customHeight="1" x14ac:dyDescent="0.2">
      <c r="B21" s="473" t="s">
        <v>343</v>
      </c>
      <c r="C21" s="577"/>
      <c r="D21" s="618">
        <v>-431</v>
      </c>
      <c r="E21" s="517">
        <v>-487</v>
      </c>
      <c r="F21" s="618">
        <v>56</v>
      </c>
      <c r="G21" s="517">
        <v>-656</v>
      </c>
      <c r="H21" s="618">
        <v>712</v>
      </c>
      <c r="I21" s="519">
        <v>182</v>
      </c>
      <c r="J21" s="505">
        <v>530</v>
      </c>
      <c r="K21" s="578"/>
      <c r="L21" s="492">
        <v>-350</v>
      </c>
      <c r="M21" s="518">
        <v>-289</v>
      </c>
      <c r="N21" s="492">
        <v>-61</v>
      </c>
      <c r="O21" s="518">
        <v>-74</v>
      </c>
      <c r="P21" s="492">
        <v>13</v>
      </c>
      <c r="Q21" s="505">
        <v>88</v>
      </c>
      <c r="R21" s="505">
        <v>-75</v>
      </c>
      <c r="S21" s="578"/>
      <c r="T21" s="492">
        <v>-697</v>
      </c>
      <c r="U21" s="505">
        <v>-270</v>
      </c>
      <c r="V21" s="492">
        <v>-427</v>
      </c>
      <c r="W21" s="505">
        <v>-118</v>
      </c>
      <c r="X21" s="492">
        <v>-309</v>
      </c>
      <c r="Y21" s="519">
        <v>-73</v>
      </c>
      <c r="Z21" s="505">
        <v>-236</v>
      </c>
      <c r="AA21" s="517"/>
      <c r="AB21" s="419">
        <v>80</v>
      </c>
      <c r="AC21" s="517">
        <v>373</v>
      </c>
    </row>
    <row r="22" spans="1:29" s="183" customFormat="1" ht="19.5" customHeight="1" x14ac:dyDescent="0.2">
      <c r="B22" s="473" t="s">
        <v>344</v>
      </c>
      <c r="C22" s="577"/>
      <c r="D22" s="617">
        <v>-1</v>
      </c>
      <c r="E22" s="513">
        <v>0</v>
      </c>
      <c r="F22" s="617">
        <v>-1</v>
      </c>
      <c r="G22" s="513">
        <v>0</v>
      </c>
      <c r="H22" s="617">
        <v>-1</v>
      </c>
      <c r="I22" s="453">
        <v>-1</v>
      </c>
      <c r="J22" s="626">
        <v>0</v>
      </c>
      <c r="K22" s="577"/>
      <c r="L22" s="627">
        <v>-3</v>
      </c>
      <c r="M22" s="514">
        <v>-1</v>
      </c>
      <c r="N22" s="627">
        <v>-2</v>
      </c>
      <c r="O22" s="514">
        <v>-1</v>
      </c>
      <c r="P22" s="627">
        <v>-1</v>
      </c>
      <c r="Q22" s="626">
        <v>0</v>
      </c>
      <c r="R22" s="626">
        <v>-1</v>
      </c>
      <c r="S22" s="577"/>
      <c r="T22" s="627">
        <v>-15</v>
      </c>
      <c r="U22" s="626">
        <v>-7</v>
      </c>
      <c r="V22" s="627">
        <v>-8</v>
      </c>
      <c r="W22" s="626">
        <v>-4</v>
      </c>
      <c r="X22" s="627">
        <v>-4</v>
      </c>
      <c r="Y22" s="629" t="s">
        <v>412</v>
      </c>
      <c r="Z22" s="626">
        <v>-3</v>
      </c>
      <c r="AA22" s="630"/>
      <c r="AB22" s="631">
        <v>-184</v>
      </c>
      <c r="AC22" s="513">
        <v>-84</v>
      </c>
    </row>
    <row r="23" spans="1:29" ht="19.5" customHeight="1" x14ac:dyDescent="0.2">
      <c r="B23" s="515" t="s">
        <v>345</v>
      </c>
      <c r="C23" s="578"/>
      <c r="D23" s="618">
        <v>-432</v>
      </c>
      <c r="E23" s="517">
        <v>-487</v>
      </c>
      <c r="F23" s="618">
        <v>55</v>
      </c>
      <c r="G23" s="517">
        <v>-656</v>
      </c>
      <c r="H23" s="618">
        <v>711</v>
      </c>
      <c r="I23" s="519">
        <v>181</v>
      </c>
      <c r="J23" s="505">
        <v>530</v>
      </c>
      <c r="K23" s="578"/>
      <c r="L23" s="492">
        <v>-353</v>
      </c>
      <c r="M23" s="518">
        <v>-290</v>
      </c>
      <c r="N23" s="492">
        <v>-63</v>
      </c>
      <c r="O23" s="518">
        <v>-75</v>
      </c>
      <c r="P23" s="492">
        <v>12</v>
      </c>
      <c r="Q23" s="505">
        <v>88</v>
      </c>
      <c r="R23" s="505">
        <v>-76</v>
      </c>
      <c r="S23" s="578"/>
      <c r="T23" s="492">
        <v>-712</v>
      </c>
      <c r="U23" s="505">
        <v>-277</v>
      </c>
      <c r="V23" s="492">
        <v>-435</v>
      </c>
      <c r="W23" s="505">
        <v>-122</v>
      </c>
      <c r="X23" s="492">
        <v>-313</v>
      </c>
      <c r="Y23" s="519">
        <v>-74</v>
      </c>
      <c r="Z23" s="505">
        <v>-239</v>
      </c>
      <c r="AA23" s="517"/>
      <c r="AB23" s="419">
        <v>-104</v>
      </c>
      <c r="AC23" s="517">
        <v>293</v>
      </c>
    </row>
    <row r="24" spans="1:29" ht="19.5" customHeight="1" x14ac:dyDescent="0.2">
      <c r="B24" s="515"/>
      <c r="C24" s="578"/>
      <c r="D24" s="619"/>
      <c r="E24" s="613"/>
      <c r="F24" s="619"/>
      <c r="G24" s="613"/>
      <c r="H24" s="619"/>
      <c r="I24" s="518"/>
      <c r="J24" s="505"/>
      <c r="K24" s="578"/>
      <c r="L24" s="492"/>
      <c r="M24" s="578"/>
      <c r="N24" s="492"/>
      <c r="O24" s="578"/>
      <c r="P24" s="492"/>
      <c r="Q24" s="505"/>
      <c r="R24" s="505"/>
      <c r="S24" s="578"/>
      <c r="T24" s="492"/>
      <c r="U24" s="505"/>
      <c r="V24" s="492"/>
      <c r="W24" s="505"/>
      <c r="X24" s="492"/>
      <c r="Y24" s="519"/>
      <c r="Z24" s="505"/>
      <c r="AA24" s="517"/>
      <c r="AB24" s="419"/>
      <c r="AC24" s="517"/>
    </row>
    <row r="25" spans="1:29" ht="19.5" customHeight="1" x14ac:dyDescent="0.2">
      <c r="B25" s="515" t="s">
        <v>346</v>
      </c>
      <c r="C25" s="578"/>
      <c r="D25" s="618">
        <v>-479</v>
      </c>
      <c r="E25" s="517">
        <v>-208</v>
      </c>
      <c r="F25" s="618">
        <v>-271</v>
      </c>
      <c r="G25" s="517">
        <v>-109</v>
      </c>
      <c r="H25" s="618">
        <v>-162</v>
      </c>
      <c r="I25" s="519">
        <v>-92</v>
      </c>
      <c r="J25" s="505">
        <v>-70</v>
      </c>
      <c r="K25" s="578"/>
      <c r="L25" s="492">
        <v>-456</v>
      </c>
      <c r="M25" s="518">
        <v>-192</v>
      </c>
      <c r="N25" s="492">
        <v>-264</v>
      </c>
      <c r="O25" s="518">
        <v>-102</v>
      </c>
      <c r="P25" s="492">
        <v>-162</v>
      </c>
      <c r="Q25" s="505">
        <v>-88</v>
      </c>
      <c r="R25" s="505">
        <v>-74</v>
      </c>
      <c r="S25" s="578"/>
      <c r="T25" s="492">
        <v>-508</v>
      </c>
      <c r="U25" s="505">
        <v>-213</v>
      </c>
      <c r="V25" s="492">
        <v>-295</v>
      </c>
      <c r="W25" s="505">
        <v>-117</v>
      </c>
      <c r="X25" s="492">
        <v>-178</v>
      </c>
      <c r="Y25" s="519">
        <v>-109</v>
      </c>
      <c r="Z25" s="505">
        <v>-69</v>
      </c>
      <c r="AA25" s="517"/>
      <c r="AB25" s="419">
        <v>-482</v>
      </c>
      <c r="AC25" s="517">
        <v>-236</v>
      </c>
    </row>
    <row r="26" spans="1:29" ht="15.75" customHeight="1" x14ac:dyDescent="0.2">
      <c r="B26" s="523"/>
      <c r="C26" s="579"/>
      <c r="D26" s="617"/>
      <c r="E26" s="513"/>
      <c r="F26" s="617"/>
      <c r="G26" s="513"/>
      <c r="H26" s="617"/>
      <c r="I26" s="596"/>
      <c r="J26" s="505"/>
      <c r="K26" s="579"/>
      <c r="L26" s="492"/>
      <c r="M26" s="596"/>
      <c r="N26" s="492"/>
      <c r="O26" s="596"/>
      <c r="P26" s="492"/>
      <c r="Q26" s="505"/>
      <c r="R26" s="505"/>
      <c r="S26" s="579"/>
      <c r="T26" s="492"/>
      <c r="U26" s="505"/>
      <c r="V26" s="492"/>
      <c r="W26" s="505"/>
      <c r="X26" s="492"/>
      <c r="Y26" s="524"/>
      <c r="Z26" s="505"/>
      <c r="AA26" s="517"/>
      <c r="AB26" s="418"/>
      <c r="AC26" s="517"/>
    </row>
    <row r="27" spans="1:29" ht="18.75" customHeight="1" x14ac:dyDescent="0.2">
      <c r="A27" s="543"/>
      <c r="B27" s="473" t="s">
        <v>347</v>
      </c>
      <c r="C27" s="577"/>
      <c r="D27" s="618">
        <v>389</v>
      </c>
      <c r="E27" s="517">
        <v>548</v>
      </c>
      <c r="F27" s="618">
        <v>-159</v>
      </c>
      <c r="G27" s="517">
        <v>-13</v>
      </c>
      <c r="H27" s="618">
        <v>-146</v>
      </c>
      <c r="I27" s="519">
        <v>-133</v>
      </c>
      <c r="J27" s="505">
        <v>-13</v>
      </c>
      <c r="K27" s="578"/>
      <c r="L27" s="492">
        <v>-246</v>
      </c>
      <c r="M27" s="518">
        <v>-40</v>
      </c>
      <c r="N27" s="492">
        <v>-206</v>
      </c>
      <c r="O27" s="518">
        <v>-97</v>
      </c>
      <c r="P27" s="492">
        <v>-109</v>
      </c>
      <c r="Q27" s="505">
        <v>-1063</v>
      </c>
      <c r="R27" s="505">
        <v>954</v>
      </c>
      <c r="S27" s="578"/>
      <c r="T27" s="492">
        <v>-431</v>
      </c>
      <c r="U27" s="505">
        <v>-38</v>
      </c>
      <c r="V27" s="492">
        <v>-393</v>
      </c>
      <c r="W27" s="505">
        <v>-25</v>
      </c>
      <c r="X27" s="492">
        <v>-368</v>
      </c>
      <c r="Y27" s="519">
        <v>-213</v>
      </c>
      <c r="Z27" s="505">
        <v>-155</v>
      </c>
      <c r="AA27" s="517"/>
      <c r="AB27" s="181">
        <v>-160</v>
      </c>
      <c r="AC27" s="517">
        <v>-11</v>
      </c>
    </row>
    <row r="28" spans="1:29" s="183" customFormat="1" ht="18.75" customHeight="1" x14ac:dyDescent="0.2">
      <c r="A28" s="632"/>
      <c r="B28" s="473" t="s">
        <v>348</v>
      </c>
      <c r="C28" s="577"/>
      <c r="D28" s="617">
        <v>0</v>
      </c>
      <c r="E28" s="513">
        <v>0</v>
      </c>
      <c r="F28" s="617">
        <v>0</v>
      </c>
      <c r="G28" s="513">
        <v>0</v>
      </c>
      <c r="H28" s="617">
        <v>0</v>
      </c>
      <c r="I28" s="453">
        <v>0</v>
      </c>
      <c r="J28" s="626">
        <v>0</v>
      </c>
      <c r="K28" s="577"/>
      <c r="L28" s="627">
        <v>-1</v>
      </c>
      <c r="M28" s="514">
        <v>0</v>
      </c>
      <c r="N28" s="627">
        <v>-1</v>
      </c>
      <c r="O28" s="514">
        <v>-1</v>
      </c>
      <c r="P28" s="627">
        <v>0</v>
      </c>
      <c r="Q28" s="626">
        <v>0</v>
      </c>
      <c r="R28" s="626">
        <v>0</v>
      </c>
      <c r="S28" s="577"/>
      <c r="T28" s="627">
        <v>-2</v>
      </c>
      <c r="U28" s="626">
        <v>0</v>
      </c>
      <c r="V28" s="627">
        <v>-2</v>
      </c>
      <c r="W28" s="626">
        <v>0</v>
      </c>
      <c r="X28" s="627">
        <v>-2</v>
      </c>
      <c r="Y28" s="633" t="s">
        <v>413</v>
      </c>
      <c r="Z28" s="626">
        <v>-2</v>
      </c>
      <c r="AA28" s="630"/>
      <c r="AB28" s="418">
        <v>-57</v>
      </c>
      <c r="AC28" s="513">
        <v>-8</v>
      </c>
    </row>
    <row r="29" spans="1:29" ht="18.75" customHeight="1" x14ac:dyDescent="0.2">
      <c r="A29" s="543"/>
      <c r="B29" s="515" t="s">
        <v>349</v>
      </c>
      <c r="C29" s="578"/>
      <c r="D29" s="618">
        <v>389</v>
      </c>
      <c r="E29" s="517">
        <v>548</v>
      </c>
      <c r="F29" s="618">
        <v>-159</v>
      </c>
      <c r="G29" s="517">
        <v>-13</v>
      </c>
      <c r="H29" s="618">
        <v>-146</v>
      </c>
      <c r="I29" s="519">
        <v>-133</v>
      </c>
      <c r="J29" s="505">
        <v>-13</v>
      </c>
      <c r="K29" s="578"/>
      <c r="L29" s="492">
        <v>-247</v>
      </c>
      <c r="M29" s="518">
        <v>-40</v>
      </c>
      <c r="N29" s="492">
        <v>-207</v>
      </c>
      <c r="O29" s="518">
        <v>-98</v>
      </c>
      <c r="P29" s="492">
        <v>-109</v>
      </c>
      <c r="Q29" s="505">
        <v>-1063</v>
      </c>
      <c r="R29" s="505">
        <v>954</v>
      </c>
      <c r="S29" s="578"/>
      <c r="T29" s="492">
        <v>-433</v>
      </c>
      <c r="U29" s="505">
        <v>-38</v>
      </c>
      <c r="V29" s="492">
        <v>-395</v>
      </c>
      <c r="W29" s="505">
        <v>-25</v>
      </c>
      <c r="X29" s="492">
        <v>-370</v>
      </c>
      <c r="Y29" s="519">
        <v>-213</v>
      </c>
      <c r="Z29" s="505">
        <v>-157</v>
      </c>
      <c r="AA29" s="517"/>
      <c r="AB29" s="181">
        <v>-217</v>
      </c>
      <c r="AC29" s="517">
        <v>-19</v>
      </c>
    </row>
    <row r="30" spans="1:29" ht="12.75" customHeight="1" x14ac:dyDescent="0.2">
      <c r="A30" s="543"/>
      <c r="B30" s="515"/>
      <c r="C30" s="578"/>
      <c r="D30" s="620"/>
      <c r="E30" s="518"/>
      <c r="F30" s="620"/>
      <c r="G30" s="518"/>
      <c r="H30" s="620"/>
      <c r="I30" s="518"/>
      <c r="J30" s="505"/>
      <c r="K30" s="578"/>
      <c r="L30" s="492"/>
      <c r="M30" s="518"/>
      <c r="N30" s="492"/>
      <c r="O30" s="518"/>
      <c r="P30" s="492"/>
      <c r="Q30" s="505"/>
      <c r="R30" s="505"/>
      <c r="S30" s="578"/>
      <c r="T30" s="492"/>
      <c r="U30" s="505"/>
      <c r="V30" s="492"/>
      <c r="W30" s="505"/>
      <c r="X30" s="492"/>
      <c r="Y30" s="518"/>
      <c r="Z30" s="505"/>
      <c r="AA30" s="516"/>
      <c r="AB30" s="181"/>
      <c r="AC30" s="516"/>
    </row>
    <row r="31" spans="1:29" x14ac:dyDescent="0.2">
      <c r="B31" s="125"/>
      <c r="C31" s="125"/>
      <c r="D31" s="621"/>
      <c r="E31" s="246"/>
      <c r="F31" s="621"/>
      <c r="G31" s="246"/>
      <c r="H31" s="621"/>
      <c r="I31" s="246"/>
      <c r="J31" s="125"/>
      <c r="K31" s="125"/>
      <c r="L31" s="595"/>
      <c r="M31" s="246"/>
      <c r="N31" s="595"/>
      <c r="O31" s="246"/>
      <c r="P31" s="595"/>
      <c r="Q31" s="125"/>
      <c r="R31" s="125"/>
      <c r="S31" s="125"/>
      <c r="T31" s="535"/>
      <c r="U31" s="125"/>
      <c r="V31" s="595"/>
      <c r="W31" s="125"/>
      <c r="X31" s="595"/>
      <c r="Y31" s="125"/>
      <c r="Z31" s="125"/>
      <c r="AA31" s="125"/>
      <c r="AB31" s="535"/>
      <c r="AC31" s="125"/>
    </row>
    <row r="32" spans="1:29" x14ac:dyDescent="0.2">
      <c r="B32" s="125"/>
      <c r="C32" s="125"/>
      <c r="D32" s="621"/>
      <c r="E32" s="246"/>
      <c r="F32" s="621"/>
      <c r="G32" s="246"/>
      <c r="H32" s="621"/>
      <c r="I32" s="246"/>
      <c r="J32" s="125"/>
      <c r="K32" s="125"/>
      <c r="L32" s="595"/>
      <c r="M32" s="246"/>
      <c r="N32" s="595"/>
      <c r="O32" s="246"/>
      <c r="P32" s="595"/>
      <c r="Q32" s="125"/>
      <c r="R32" s="125"/>
      <c r="S32" s="125"/>
      <c r="T32" s="535"/>
      <c r="U32" s="125"/>
      <c r="V32" s="595"/>
      <c r="W32" s="125"/>
      <c r="X32" s="595"/>
      <c r="Y32" s="125"/>
      <c r="Z32" s="125"/>
      <c r="AA32" s="125"/>
      <c r="AB32" s="535"/>
      <c r="AC32" s="125"/>
    </row>
    <row r="33" spans="2:29" ht="18" customHeight="1" x14ac:dyDescent="0.2">
      <c r="B33" s="528" t="s">
        <v>350</v>
      </c>
      <c r="C33" s="528"/>
      <c r="D33" s="622">
        <v>-72</v>
      </c>
      <c r="E33" s="614">
        <v>97</v>
      </c>
      <c r="F33" s="622">
        <v>-169</v>
      </c>
      <c r="G33" s="614">
        <v>-14</v>
      </c>
      <c r="H33" s="622">
        <v>-155</v>
      </c>
      <c r="I33" s="624">
        <v>-117</v>
      </c>
      <c r="J33" s="624">
        <v>-38</v>
      </c>
      <c r="K33" s="528"/>
      <c r="L33" s="623">
        <v>129</v>
      </c>
      <c r="M33" s="597">
        <v>77</v>
      </c>
      <c r="N33" s="623">
        <v>52</v>
      </c>
      <c r="O33" s="614">
        <v>66</v>
      </c>
      <c r="P33" s="623">
        <v>-14</v>
      </c>
      <c r="Q33" s="624">
        <v>-42</v>
      </c>
      <c r="R33" s="624">
        <v>28</v>
      </c>
      <c r="S33" s="528"/>
      <c r="T33" s="623">
        <v>135</v>
      </c>
      <c r="U33" s="624">
        <v>61</v>
      </c>
      <c r="V33" s="623">
        <v>74</v>
      </c>
      <c r="W33" s="624">
        <v>138</v>
      </c>
      <c r="X33" s="623">
        <v>-64</v>
      </c>
      <c r="Y33" s="597">
        <v>-27</v>
      </c>
      <c r="Z33" s="624">
        <v>-37</v>
      </c>
      <c r="AA33" s="597"/>
      <c r="AB33" s="625">
        <v>104</v>
      </c>
      <c r="AC33" s="614">
        <v>80</v>
      </c>
    </row>
    <row r="34" spans="2:29" x14ac:dyDescent="0.2">
      <c r="N34" s="611"/>
      <c r="O34" s="611"/>
      <c r="P34" s="611"/>
      <c r="Q34" s="611"/>
      <c r="R34" s="611"/>
      <c r="S34" s="611"/>
      <c r="T34" s="611"/>
      <c r="U34" s="611"/>
      <c r="V34" s="611"/>
      <c r="W34" s="611"/>
      <c r="X34" s="611"/>
      <c r="Y34" s="611"/>
      <c r="Z34" s="611"/>
      <c r="AA34" s="611"/>
      <c r="AB34" s="611"/>
      <c r="AC34" s="611"/>
    </row>
    <row r="35" spans="2:29" x14ac:dyDescent="0.2">
      <c r="B35" s="183"/>
      <c r="C35" s="183"/>
      <c r="D35" s="183"/>
      <c r="E35" s="183"/>
      <c r="F35" s="183"/>
      <c r="G35" s="183"/>
      <c r="H35" s="183"/>
      <c r="I35" s="183"/>
      <c r="J35" s="183"/>
      <c r="K35" s="183"/>
      <c r="L35" s="183"/>
      <c r="M35" s="183"/>
      <c r="N35" s="611"/>
      <c r="O35" s="611"/>
      <c r="P35" s="611"/>
      <c r="Q35" s="611"/>
      <c r="R35" s="611"/>
      <c r="S35" s="611"/>
      <c r="T35" s="611"/>
      <c r="U35" s="611"/>
      <c r="V35" s="611"/>
      <c r="W35" s="611"/>
      <c r="X35" s="611"/>
      <c r="Y35" s="611"/>
      <c r="Z35" s="611"/>
      <c r="AA35" s="611"/>
      <c r="AB35" s="611"/>
      <c r="AC35" s="611"/>
    </row>
    <row r="36" spans="2:29" x14ac:dyDescent="0.2">
      <c r="B36" s="183"/>
      <c r="C36" s="183"/>
      <c r="D36" s="183"/>
      <c r="E36" s="183"/>
      <c r="F36" s="183"/>
      <c r="G36" s="183"/>
      <c r="H36" s="183"/>
      <c r="I36" s="183"/>
      <c r="J36" s="183"/>
      <c r="K36" s="183"/>
      <c r="L36" s="183"/>
      <c r="M36" s="183"/>
      <c r="N36" s="183"/>
      <c r="O36" s="183"/>
      <c r="P36" s="183"/>
      <c r="Q36" s="183"/>
      <c r="R36" s="183"/>
      <c r="S36" s="183"/>
      <c r="T36" s="183"/>
      <c r="U36" s="183"/>
      <c r="V36" s="183"/>
      <c r="W36" s="183"/>
      <c r="X36" s="212"/>
      <c r="Y36" s="212"/>
      <c r="Z36" s="212"/>
      <c r="AA36" s="212"/>
      <c r="AB36" s="212"/>
      <c r="AC36" s="212"/>
    </row>
    <row r="37" spans="2:29" x14ac:dyDescent="0.2">
      <c r="B37" s="213"/>
      <c r="C37" s="213"/>
      <c r="D37" s="213"/>
      <c r="E37" s="213"/>
      <c r="F37" s="213"/>
      <c r="G37" s="213"/>
      <c r="H37" s="213"/>
      <c r="I37" s="213"/>
      <c r="J37" s="213"/>
      <c r="K37" s="213"/>
      <c r="L37" s="213"/>
      <c r="M37" s="213"/>
      <c r="N37" s="213"/>
      <c r="O37" s="213"/>
      <c r="P37" s="213"/>
      <c r="Q37" s="213"/>
      <c r="R37" s="213"/>
      <c r="S37" s="213"/>
      <c r="T37" s="213"/>
      <c r="U37" s="213"/>
      <c r="V37" s="213"/>
      <c r="W37" s="213"/>
      <c r="X37" s="212"/>
      <c r="Y37" s="212"/>
      <c r="Z37" s="212"/>
      <c r="AA37" s="212"/>
      <c r="AB37" s="212"/>
      <c r="AC37" s="212"/>
    </row>
    <row r="38" spans="2:29" x14ac:dyDescent="0.2">
      <c r="B38" s="213"/>
      <c r="C38" s="213"/>
      <c r="D38" s="213"/>
      <c r="E38" s="213"/>
      <c r="F38" s="213"/>
      <c r="G38" s="213"/>
      <c r="H38" s="213"/>
      <c r="I38" s="213"/>
      <c r="J38" s="213"/>
      <c r="K38" s="213"/>
      <c r="L38" s="213"/>
      <c r="M38" s="213"/>
      <c r="N38" s="213"/>
      <c r="O38" s="213"/>
      <c r="P38" s="213"/>
      <c r="Q38" s="213"/>
      <c r="R38" s="213"/>
      <c r="S38" s="213"/>
      <c r="T38" s="213"/>
      <c r="U38" s="213"/>
      <c r="V38" s="213"/>
      <c r="W38" s="213"/>
      <c r="X38" s="212"/>
      <c r="Y38" s="212"/>
      <c r="Z38" s="212"/>
      <c r="AA38" s="212"/>
      <c r="AB38" s="212"/>
      <c r="AC38" s="212"/>
    </row>
    <row r="40" spans="2:29" x14ac:dyDescent="0.2">
      <c r="B40" s="183"/>
      <c r="C40" s="183"/>
      <c r="D40" s="183"/>
      <c r="E40" s="183"/>
      <c r="F40" s="183"/>
      <c r="G40" s="183"/>
      <c r="H40" s="183"/>
      <c r="I40" s="183"/>
      <c r="J40" s="183"/>
      <c r="K40" s="183"/>
      <c r="L40" s="183"/>
      <c r="M40" s="183"/>
      <c r="N40" s="183"/>
      <c r="O40" s="183"/>
      <c r="P40" s="183"/>
      <c r="Q40" s="183"/>
      <c r="R40" s="183"/>
      <c r="S40" s="183"/>
      <c r="T40" s="183"/>
      <c r="U40" s="183"/>
      <c r="V40" s="183"/>
      <c r="W40" s="183"/>
      <c r="X40" s="212"/>
      <c r="Y40" s="212"/>
      <c r="Z40" s="212"/>
      <c r="AA40" s="212"/>
      <c r="AB40" s="212"/>
      <c r="AC40" s="212"/>
    </row>
    <row r="41" spans="2:29" x14ac:dyDescent="0.2">
      <c r="B41" s="213"/>
      <c r="C41" s="213"/>
      <c r="D41" s="213"/>
      <c r="E41" s="213"/>
      <c r="F41" s="213"/>
      <c r="G41" s="213"/>
      <c r="H41" s="213"/>
      <c r="I41" s="213"/>
      <c r="J41" s="213"/>
      <c r="K41" s="213"/>
      <c r="L41" s="213"/>
      <c r="M41" s="213"/>
      <c r="N41" s="213"/>
      <c r="O41" s="213"/>
      <c r="P41" s="213"/>
      <c r="Q41" s="213"/>
      <c r="R41" s="213"/>
      <c r="S41" s="213"/>
      <c r="T41" s="213"/>
      <c r="U41" s="213"/>
      <c r="V41" s="213"/>
      <c r="W41" s="213"/>
      <c r="X41" s="212"/>
      <c r="Y41" s="212"/>
      <c r="Z41" s="212"/>
      <c r="AA41" s="212"/>
      <c r="AB41" s="212"/>
      <c r="AC41" s="212"/>
    </row>
    <row r="43" spans="2:29" x14ac:dyDescent="0.2">
      <c r="B43" s="183"/>
      <c r="C43" s="183"/>
      <c r="D43" s="183"/>
      <c r="E43" s="183"/>
      <c r="F43" s="183"/>
      <c r="G43" s="183"/>
      <c r="H43" s="183"/>
      <c r="I43" s="183"/>
      <c r="J43" s="183"/>
      <c r="K43" s="183"/>
      <c r="L43" s="183"/>
      <c r="M43" s="183"/>
      <c r="N43" s="183"/>
      <c r="O43" s="183"/>
      <c r="P43" s="183"/>
      <c r="Q43" s="183"/>
      <c r="R43" s="183"/>
      <c r="S43" s="183"/>
      <c r="T43" s="183"/>
      <c r="U43" s="183"/>
      <c r="V43" s="183"/>
      <c r="W43" s="183"/>
      <c r="X43" s="212"/>
      <c r="Y43" s="212"/>
      <c r="Z43" s="212"/>
      <c r="AA43" s="212"/>
      <c r="AB43" s="212"/>
      <c r="AC43" s="212"/>
    </row>
    <row r="44" spans="2:29" x14ac:dyDescent="0.2">
      <c r="B44" s="213"/>
      <c r="C44" s="213"/>
      <c r="D44" s="213"/>
      <c r="E44" s="213"/>
      <c r="F44" s="213"/>
      <c r="G44" s="213"/>
      <c r="H44" s="213"/>
      <c r="I44" s="213"/>
      <c r="J44" s="213"/>
      <c r="K44" s="213"/>
      <c r="L44" s="213"/>
      <c r="M44" s="213"/>
      <c r="N44" s="213"/>
      <c r="O44" s="213"/>
      <c r="P44" s="213"/>
      <c r="Q44" s="213"/>
      <c r="R44" s="213"/>
      <c r="S44" s="213"/>
      <c r="T44" s="213"/>
      <c r="U44" s="213"/>
      <c r="V44" s="213"/>
      <c r="W44" s="213"/>
      <c r="X44" s="212"/>
      <c r="Y44" s="212"/>
      <c r="Z44" s="212"/>
      <c r="AA44" s="212"/>
      <c r="AB44" s="212"/>
      <c r="AC44" s="212"/>
    </row>
    <row r="47" spans="2:29" x14ac:dyDescent="0.2">
      <c r="B47" s="183"/>
      <c r="C47" s="183"/>
      <c r="D47" s="183"/>
      <c r="E47" s="183"/>
      <c r="F47" s="183"/>
      <c r="G47" s="183"/>
      <c r="H47" s="183"/>
      <c r="I47" s="183"/>
      <c r="J47" s="183"/>
      <c r="K47" s="183"/>
      <c r="L47" s="183"/>
      <c r="M47" s="183"/>
      <c r="N47" s="183"/>
      <c r="O47" s="183"/>
      <c r="P47" s="183"/>
      <c r="Q47" s="183"/>
      <c r="R47" s="183"/>
      <c r="S47" s="183"/>
      <c r="T47" s="183"/>
      <c r="U47" s="183"/>
      <c r="V47" s="183"/>
      <c r="W47" s="183"/>
      <c r="X47" s="212"/>
      <c r="Y47" s="212"/>
      <c r="Z47" s="212"/>
      <c r="AA47" s="212"/>
      <c r="AB47" s="212"/>
      <c r="AC47" s="212"/>
    </row>
    <row r="48" spans="2:29" x14ac:dyDescent="0.2">
      <c r="B48" s="183"/>
      <c r="C48" s="183"/>
      <c r="D48" s="183"/>
      <c r="E48" s="183"/>
      <c r="F48" s="183"/>
      <c r="G48" s="183"/>
      <c r="H48" s="183"/>
      <c r="I48" s="183"/>
      <c r="J48" s="183"/>
      <c r="K48" s="183"/>
      <c r="L48" s="183"/>
      <c r="M48" s="183"/>
      <c r="N48" s="183"/>
      <c r="O48" s="183"/>
      <c r="P48" s="183"/>
      <c r="Q48" s="183"/>
      <c r="R48" s="183"/>
      <c r="S48" s="183"/>
      <c r="T48" s="183"/>
      <c r="U48" s="183"/>
      <c r="V48" s="183"/>
      <c r="W48" s="183"/>
      <c r="X48" s="212"/>
      <c r="Y48" s="212"/>
      <c r="Z48" s="212"/>
      <c r="AA48" s="212"/>
      <c r="AB48" s="212"/>
      <c r="AC48" s="212"/>
    </row>
    <row r="49" spans="2:29" x14ac:dyDescent="0.2">
      <c r="B49" s="183"/>
      <c r="C49" s="183"/>
      <c r="D49" s="183"/>
      <c r="E49" s="183"/>
      <c r="F49" s="183"/>
      <c r="G49" s="183"/>
      <c r="H49" s="183"/>
      <c r="I49" s="183"/>
      <c r="J49" s="183"/>
      <c r="K49" s="183"/>
      <c r="L49" s="183"/>
      <c r="M49" s="183"/>
      <c r="N49" s="183"/>
      <c r="O49" s="183"/>
      <c r="P49" s="183"/>
      <c r="Q49" s="183"/>
      <c r="R49" s="183"/>
      <c r="S49" s="183"/>
      <c r="T49" s="183"/>
      <c r="U49" s="183"/>
      <c r="V49" s="183"/>
      <c r="W49" s="183"/>
      <c r="X49" s="212"/>
      <c r="Y49" s="212"/>
      <c r="Z49" s="212"/>
      <c r="AA49" s="212"/>
      <c r="AB49" s="212"/>
      <c r="AC49" s="212"/>
    </row>
    <row r="50" spans="2:29" x14ac:dyDescent="0.2">
      <c r="B50" s="183"/>
      <c r="C50" s="183"/>
      <c r="D50" s="183"/>
      <c r="E50" s="183"/>
      <c r="F50" s="183"/>
      <c r="G50" s="183"/>
      <c r="H50" s="183"/>
      <c r="I50" s="183"/>
      <c r="J50" s="183"/>
      <c r="K50" s="183"/>
      <c r="L50" s="183"/>
      <c r="M50" s="183"/>
      <c r="N50" s="183"/>
      <c r="O50" s="183"/>
      <c r="P50" s="183"/>
      <c r="Q50" s="183"/>
      <c r="R50" s="183"/>
      <c r="S50" s="183"/>
      <c r="T50" s="183"/>
      <c r="U50" s="183"/>
      <c r="V50" s="183"/>
      <c r="W50" s="183"/>
      <c r="X50" s="212"/>
      <c r="Y50" s="212"/>
      <c r="Z50" s="212"/>
      <c r="AA50" s="212"/>
      <c r="AB50" s="212"/>
      <c r="AC50" s="212"/>
    </row>
    <row r="52" spans="2:29" x14ac:dyDescent="0.2">
      <c r="B52" s="183"/>
      <c r="C52" s="183"/>
      <c r="D52" s="183"/>
      <c r="E52" s="183"/>
      <c r="F52" s="183"/>
      <c r="G52" s="183"/>
      <c r="H52" s="183"/>
      <c r="I52" s="183"/>
      <c r="J52" s="183"/>
      <c r="K52" s="183"/>
      <c r="L52" s="183"/>
      <c r="M52" s="183"/>
      <c r="N52" s="183"/>
      <c r="O52" s="183"/>
      <c r="P52" s="183"/>
      <c r="Q52" s="183"/>
      <c r="R52" s="183"/>
      <c r="S52" s="183"/>
      <c r="T52" s="183"/>
      <c r="U52" s="183"/>
      <c r="V52" s="183"/>
      <c r="W52" s="183"/>
      <c r="X52" s="212"/>
      <c r="Y52" s="212"/>
      <c r="Z52" s="212"/>
      <c r="AA52" s="212"/>
      <c r="AB52" s="212"/>
      <c r="AC52" s="212"/>
    </row>
    <row r="53" spans="2:29" x14ac:dyDescent="0.2">
      <c r="B53" s="183"/>
      <c r="C53" s="183"/>
      <c r="D53" s="183"/>
      <c r="E53" s="183"/>
      <c r="F53" s="183"/>
      <c r="G53" s="183"/>
      <c r="H53" s="183"/>
      <c r="I53" s="183"/>
      <c r="J53" s="183"/>
      <c r="K53" s="183"/>
      <c r="L53" s="183"/>
      <c r="M53" s="183"/>
      <c r="N53" s="183"/>
      <c r="O53" s="183"/>
      <c r="P53" s="183"/>
      <c r="Q53" s="183"/>
      <c r="R53" s="183"/>
      <c r="S53" s="183"/>
      <c r="T53" s="183"/>
      <c r="U53" s="183"/>
      <c r="V53" s="183"/>
      <c r="W53" s="183"/>
      <c r="X53" s="212"/>
      <c r="Y53" s="212"/>
      <c r="Z53" s="212"/>
      <c r="AA53" s="212"/>
      <c r="AB53" s="212"/>
      <c r="AC53" s="212"/>
    </row>
  </sheetData>
  <mergeCells count="1">
    <mergeCell ref="B3:B4"/>
  </mergeCells>
  <hyperlinks>
    <hyperlink ref="B1" location="'LXS Group - Table of content'!A1" display="Table of content" xr:uid="{00000000-0004-0000-0600-000000000000}"/>
  </hyperlinks>
  <pageMargins left="0.78740157499999996" right="0.78740157499999996" top="0.984251969" bottom="0.984251969" header="0.4921259845" footer="0.4921259845"/>
  <pageSetup paperSize="8" scale="80" orientation="landscape" r:id="rId1"/>
  <headerFooter alignWithMargins="0">
    <oddFooter>&amp;CINTERNAL</oddFooter>
  </headerFooter>
  <customProperties>
    <customPr name="_pios_id" r:id="rId2"/>
    <customPr name="IbpWorksheetKeyString_GUID" r:id="rId3"/>
  </customProperties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 tint="-0.34998626667073579"/>
    <pageSetUpPr fitToPage="1"/>
  </sheetPr>
  <dimension ref="A1:BR52"/>
  <sheetViews>
    <sheetView showGridLines="0" zoomScaleNormal="100" workbookViewId="0">
      <pane xSplit="2" ySplit="2" topLeftCell="C6" activePane="bottomRight" state="frozen"/>
      <selection activeCell="F44" sqref="F44"/>
      <selection pane="topRight" activeCell="F44" sqref="F44"/>
      <selection pane="bottomLeft" activeCell="F44" sqref="F44"/>
      <selection pane="bottomRight" activeCell="B1" sqref="B1"/>
    </sheetView>
  </sheetViews>
  <sheetFormatPr baseColWidth="10" defaultColWidth="11.42578125" defaultRowHeight="12.75" outlineLevelCol="1" x14ac:dyDescent="0.2"/>
  <cols>
    <col min="1" max="1" width="5.28515625" style="500" customWidth="1"/>
    <col min="2" max="2" width="65.5703125" style="500" customWidth="1"/>
    <col min="3" max="7" width="8.140625" style="500" customWidth="1"/>
    <col min="8" max="8" width="4.28515625" style="500" customWidth="1"/>
    <col min="9" max="9" width="8.140625" style="500" customWidth="1"/>
    <col min="10" max="15" width="8.140625" style="500" customWidth="1" outlineLevel="1"/>
    <col min="16" max="16" width="4.28515625" style="500" customWidth="1"/>
    <col min="17" max="17" width="8.140625" style="500" customWidth="1"/>
    <col min="18" max="23" width="8.140625" style="500" customWidth="1" outlineLevel="1"/>
    <col min="24" max="24" width="4.28515625" style="500" customWidth="1"/>
    <col min="25" max="25" width="8.140625" style="500" customWidth="1"/>
    <col min="26" max="31" width="8.140625" style="500" customWidth="1" outlineLevel="1"/>
    <col min="32" max="32" width="4.28515625" style="500" customWidth="1"/>
    <col min="33" max="33" width="8.140625" style="500" customWidth="1"/>
    <col min="34" max="39" width="8.140625" style="500" customWidth="1" outlineLevel="1"/>
    <col min="40" max="40" width="4.28515625" style="500" customWidth="1"/>
    <col min="41" max="41" width="8.140625" style="500" customWidth="1"/>
    <col min="42" max="47" width="8.140625" style="500" customWidth="1" outlineLevel="1"/>
    <col min="48" max="48" width="4.28515625" style="500" customWidth="1"/>
    <col min="49" max="49" width="8.140625" style="500" customWidth="1"/>
    <col min="50" max="55" width="8.140625" style="500" customWidth="1" outlineLevel="1"/>
    <col min="56" max="16384" width="11.42578125" style="500"/>
  </cols>
  <sheetData>
    <row r="1" spans="1:70" s="546" customFormat="1" x14ac:dyDescent="0.2">
      <c r="B1" s="558" t="s">
        <v>354</v>
      </c>
    </row>
    <row r="2" spans="1:70" ht="45" customHeight="1" x14ac:dyDescent="0.2">
      <c r="B2" s="179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</row>
    <row r="3" spans="1:70" s="55" customFormat="1" ht="18.75" customHeight="1" x14ac:dyDescent="0.2">
      <c r="B3" s="653" t="s">
        <v>177</v>
      </c>
      <c r="C3" s="497"/>
      <c r="D3" s="497"/>
      <c r="E3" s="497"/>
      <c r="F3" s="497"/>
      <c r="G3" s="497"/>
      <c r="H3" s="497"/>
      <c r="I3" s="497"/>
      <c r="J3" s="497"/>
      <c r="K3" s="497"/>
      <c r="L3" s="497"/>
      <c r="M3" s="497"/>
      <c r="N3" s="497"/>
      <c r="O3" s="497"/>
      <c r="P3" s="497"/>
      <c r="Q3" s="497"/>
      <c r="R3" s="497"/>
      <c r="S3" s="497"/>
      <c r="T3" s="497"/>
      <c r="U3" s="497"/>
      <c r="V3" s="497"/>
      <c r="W3" s="497"/>
      <c r="X3" s="497"/>
    </row>
    <row r="4" spans="1:70" s="57" customFormat="1" ht="30" customHeight="1" x14ac:dyDescent="0.2">
      <c r="B4" s="654"/>
      <c r="C4" s="657" t="s">
        <v>403</v>
      </c>
      <c r="D4" s="657"/>
      <c r="E4" s="657"/>
      <c r="F4" s="657"/>
      <c r="G4" s="657"/>
      <c r="H4" s="498"/>
      <c r="I4" s="498"/>
      <c r="J4" s="498"/>
      <c r="K4" s="498"/>
      <c r="L4" s="498"/>
      <c r="M4" s="498"/>
      <c r="N4" s="498"/>
      <c r="O4" s="498"/>
      <c r="P4" s="498"/>
      <c r="Q4" s="498"/>
      <c r="R4" s="498"/>
      <c r="S4" s="498"/>
      <c r="T4" s="498"/>
      <c r="U4" s="498"/>
      <c r="V4" s="498"/>
      <c r="W4" s="498"/>
      <c r="X4" s="498"/>
    </row>
    <row r="5" spans="1:70" s="64" customFormat="1" ht="6.75" customHeight="1" x14ac:dyDescent="0.2">
      <c r="B5" s="501"/>
      <c r="C5" s="502"/>
      <c r="D5" s="502"/>
      <c r="E5" s="502"/>
      <c r="F5" s="502"/>
      <c r="G5" s="502"/>
      <c r="H5" s="502"/>
      <c r="I5" s="502"/>
      <c r="J5" s="502"/>
      <c r="K5" s="502"/>
      <c r="L5" s="502"/>
      <c r="M5" s="502"/>
      <c r="N5" s="502"/>
      <c r="O5" s="502"/>
      <c r="P5" s="502"/>
      <c r="Q5" s="502"/>
      <c r="R5" s="502"/>
      <c r="S5" s="502"/>
      <c r="T5" s="502"/>
      <c r="U5" s="502"/>
      <c r="V5" s="502"/>
      <c r="W5" s="502"/>
      <c r="X5" s="502"/>
    </row>
    <row r="6" spans="1:70" s="15" customFormat="1" ht="30" customHeight="1" x14ac:dyDescent="0.2">
      <c r="B6" s="189"/>
      <c r="C6" s="180" t="s">
        <v>351</v>
      </c>
      <c r="D6" s="529" t="s">
        <v>352</v>
      </c>
      <c r="E6" s="180" t="s">
        <v>332</v>
      </c>
      <c r="F6" s="168" t="s">
        <v>333</v>
      </c>
      <c r="G6" s="168" t="s">
        <v>326</v>
      </c>
      <c r="H6" s="168"/>
      <c r="I6" s="180" t="s">
        <v>322</v>
      </c>
      <c r="J6" s="168" t="s">
        <v>321</v>
      </c>
      <c r="K6" s="180" t="s">
        <v>305</v>
      </c>
      <c r="L6" s="168" t="s">
        <v>320</v>
      </c>
      <c r="M6" s="180" t="s">
        <v>248</v>
      </c>
      <c r="N6" s="168" t="s">
        <v>319</v>
      </c>
      <c r="O6" s="168" t="s">
        <v>318</v>
      </c>
      <c r="P6" s="168"/>
      <c r="Q6" s="180" t="s">
        <v>317</v>
      </c>
      <c r="R6" s="168" t="s">
        <v>316</v>
      </c>
      <c r="S6" s="182" t="s">
        <v>312</v>
      </c>
      <c r="T6" s="168" t="s">
        <v>315</v>
      </c>
      <c r="U6" s="180" t="s">
        <v>210</v>
      </c>
      <c r="V6" s="168" t="s">
        <v>314</v>
      </c>
      <c r="W6" s="168" t="s">
        <v>313</v>
      </c>
      <c r="X6" s="168"/>
      <c r="Y6" s="421" t="s">
        <v>250</v>
      </c>
      <c r="Z6" s="420" t="s">
        <v>251</v>
      </c>
      <c r="AA6" s="422" t="s">
        <v>203</v>
      </c>
      <c r="AB6" s="420" t="s">
        <v>252</v>
      </c>
      <c r="AC6" s="421" t="s">
        <v>253</v>
      </c>
      <c r="AD6" s="420" t="s">
        <v>254</v>
      </c>
      <c r="AE6" s="420" t="s">
        <v>255</v>
      </c>
      <c r="AF6" s="420"/>
      <c r="AG6" s="180" t="s">
        <v>256</v>
      </c>
      <c r="AH6" s="420" t="s">
        <v>257</v>
      </c>
      <c r="AI6" s="422" t="s">
        <v>258</v>
      </c>
      <c r="AJ6" s="420" t="s">
        <v>259</v>
      </c>
      <c r="AK6" s="422" t="s">
        <v>260</v>
      </c>
      <c r="AL6" s="420" t="s">
        <v>261</v>
      </c>
      <c r="AM6" s="420" t="s">
        <v>262</v>
      </c>
      <c r="AN6" s="420"/>
      <c r="AO6" s="180" t="s">
        <v>263</v>
      </c>
      <c r="AP6" s="420" t="s">
        <v>264</v>
      </c>
      <c r="AQ6" s="422" t="s">
        <v>265</v>
      </c>
      <c r="AR6" s="420" t="s">
        <v>266</v>
      </c>
      <c r="AS6" s="422" t="s">
        <v>267</v>
      </c>
      <c r="AT6" s="420" t="s">
        <v>268</v>
      </c>
      <c r="AU6" s="420" t="s">
        <v>269</v>
      </c>
      <c r="AV6" s="420"/>
      <c r="AW6" s="180" t="s">
        <v>270</v>
      </c>
      <c r="AX6" s="420" t="s">
        <v>271</v>
      </c>
      <c r="AY6" s="422" t="s">
        <v>272</v>
      </c>
      <c r="AZ6" s="420" t="s">
        <v>273</v>
      </c>
      <c r="BA6" s="422" t="s">
        <v>274</v>
      </c>
      <c r="BB6" s="420" t="s">
        <v>275</v>
      </c>
      <c r="BC6" s="420" t="s">
        <v>276</v>
      </c>
    </row>
    <row r="7" spans="1:70" s="303" customFormat="1" x14ac:dyDescent="0.2">
      <c r="B7" s="171"/>
      <c r="C7" s="192"/>
      <c r="D7" s="192"/>
      <c r="E7" s="192"/>
      <c r="F7" s="192"/>
      <c r="G7" s="192"/>
      <c r="H7" s="192"/>
      <c r="I7" s="192"/>
      <c r="J7" s="192"/>
      <c r="K7" s="192"/>
      <c r="L7" s="192"/>
      <c r="M7" s="192"/>
      <c r="N7" s="192"/>
      <c r="O7" s="169"/>
      <c r="P7" s="169"/>
      <c r="Q7" s="192"/>
      <c r="R7" s="192"/>
      <c r="S7" s="192"/>
      <c r="T7" s="192"/>
      <c r="U7" s="169"/>
      <c r="V7" s="169"/>
      <c r="W7" s="169"/>
      <c r="X7" s="169"/>
      <c r="Y7" s="539"/>
      <c r="Z7" s="539"/>
      <c r="AA7" s="539"/>
      <c r="AB7" s="539"/>
      <c r="AC7" s="539"/>
      <c r="AD7" s="539"/>
      <c r="AE7" s="539"/>
      <c r="AF7" s="539"/>
      <c r="AG7" s="539"/>
      <c r="AH7" s="539"/>
      <c r="AI7" s="539"/>
      <c r="AJ7" s="539"/>
      <c r="AK7" s="539"/>
      <c r="AL7" s="539"/>
      <c r="AM7" s="539"/>
      <c r="AN7" s="539"/>
      <c r="AO7" s="539"/>
      <c r="AP7" s="539"/>
      <c r="AQ7" s="539"/>
      <c r="AR7" s="539"/>
      <c r="AS7" s="539"/>
      <c r="AT7" s="539"/>
      <c r="AU7" s="539"/>
      <c r="AV7" s="539"/>
      <c r="AW7" s="539"/>
      <c r="AX7" s="539"/>
      <c r="AY7" s="539"/>
      <c r="AZ7" s="539"/>
      <c r="BA7" s="539"/>
      <c r="BB7" s="539"/>
      <c r="BC7" s="539"/>
      <c r="BD7" s="539"/>
      <c r="BE7" s="539"/>
      <c r="BF7" s="539"/>
      <c r="BG7" s="539"/>
      <c r="BH7" s="539"/>
      <c r="BI7" s="539"/>
      <c r="BJ7" s="539"/>
      <c r="BK7" s="539"/>
      <c r="BL7" s="539"/>
      <c r="BM7" s="539"/>
      <c r="BN7" s="539"/>
      <c r="BO7" s="539"/>
      <c r="BP7" s="539"/>
      <c r="BQ7" s="539"/>
      <c r="BR7" s="539"/>
    </row>
    <row r="8" spans="1:70" s="15" customFormat="1" ht="17.25" customHeight="1" x14ac:dyDescent="0.2">
      <c r="B8" s="172"/>
      <c r="C8" s="193"/>
      <c r="D8" s="193"/>
      <c r="E8" s="193"/>
      <c r="F8" s="193"/>
      <c r="G8" s="193"/>
      <c r="H8" s="193"/>
      <c r="I8" s="193"/>
      <c r="J8" s="193"/>
      <c r="K8" s="193"/>
      <c r="L8" s="193"/>
      <c r="M8" s="193"/>
      <c r="N8" s="193"/>
      <c r="O8" s="162"/>
      <c r="P8" s="162"/>
      <c r="Q8" s="193"/>
      <c r="R8" s="193"/>
      <c r="S8" s="193"/>
      <c r="T8" s="193"/>
      <c r="U8" s="162"/>
      <c r="V8" s="162"/>
      <c r="W8" s="162"/>
      <c r="X8" s="162"/>
    </row>
    <row r="9" spans="1:70" s="503" customFormat="1" ht="18.75" customHeight="1" x14ac:dyDescent="0.2">
      <c r="B9" s="504" t="s">
        <v>178</v>
      </c>
      <c r="C9" s="492">
        <v>354</v>
      </c>
      <c r="D9" s="505">
        <v>96</v>
      </c>
      <c r="E9" s="492">
        <v>258</v>
      </c>
      <c r="F9" s="505">
        <v>140</v>
      </c>
      <c r="G9" s="506">
        <v>118</v>
      </c>
      <c r="H9" s="506"/>
      <c r="I9" s="181">
        <v>390</v>
      </c>
      <c r="J9" s="506">
        <v>14</v>
      </c>
      <c r="K9" s="404">
        <v>376</v>
      </c>
      <c r="L9" s="508">
        <v>118</v>
      </c>
      <c r="M9" s="404">
        <v>258</v>
      </c>
      <c r="N9" s="507">
        <v>138</v>
      </c>
      <c r="O9" s="195">
        <v>120</v>
      </c>
      <c r="P9" s="195"/>
      <c r="Q9" s="181">
        <v>219</v>
      </c>
      <c r="R9" s="195">
        <v>10</v>
      </c>
      <c r="S9" s="181">
        <v>209</v>
      </c>
      <c r="T9" s="195">
        <v>80</v>
      </c>
      <c r="U9" s="181">
        <v>129</v>
      </c>
      <c r="V9" s="195">
        <v>36</v>
      </c>
      <c r="W9" s="195">
        <v>93</v>
      </c>
      <c r="X9" s="195"/>
      <c r="Y9" s="181">
        <v>339</v>
      </c>
      <c r="Z9" s="195">
        <v>-2</v>
      </c>
      <c r="AA9" s="181">
        <v>341</v>
      </c>
      <c r="AB9" s="195">
        <v>100</v>
      </c>
      <c r="AC9" s="181">
        <v>241</v>
      </c>
      <c r="AD9" s="195">
        <v>147</v>
      </c>
      <c r="AE9" s="195">
        <v>94</v>
      </c>
      <c r="AF9" s="423"/>
      <c r="AG9" s="181">
        <v>288</v>
      </c>
      <c r="AH9" s="195">
        <v>42</v>
      </c>
      <c r="AI9" s="181">
        <v>246</v>
      </c>
      <c r="AJ9" s="195">
        <v>68</v>
      </c>
      <c r="AK9" s="181">
        <v>178</v>
      </c>
      <c r="AL9" s="195">
        <v>144</v>
      </c>
      <c r="AM9" s="195">
        <v>34</v>
      </c>
      <c r="AN9" s="423"/>
      <c r="AO9" s="181">
        <v>80</v>
      </c>
      <c r="AP9" s="195">
        <v>-107</v>
      </c>
      <c r="AQ9" s="181">
        <v>187</v>
      </c>
      <c r="AR9" s="195">
        <v>55</v>
      </c>
      <c r="AS9" s="181">
        <v>132</v>
      </c>
      <c r="AT9" s="195">
        <v>94</v>
      </c>
      <c r="AU9" s="195">
        <v>38</v>
      </c>
      <c r="AV9" s="423"/>
      <c r="AW9" s="181">
        <v>-239</v>
      </c>
      <c r="AX9" s="195">
        <v>-301</v>
      </c>
      <c r="AY9" s="181">
        <v>62</v>
      </c>
      <c r="AZ9" s="195">
        <v>20</v>
      </c>
      <c r="BA9" s="181">
        <v>42</v>
      </c>
      <c r="BB9" s="195">
        <v>11</v>
      </c>
      <c r="BC9" s="195">
        <v>31</v>
      </c>
    </row>
    <row r="10" spans="1:70" s="364" customFormat="1" ht="18.75" customHeight="1" x14ac:dyDescent="0.2">
      <c r="A10" s="196"/>
      <c r="B10" s="452" t="s">
        <v>179</v>
      </c>
      <c r="C10" s="494">
        <v>356</v>
      </c>
      <c r="D10" s="509">
        <v>121</v>
      </c>
      <c r="E10" s="494">
        <v>235</v>
      </c>
      <c r="F10" s="509">
        <v>121</v>
      </c>
      <c r="G10" s="510">
        <v>114</v>
      </c>
      <c r="H10" s="510"/>
      <c r="I10" s="418">
        <v>431</v>
      </c>
      <c r="J10" s="510">
        <v>121</v>
      </c>
      <c r="K10" s="405">
        <v>310</v>
      </c>
      <c r="L10" s="510">
        <v>105</v>
      </c>
      <c r="M10" s="405">
        <v>205</v>
      </c>
      <c r="N10" s="511">
        <v>104</v>
      </c>
      <c r="O10" s="409">
        <v>101</v>
      </c>
      <c r="P10" s="409"/>
      <c r="Q10" s="418">
        <v>410</v>
      </c>
      <c r="R10" s="409">
        <v>107</v>
      </c>
      <c r="S10" s="418">
        <v>303</v>
      </c>
      <c r="T10" s="409">
        <v>128</v>
      </c>
      <c r="U10" s="418">
        <v>175</v>
      </c>
      <c r="V10" s="409">
        <v>108</v>
      </c>
      <c r="W10" s="409">
        <v>67</v>
      </c>
      <c r="X10" s="409"/>
      <c r="Y10" s="418">
        <v>481</v>
      </c>
      <c r="Z10" s="409">
        <v>127</v>
      </c>
      <c r="AA10" s="418">
        <v>354</v>
      </c>
      <c r="AB10" s="409">
        <v>119</v>
      </c>
      <c r="AC10" s="418">
        <v>235</v>
      </c>
      <c r="AD10" s="409">
        <v>115</v>
      </c>
      <c r="AE10" s="409">
        <v>120</v>
      </c>
      <c r="AF10" s="533"/>
      <c r="AG10" s="418">
        <v>418</v>
      </c>
      <c r="AH10" s="409">
        <v>70</v>
      </c>
      <c r="AI10" s="418">
        <v>348</v>
      </c>
      <c r="AJ10" s="409">
        <v>114</v>
      </c>
      <c r="AK10" s="418">
        <v>234</v>
      </c>
      <c r="AL10" s="409">
        <v>119</v>
      </c>
      <c r="AM10" s="409">
        <v>115</v>
      </c>
      <c r="AN10" s="533"/>
      <c r="AO10" s="418">
        <v>426</v>
      </c>
      <c r="AP10" s="409">
        <v>124</v>
      </c>
      <c r="AQ10" s="418">
        <v>302</v>
      </c>
      <c r="AR10" s="409">
        <v>100</v>
      </c>
      <c r="AS10" s="418">
        <v>202</v>
      </c>
      <c r="AT10" s="409">
        <v>99</v>
      </c>
      <c r="AU10" s="409">
        <v>103</v>
      </c>
      <c r="AV10" s="533"/>
      <c r="AW10" s="418">
        <v>717</v>
      </c>
      <c r="AX10" s="409">
        <v>385</v>
      </c>
      <c r="AY10" s="418">
        <v>332</v>
      </c>
      <c r="AZ10" s="409">
        <v>114</v>
      </c>
      <c r="BA10" s="418">
        <v>218</v>
      </c>
      <c r="BB10" s="409">
        <v>116</v>
      </c>
      <c r="BC10" s="409">
        <v>102</v>
      </c>
    </row>
    <row r="11" spans="1:70" s="364" customFormat="1" ht="18.75" customHeight="1" x14ac:dyDescent="0.2">
      <c r="A11" s="196"/>
      <c r="B11" s="473" t="s">
        <v>278</v>
      </c>
      <c r="C11" s="494">
        <v>24</v>
      </c>
      <c r="D11" s="509">
        <v>16</v>
      </c>
      <c r="E11" s="494">
        <v>8</v>
      </c>
      <c r="F11" s="512">
        <v>-7</v>
      </c>
      <c r="G11" s="513">
        <v>15</v>
      </c>
      <c r="H11" s="513"/>
      <c r="I11" s="418">
        <v>63</v>
      </c>
      <c r="J11" s="513">
        <v>23</v>
      </c>
      <c r="K11" s="406">
        <v>40</v>
      </c>
      <c r="L11" s="453">
        <v>15</v>
      </c>
      <c r="M11" s="406">
        <v>25</v>
      </c>
      <c r="N11" s="514">
        <v>8</v>
      </c>
      <c r="O11" s="409">
        <v>17</v>
      </c>
      <c r="P11" s="409"/>
      <c r="Q11" s="418">
        <v>35</v>
      </c>
      <c r="R11" s="409">
        <v>19</v>
      </c>
      <c r="S11" s="418">
        <v>16</v>
      </c>
      <c r="T11" s="409">
        <v>19</v>
      </c>
      <c r="U11" s="418">
        <v>-3</v>
      </c>
      <c r="V11" s="409">
        <v>-22</v>
      </c>
      <c r="W11" s="409">
        <v>19</v>
      </c>
      <c r="X11" s="409"/>
      <c r="Y11" s="418">
        <v>56</v>
      </c>
      <c r="Z11" s="409">
        <v>14</v>
      </c>
      <c r="AA11" s="418">
        <v>42</v>
      </c>
      <c r="AB11" s="409">
        <v>9</v>
      </c>
      <c r="AC11" s="418">
        <v>33</v>
      </c>
      <c r="AD11" s="409">
        <v>16</v>
      </c>
      <c r="AE11" s="409">
        <v>17</v>
      </c>
      <c r="AF11" s="533"/>
      <c r="AG11" s="418">
        <v>66</v>
      </c>
      <c r="AH11" s="409">
        <v>17</v>
      </c>
      <c r="AI11" s="418">
        <v>49</v>
      </c>
      <c r="AJ11" s="409">
        <v>17</v>
      </c>
      <c r="AK11" s="418">
        <v>32</v>
      </c>
      <c r="AL11" s="409">
        <v>17</v>
      </c>
      <c r="AM11" s="409">
        <v>15</v>
      </c>
      <c r="AN11" s="533"/>
      <c r="AO11" s="418">
        <v>75</v>
      </c>
      <c r="AP11" s="409">
        <v>22</v>
      </c>
      <c r="AQ11" s="418">
        <v>53</v>
      </c>
      <c r="AR11" s="409">
        <v>15</v>
      </c>
      <c r="AS11" s="418">
        <v>38</v>
      </c>
      <c r="AT11" s="409">
        <v>13</v>
      </c>
      <c r="AU11" s="409">
        <v>25</v>
      </c>
      <c r="AV11" s="533"/>
      <c r="AW11" s="418">
        <v>111</v>
      </c>
      <c r="AX11" s="409">
        <v>29</v>
      </c>
      <c r="AY11" s="418">
        <v>82</v>
      </c>
      <c r="AZ11" s="409">
        <v>29</v>
      </c>
      <c r="BA11" s="418">
        <v>53</v>
      </c>
      <c r="BB11" s="409">
        <v>28</v>
      </c>
      <c r="BC11" s="409">
        <v>25</v>
      </c>
    </row>
    <row r="12" spans="1:70" s="364" customFormat="1" ht="18.75" customHeight="1" x14ac:dyDescent="0.2">
      <c r="A12" s="196"/>
      <c r="B12" s="473" t="s">
        <v>279</v>
      </c>
      <c r="C12" s="494">
        <v>-154</v>
      </c>
      <c r="D12" s="509">
        <v>-40</v>
      </c>
      <c r="E12" s="494">
        <v>-114</v>
      </c>
      <c r="F12" s="512">
        <v>-75</v>
      </c>
      <c r="G12" s="453">
        <v>-39</v>
      </c>
      <c r="H12" s="453"/>
      <c r="I12" s="418">
        <v>-156</v>
      </c>
      <c r="J12" s="453">
        <v>-63</v>
      </c>
      <c r="K12" s="406">
        <v>-93</v>
      </c>
      <c r="L12" s="453">
        <v>-32</v>
      </c>
      <c r="M12" s="406">
        <v>-61</v>
      </c>
      <c r="N12" s="514">
        <v>-30</v>
      </c>
      <c r="O12" s="409">
        <v>-31</v>
      </c>
      <c r="P12" s="409"/>
      <c r="Q12" s="418">
        <v>-139</v>
      </c>
      <c r="R12" s="409">
        <v>-18</v>
      </c>
      <c r="S12" s="418">
        <v>-121</v>
      </c>
      <c r="T12" s="409">
        <v>-51</v>
      </c>
      <c r="U12" s="418">
        <v>-70</v>
      </c>
      <c r="V12" s="409">
        <v>-23</v>
      </c>
      <c r="W12" s="409">
        <v>-47</v>
      </c>
      <c r="X12" s="409"/>
      <c r="Y12" s="418">
        <v>-184</v>
      </c>
      <c r="Z12" s="409">
        <v>-86</v>
      </c>
      <c r="AA12" s="418">
        <v>-98</v>
      </c>
      <c r="AB12" s="409">
        <v>-37</v>
      </c>
      <c r="AC12" s="418">
        <v>-61</v>
      </c>
      <c r="AD12" s="409">
        <v>-19</v>
      </c>
      <c r="AE12" s="409">
        <v>-42</v>
      </c>
      <c r="AF12" s="533"/>
      <c r="AG12" s="418">
        <v>-98</v>
      </c>
      <c r="AH12" s="409">
        <v>-28</v>
      </c>
      <c r="AI12" s="418">
        <v>-70</v>
      </c>
      <c r="AJ12" s="409">
        <v>-47</v>
      </c>
      <c r="AK12" s="418">
        <v>-23</v>
      </c>
      <c r="AL12" s="409">
        <v>-18</v>
      </c>
      <c r="AM12" s="409">
        <v>-5</v>
      </c>
      <c r="AN12" s="533"/>
      <c r="AO12" s="418">
        <v>-31</v>
      </c>
      <c r="AP12" s="409">
        <v>-14</v>
      </c>
      <c r="AQ12" s="418">
        <v>-17</v>
      </c>
      <c r="AR12" s="409">
        <v>-36</v>
      </c>
      <c r="AS12" s="418">
        <v>19</v>
      </c>
      <c r="AT12" s="409">
        <v>9</v>
      </c>
      <c r="AU12" s="409">
        <v>10</v>
      </c>
      <c r="AV12" s="533"/>
      <c r="AW12" s="418">
        <v>-41</v>
      </c>
      <c r="AX12" s="409">
        <v>-3</v>
      </c>
      <c r="AY12" s="418">
        <v>-38</v>
      </c>
      <c r="AZ12" s="409">
        <v>3</v>
      </c>
      <c r="BA12" s="418">
        <v>-41</v>
      </c>
      <c r="BB12" s="409">
        <v>-7</v>
      </c>
      <c r="BC12" s="409">
        <v>-34</v>
      </c>
    </row>
    <row r="13" spans="1:70" s="364" customFormat="1" ht="18.75" customHeight="1" x14ac:dyDescent="0.2">
      <c r="A13" s="196"/>
      <c r="B13" s="473" t="s">
        <v>338</v>
      </c>
      <c r="C13" s="494">
        <v>-154</v>
      </c>
      <c r="D13" s="509">
        <v>-5</v>
      </c>
      <c r="E13" s="494">
        <v>-149</v>
      </c>
      <c r="F13" s="512">
        <v>13</v>
      </c>
      <c r="G13" s="453">
        <v>-162</v>
      </c>
      <c r="H13" s="453"/>
      <c r="I13" s="418">
        <v>-165</v>
      </c>
      <c r="J13" s="453">
        <v>117</v>
      </c>
      <c r="K13" s="406">
        <v>-282</v>
      </c>
      <c r="L13" s="453">
        <v>-9</v>
      </c>
      <c r="M13" s="406">
        <v>-273</v>
      </c>
      <c r="N13" s="514">
        <v>-67</v>
      </c>
      <c r="O13" s="409">
        <v>-206</v>
      </c>
      <c r="P13" s="409"/>
      <c r="Q13" s="418">
        <v>-66</v>
      </c>
      <c r="R13" s="409">
        <v>124</v>
      </c>
      <c r="S13" s="418">
        <v>-190</v>
      </c>
      <c r="T13" s="409">
        <v>-35</v>
      </c>
      <c r="U13" s="418">
        <v>-155</v>
      </c>
      <c r="V13" s="409">
        <v>5</v>
      </c>
      <c r="W13" s="409">
        <v>-160</v>
      </c>
      <c r="X13" s="409"/>
      <c r="Y13" s="418">
        <v>-47</v>
      </c>
      <c r="Z13" s="409">
        <v>156</v>
      </c>
      <c r="AA13" s="418">
        <v>-203</v>
      </c>
      <c r="AB13" s="409">
        <v>22</v>
      </c>
      <c r="AC13" s="418">
        <v>-225</v>
      </c>
      <c r="AD13" s="409">
        <v>-7</v>
      </c>
      <c r="AE13" s="409">
        <v>-218</v>
      </c>
      <c r="AF13" s="533"/>
      <c r="AG13" s="418">
        <v>93</v>
      </c>
      <c r="AH13" s="409">
        <v>254</v>
      </c>
      <c r="AI13" s="418">
        <v>-161</v>
      </c>
      <c r="AJ13" s="409">
        <v>-38</v>
      </c>
      <c r="AK13" s="418">
        <v>-123</v>
      </c>
      <c r="AL13" s="409">
        <v>-3</v>
      </c>
      <c r="AM13" s="409">
        <v>-120</v>
      </c>
      <c r="AN13" s="533"/>
      <c r="AO13" s="418">
        <v>147</v>
      </c>
      <c r="AP13" s="409">
        <v>408</v>
      </c>
      <c r="AQ13" s="418">
        <v>-261</v>
      </c>
      <c r="AR13" s="409">
        <v>-11</v>
      </c>
      <c r="AS13" s="418">
        <v>-250</v>
      </c>
      <c r="AT13" s="409">
        <v>-42</v>
      </c>
      <c r="AU13" s="409">
        <v>-208</v>
      </c>
      <c r="AV13" s="533"/>
      <c r="AW13" s="418">
        <v>110</v>
      </c>
      <c r="AX13" s="409">
        <v>166</v>
      </c>
      <c r="AY13" s="418">
        <v>-56</v>
      </c>
      <c r="AZ13" s="409">
        <v>174</v>
      </c>
      <c r="BA13" s="418">
        <v>-230</v>
      </c>
      <c r="BB13" s="409">
        <v>55</v>
      </c>
      <c r="BC13" s="409">
        <v>-285</v>
      </c>
    </row>
    <row r="14" spans="1:70" s="364" customFormat="1" ht="18.75" customHeight="1" x14ac:dyDescent="0.2">
      <c r="A14" s="196"/>
      <c r="B14" s="473" t="s">
        <v>339</v>
      </c>
      <c r="C14" s="494">
        <v>-57</v>
      </c>
      <c r="D14" s="509">
        <v>67</v>
      </c>
      <c r="E14" s="494">
        <v>-124</v>
      </c>
      <c r="F14" s="512">
        <v>-110</v>
      </c>
      <c r="G14" s="453">
        <v>-14</v>
      </c>
      <c r="H14" s="453"/>
      <c r="I14" s="418">
        <v>-91</v>
      </c>
      <c r="J14" s="453">
        <v>-27</v>
      </c>
      <c r="K14" s="406">
        <v>-64</v>
      </c>
      <c r="L14" s="453">
        <v>25</v>
      </c>
      <c r="M14" s="406">
        <v>-89</v>
      </c>
      <c r="N14" s="514">
        <v>-116</v>
      </c>
      <c r="O14" s="409">
        <v>27</v>
      </c>
      <c r="P14" s="409"/>
      <c r="Q14" s="418">
        <v>109</v>
      </c>
      <c r="R14" s="409">
        <v>33</v>
      </c>
      <c r="S14" s="418">
        <v>76</v>
      </c>
      <c r="T14" s="409">
        <v>86</v>
      </c>
      <c r="U14" s="418">
        <v>-10</v>
      </c>
      <c r="V14" s="409">
        <v>-28</v>
      </c>
      <c r="W14" s="409">
        <v>18</v>
      </c>
      <c r="X14" s="409"/>
      <c r="Y14" s="418">
        <v>44</v>
      </c>
      <c r="Z14" s="409">
        <v>-52</v>
      </c>
      <c r="AA14" s="418">
        <v>96</v>
      </c>
      <c r="AB14" s="409">
        <v>91</v>
      </c>
      <c r="AC14" s="418">
        <v>5</v>
      </c>
      <c r="AD14" s="409">
        <v>-72</v>
      </c>
      <c r="AE14" s="409">
        <v>77</v>
      </c>
      <c r="AF14" s="533"/>
      <c r="AG14" s="418">
        <v>-75</v>
      </c>
      <c r="AH14" s="409">
        <v>-5</v>
      </c>
      <c r="AI14" s="418">
        <v>-70</v>
      </c>
      <c r="AJ14" s="409">
        <v>76</v>
      </c>
      <c r="AK14" s="418">
        <v>-146</v>
      </c>
      <c r="AL14" s="409">
        <v>-140</v>
      </c>
      <c r="AM14" s="409">
        <v>-6</v>
      </c>
      <c r="AN14" s="533"/>
      <c r="AO14" s="418">
        <v>100</v>
      </c>
      <c r="AP14" s="409">
        <v>-24</v>
      </c>
      <c r="AQ14" s="418">
        <v>124</v>
      </c>
      <c r="AR14" s="409">
        <v>78</v>
      </c>
      <c r="AS14" s="418">
        <v>46</v>
      </c>
      <c r="AT14" s="409">
        <v>5</v>
      </c>
      <c r="AU14" s="409">
        <v>41</v>
      </c>
      <c r="AV14" s="533"/>
      <c r="AW14" s="418">
        <v>-17</v>
      </c>
      <c r="AX14" s="409">
        <v>54</v>
      </c>
      <c r="AY14" s="418">
        <v>-71</v>
      </c>
      <c r="AZ14" s="409">
        <v>38</v>
      </c>
      <c r="BA14" s="418">
        <v>-109</v>
      </c>
      <c r="BB14" s="409">
        <v>-110</v>
      </c>
      <c r="BC14" s="409">
        <v>1</v>
      </c>
    </row>
    <row r="15" spans="1:70" s="364" customFormat="1" ht="18.75" customHeight="1" x14ac:dyDescent="0.2">
      <c r="B15" s="473" t="s">
        <v>340</v>
      </c>
      <c r="C15" s="492">
        <v>369</v>
      </c>
      <c r="D15" s="505">
        <v>255</v>
      </c>
      <c r="E15" s="492">
        <v>114</v>
      </c>
      <c r="F15" s="516">
        <v>82</v>
      </c>
      <c r="G15" s="517">
        <v>32</v>
      </c>
      <c r="H15" s="517"/>
      <c r="I15" s="181">
        <v>472</v>
      </c>
      <c r="J15" s="517">
        <v>185</v>
      </c>
      <c r="K15" s="407">
        <v>287</v>
      </c>
      <c r="L15" s="519">
        <v>222</v>
      </c>
      <c r="M15" s="407">
        <v>65</v>
      </c>
      <c r="N15" s="518">
        <v>37</v>
      </c>
      <c r="O15" s="195">
        <v>28</v>
      </c>
      <c r="P15" s="195"/>
      <c r="Q15" s="181">
        <v>568</v>
      </c>
      <c r="R15" s="195">
        <v>275</v>
      </c>
      <c r="S15" s="181">
        <v>293</v>
      </c>
      <c r="T15" s="195">
        <v>227</v>
      </c>
      <c r="U15" s="181">
        <v>66</v>
      </c>
      <c r="V15" s="195">
        <v>76</v>
      </c>
      <c r="W15" s="195">
        <v>-10</v>
      </c>
      <c r="X15" s="195"/>
      <c r="Y15" s="181" t="s">
        <v>56</v>
      </c>
      <c r="Z15" s="195" t="s">
        <v>56</v>
      </c>
      <c r="AA15" s="181" t="s">
        <v>56</v>
      </c>
      <c r="AB15" s="195" t="s">
        <v>56</v>
      </c>
      <c r="AC15" s="181" t="s">
        <v>56</v>
      </c>
      <c r="AD15" s="195" t="s">
        <v>56</v>
      </c>
      <c r="AE15" s="195" t="s">
        <v>56</v>
      </c>
      <c r="AF15" s="534"/>
      <c r="AG15" s="181" t="s">
        <v>56</v>
      </c>
      <c r="AH15" s="195" t="s">
        <v>56</v>
      </c>
      <c r="AI15" s="181" t="s">
        <v>56</v>
      </c>
      <c r="AJ15" s="195" t="s">
        <v>56</v>
      </c>
      <c r="AK15" s="181" t="s">
        <v>56</v>
      </c>
      <c r="AL15" s="195" t="s">
        <v>56</v>
      </c>
      <c r="AM15" s="195" t="s">
        <v>56</v>
      </c>
      <c r="AN15" s="534"/>
      <c r="AO15" s="181" t="s">
        <v>56</v>
      </c>
      <c r="AP15" s="195" t="s">
        <v>56</v>
      </c>
      <c r="AQ15" s="181" t="s">
        <v>56</v>
      </c>
      <c r="AR15" s="195" t="s">
        <v>56</v>
      </c>
      <c r="AS15" s="181" t="s">
        <v>56</v>
      </c>
      <c r="AT15" s="195" t="s">
        <v>56</v>
      </c>
      <c r="AU15" s="195" t="s">
        <v>56</v>
      </c>
      <c r="AV15" s="534"/>
      <c r="AW15" s="181" t="s">
        <v>56</v>
      </c>
      <c r="AX15" s="195" t="s">
        <v>56</v>
      </c>
      <c r="AY15" s="181" t="s">
        <v>56</v>
      </c>
      <c r="AZ15" s="195" t="s">
        <v>56</v>
      </c>
      <c r="BA15" s="181" t="s">
        <v>56</v>
      </c>
      <c r="BB15" s="195" t="s">
        <v>56</v>
      </c>
      <c r="BC15" s="195" t="s">
        <v>56</v>
      </c>
    </row>
    <row r="16" spans="1:70" s="364" customFormat="1" ht="18.75" customHeight="1" x14ac:dyDescent="0.2">
      <c r="B16" s="473" t="s">
        <v>341</v>
      </c>
      <c r="C16" s="493" t="s">
        <v>56</v>
      </c>
      <c r="D16" s="520" t="s">
        <v>56</v>
      </c>
      <c r="E16" s="493" t="s">
        <v>56</v>
      </c>
      <c r="F16" s="521" t="s">
        <v>56</v>
      </c>
      <c r="G16" s="522" t="s">
        <v>56</v>
      </c>
      <c r="H16" s="522"/>
      <c r="I16" s="181">
        <v>114</v>
      </c>
      <c r="J16" s="519">
        <v>131</v>
      </c>
      <c r="K16" s="407">
        <v>-17</v>
      </c>
      <c r="L16" s="519">
        <v>13</v>
      </c>
      <c r="M16" s="407">
        <v>-30</v>
      </c>
      <c r="N16" s="518">
        <v>-25</v>
      </c>
      <c r="O16" s="195">
        <v>-5</v>
      </c>
      <c r="P16" s="195"/>
      <c r="Q16" s="181">
        <v>300</v>
      </c>
      <c r="R16" s="195">
        <v>58</v>
      </c>
      <c r="S16" s="181">
        <v>242</v>
      </c>
      <c r="T16" s="195">
        <v>142</v>
      </c>
      <c r="U16" s="181">
        <v>100</v>
      </c>
      <c r="V16" s="195">
        <v>80</v>
      </c>
      <c r="W16" s="195">
        <v>20</v>
      </c>
      <c r="X16" s="195"/>
      <c r="Y16" s="181" t="s">
        <v>56</v>
      </c>
      <c r="Z16" s="195" t="s">
        <v>56</v>
      </c>
      <c r="AA16" s="181" t="s">
        <v>56</v>
      </c>
      <c r="AB16" s="195" t="s">
        <v>56</v>
      </c>
      <c r="AC16" s="181" t="s">
        <v>56</v>
      </c>
      <c r="AD16" s="195" t="s">
        <v>56</v>
      </c>
      <c r="AE16" s="195" t="s">
        <v>56</v>
      </c>
      <c r="AF16" s="534"/>
      <c r="AG16" s="181" t="s">
        <v>56</v>
      </c>
      <c r="AH16" s="195" t="s">
        <v>56</v>
      </c>
      <c r="AI16" s="181" t="s">
        <v>56</v>
      </c>
      <c r="AJ16" s="195" t="s">
        <v>56</v>
      </c>
      <c r="AK16" s="181" t="s">
        <v>56</v>
      </c>
      <c r="AL16" s="195" t="s">
        <v>56</v>
      </c>
      <c r="AM16" s="195" t="s">
        <v>56</v>
      </c>
      <c r="AN16" s="534"/>
      <c r="AO16" s="181" t="s">
        <v>56</v>
      </c>
      <c r="AP16" s="195" t="s">
        <v>56</v>
      </c>
      <c r="AQ16" s="181" t="s">
        <v>56</v>
      </c>
      <c r="AR16" s="195" t="s">
        <v>56</v>
      </c>
      <c r="AS16" s="181" t="s">
        <v>56</v>
      </c>
      <c r="AT16" s="195" t="s">
        <v>56</v>
      </c>
      <c r="AU16" s="195" t="s">
        <v>56</v>
      </c>
      <c r="AV16" s="534"/>
      <c r="AW16" s="181" t="s">
        <v>56</v>
      </c>
      <c r="AX16" s="195" t="s">
        <v>56</v>
      </c>
      <c r="AY16" s="181" t="s">
        <v>56</v>
      </c>
      <c r="AZ16" s="195" t="s">
        <v>56</v>
      </c>
      <c r="BA16" s="181" t="s">
        <v>56</v>
      </c>
      <c r="BB16" s="195" t="s">
        <v>56</v>
      </c>
      <c r="BC16" s="195" t="s">
        <v>56</v>
      </c>
    </row>
    <row r="17" spans="1:55" s="364" customFormat="1" ht="18.75" customHeight="1" x14ac:dyDescent="0.2">
      <c r="B17" s="515" t="s">
        <v>342</v>
      </c>
      <c r="C17" s="492">
        <v>369</v>
      </c>
      <c r="D17" s="505">
        <v>255</v>
      </c>
      <c r="E17" s="492">
        <v>114</v>
      </c>
      <c r="F17" s="516">
        <v>82</v>
      </c>
      <c r="G17" s="519">
        <v>32</v>
      </c>
      <c r="H17" s="519"/>
      <c r="I17" s="181">
        <v>586</v>
      </c>
      <c r="J17" s="519">
        <v>316</v>
      </c>
      <c r="K17" s="407">
        <v>270</v>
      </c>
      <c r="L17" s="519">
        <v>235</v>
      </c>
      <c r="M17" s="407">
        <v>35</v>
      </c>
      <c r="N17" s="518">
        <v>12</v>
      </c>
      <c r="O17" s="195">
        <v>23</v>
      </c>
      <c r="P17" s="195"/>
      <c r="Q17" s="181">
        <v>868</v>
      </c>
      <c r="R17" s="195">
        <v>333</v>
      </c>
      <c r="S17" s="181">
        <v>535</v>
      </c>
      <c r="T17" s="195">
        <v>369</v>
      </c>
      <c r="U17" s="181">
        <v>166</v>
      </c>
      <c r="V17" s="195">
        <v>156</v>
      </c>
      <c r="W17" s="195">
        <v>10</v>
      </c>
      <c r="X17" s="195"/>
      <c r="Y17" s="181">
        <v>689</v>
      </c>
      <c r="Z17" s="195">
        <v>157</v>
      </c>
      <c r="AA17" s="181">
        <v>532</v>
      </c>
      <c r="AB17" s="195">
        <v>304</v>
      </c>
      <c r="AC17" s="181">
        <v>228</v>
      </c>
      <c r="AD17" s="195">
        <v>180</v>
      </c>
      <c r="AE17" s="195">
        <v>48</v>
      </c>
      <c r="AF17" s="423"/>
      <c r="AG17" s="181">
        <v>692</v>
      </c>
      <c r="AH17" s="195">
        <v>350</v>
      </c>
      <c r="AI17" s="181">
        <v>342</v>
      </c>
      <c r="AJ17" s="195">
        <v>190</v>
      </c>
      <c r="AK17" s="181">
        <v>152</v>
      </c>
      <c r="AL17" s="195">
        <v>119</v>
      </c>
      <c r="AM17" s="195">
        <v>33</v>
      </c>
      <c r="AN17" s="423"/>
      <c r="AO17" s="181">
        <v>797</v>
      </c>
      <c r="AP17" s="195">
        <v>409</v>
      </c>
      <c r="AQ17" s="181">
        <v>388</v>
      </c>
      <c r="AR17" s="195">
        <v>201</v>
      </c>
      <c r="AS17" s="181">
        <v>187</v>
      </c>
      <c r="AT17" s="195">
        <v>178</v>
      </c>
      <c r="AU17" s="195">
        <v>9</v>
      </c>
      <c r="AV17" s="423"/>
      <c r="AW17" s="181">
        <v>641</v>
      </c>
      <c r="AX17" s="195">
        <v>330</v>
      </c>
      <c r="AY17" s="181">
        <v>311</v>
      </c>
      <c r="AZ17" s="195">
        <v>378</v>
      </c>
      <c r="BA17" s="181">
        <v>-67</v>
      </c>
      <c r="BB17" s="195">
        <v>93</v>
      </c>
      <c r="BC17" s="195">
        <v>-160</v>
      </c>
    </row>
    <row r="18" spans="1:55" s="364" customFormat="1" ht="12.75" customHeight="1" x14ac:dyDescent="0.2">
      <c r="B18" s="515"/>
      <c r="C18" s="492"/>
      <c r="D18" s="505"/>
      <c r="E18" s="492"/>
      <c r="F18" s="516"/>
      <c r="G18" s="519"/>
      <c r="H18" s="519"/>
      <c r="I18" s="181"/>
      <c r="J18" s="519"/>
      <c r="K18" s="407"/>
      <c r="L18" s="519"/>
      <c r="M18" s="407"/>
      <c r="N18" s="518"/>
      <c r="O18" s="195"/>
      <c r="P18" s="195"/>
      <c r="Q18" s="181"/>
      <c r="R18" s="195"/>
      <c r="S18" s="181"/>
      <c r="T18" s="195"/>
      <c r="U18" s="181"/>
      <c r="V18" s="195"/>
      <c r="W18" s="195"/>
      <c r="X18" s="195"/>
      <c r="Y18" s="181"/>
      <c r="Z18" s="195"/>
      <c r="AA18" s="181"/>
      <c r="AB18" s="195"/>
      <c r="AC18" s="181"/>
      <c r="AD18" s="195"/>
      <c r="AE18" s="195"/>
      <c r="AF18" s="436"/>
      <c r="AG18" s="181"/>
      <c r="AH18" s="195"/>
      <c r="AI18" s="181"/>
      <c r="AJ18" s="195"/>
      <c r="AK18" s="181"/>
      <c r="AL18" s="195"/>
      <c r="AM18" s="195"/>
      <c r="AN18" s="436"/>
      <c r="AO18" s="181"/>
      <c r="AP18" s="195"/>
      <c r="AQ18" s="181"/>
      <c r="AR18" s="195"/>
      <c r="AS18" s="181"/>
      <c r="AT18" s="195"/>
      <c r="AU18" s="195"/>
      <c r="AV18" s="436"/>
      <c r="AW18" s="181"/>
      <c r="AX18" s="195"/>
      <c r="AY18" s="181"/>
      <c r="AZ18" s="195"/>
      <c r="BA18" s="181"/>
      <c r="BB18" s="195"/>
      <c r="BC18" s="195"/>
    </row>
    <row r="19" spans="1:55" s="364" customFormat="1" ht="15.75" customHeight="1" x14ac:dyDescent="0.2">
      <c r="B19" s="523"/>
      <c r="C19" s="426"/>
      <c r="D19" s="524"/>
      <c r="E19" s="426"/>
      <c r="F19" s="524"/>
      <c r="G19" s="525"/>
      <c r="H19" s="525"/>
      <c r="I19" s="418"/>
      <c r="J19" s="525"/>
      <c r="K19" s="426"/>
      <c r="L19" s="525"/>
      <c r="M19" s="426"/>
      <c r="N19" s="524"/>
      <c r="O19" s="409"/>
      <c r="P19" s="409"/>
      <c r="Q19" s="418"/>
      <c r="R19" s="409"/>
      <c r="S19" s="418"/>
      <c r="T19" s="409"/>
      <c r="U19" s="418"/>
      <c r="V19" s="409"/>
      <c r="W19" s="409"/>
      <c r="X19" s="409"/>
      <c r="Y19" s="418"/>
      <c r="Z19" s="409"/>
      <c r="AA19" s="418"/>
      <c r="AB19" s="409"/>
      <c r="AC19" s="418"/>
      <c r="AD19" s="409"/>
      <c r="AE19" s="409"/>
      <c r="AF19" s="436"/>
      <c r="AG19" s="418"/>
      <c r="AH19" s="409"/>
      <c r="AI19" s="418"/>
      <c r="AJ19" s="409"/>
      <c r="AK19" s="418"/>
      <c r="AL19" s="409"/>
      <c r="AM19" s="409"/>
      <c r="AN19" s="436"/>
      <c r="AO19" s="418"/>
      <c r="AP19" s="409"/>
      <c r="AQ19" s="418"/>
      <c r="AR19" s="409"/>
      <c r="AS19" s="418"/>
      <c r="AT19" s="409"/>
      <c r="AU19" s="409"/>
      <c r="AV19" s="436"/>
      <c r="AW19" s="418"/>
      <c r="AX19" s="409"/>
      <c r="AY19" s="418"/>
      <c r="AZ19" s="409"/>
      <c r="BA19" s="418"/>
      <c r="BB19" s="409"/>
      <c r="BC19" s="409"/>
    </row>
    <row r="20" spans="1:55" ht="19.5" customHeight="1" x14ac:dyDescent="0.2">
      <c r="B20" s="473" t="s">
        <v>343</v>
      </c>
      <c r="C20" s="492">
        <v>-435</v>
      </c>
      <c r="D20" s="505">
        <v>-122</v>
      </c>
      <c r="E20" s="492">
        <v>-313</v>
      </c>
      <c r="F20" s="519">
        <v>-74</v>
      </c>
      <c r="G20" s="517">
        <v>-239</v>
      </c>
      <c r="H20" s="517"/>
      <c r="I20" s="419">
        <v>65</v>
      </c>
      <c r="J20" s="517">
        <v>373</v>
      </c>
      <c r="K20" s="407">
        <v>-308</v>
      </c>
      <c r="L20" s="519">
        <v>-114</v>
      </c>
      <c r="M20" s="407">
        <v>-194</v>
      </c>
      <c r="N20" s="518">
        <v>-81</v>
      </c>
      <c r="O20" s="195">
        <v>-113</v>
      </c>
      <c r="P20" s="195"/>
      <c r="Q20" s="419">
        <v>-22</v>
      </c>
      <c r="R20" s="167">
        <v>-255</v>
      </c>
      <c r="S20" s="419">
        <v>233</v>
      </c>
      <c r="T20" s="167">
        <v>-83</v>
      </c>
      <c r="U20" s="419">
        <v>316</v>
      </c>
      <c r="V20" s="167">
        <v>315</v>
      </c>
      <c r="W20" s="167">
        <v>1</v>
      </c>
      <c r="X20" s="167"/>
      <c r="Y20" s="419" t="s">
        <v>56</v>
      </c>
      <c r="Z20" s="167" t="s">
        <v>56</v>
      </c>
      <c r="AA20" s="419" t="s">
        <v>56</v>
      </c>
      <c r="AB20" s="167" t="s">
        <v>56</v>
      </c>
      <c r="AC20" s="419" t="s">
        <v>56</v>
      </c>
      <c r="AD20" s="167" t="s">
        <v>56</v>
      </c>
      <c r="AE20" s="167" t="s">
        <v>56</v>
      </c>
      <c r="AF20" s="534"/>
      <c r="AG20" s="419" t="s">
        <v>56</v>
      </c>
      <c r="AH20" s="167" t="s">
        <v>56</v>
      </c>
      <c r="AI20" s="419" t="s">
        <v>56</v>
      </c>
      <c r="AJ20" s="167" t="s">
        <v>56</v>
      </c>
      <c r="AK20" s="419" t="s">
        <v>56</v>
      </c>
      <c r="AL20" s="167" t="s">
        <v>56</v>
      </c>
      <c r="AM20" s="167" t="s">
        <v>56</v>
      </c>
      <c r="AN20" s="534"/>
      <c r="AO20" s="419" t="s">
        <v>56</v>
      </c>
      <c r="AP20" s="167" t="s">
        <v>56</v>
      </c>
      <c r="AQ20" s="419" t="s">
        <v>56</v>
      </c>
      <c r="AR20" s="167" t="s">
        <v>56</v>
      </c>
      <c r="AS20" s="419" t="s">
        <v>56</v>
      </c>
      <c r="AT20" s="167" t="s">
        <v>56</v>
      </c>
      <c r="AU20" s="167" t="s">
        <v>56</v>
      </c>
      <c r="AV20" s="534"/>
      <c r="AW20" s="419" t="s">
        <v>56</v>
      </c>
      <c r="AX20" s="167" t="s">
        <v>56</v>
      </c>
      <c r="AY20" s="419" t="s">
        <v>56</v>
      </c>
      <c r="AZ20" s="167" t="s">
        <v>56</v>
      </c>
      <c r="BA20" s="419" t="s">
        <v>56</v>
      </c>
      <c r="BB20" s="167" t="s">
        <v>56</v>
      </c>
      <c r="BC20" s="167" t="s">
        <v>56</v>
      </c>
    </row>
    <row r="21" spans="1:55" ht="19.5" customHeight="1" x14ac:dyDescent="0.2">
      <c r="B21" s="473" t="s">
        <v>344</v>
      </c>
      <c r="C21" s="493" t="s">
        <v>56</v>
      </c>
      <c r="D21" s="520"/>
      <c r="E21" s="493" t="s">
        <v>56</v>
      </c>
      <c r="F21" s="526" t="s">
        <v>56</v>
      </c>
      <c r="G21" s="527" t="s">
        <v>56</v>
      </c>
      <c r="H21" s="527"/>
      <c r="I21" s="419">
        <v>-169</v>
      </c>
      <c r="J21" s="517">
        <v>-80</v>
      </c>
      <c r="K21" s="407">
        <v>-89</v>
      </c>
      <c r="L21" s="519">
        <v>-35</v>
      </c>
      <c r="M21" s="407">
        <v>-54</v>
      </c>
      <c r="N21" s="518">
        <v>-34</v>
      </c>
      <c r="O21" s="195">
        <v>-20</v>
      </c>
      <c r="P21" s="195"/>
      <c r="Q21" s="419">
        <v>-145</v>
      </c>
      <c r="R21" s="167">
        <v>-67</v>
      </c>
      <c r="S21" s="419">
        <v>-78</v>
      </c>
      <c r="T21" s="167">
        <v>-36</v>
      </c>
      <c r="U21" s="419">
        <v>-42</v>
      </c>
      <c r="V21" s="167">
        <v>-26</v>
      </c>
      <c r="W21" s="167">
        <v>-16</v>
      </c>
      <c r="X21" s="167"/>
      <c r="Y21" s="419" t="s">
        <v>56</v>
      </c>
      <c r="Z21" s="167" t="s">
        <v>56</v>
      </c>
      <c r="AA21" s="419" t="s">
        <v>56</v>
      </c>
      <c r="AB21" s="167" t="s">
        <v>56</v>
      </c>
      <c r="AC21" s="419" t="s">
        <v>56</v>
      </c>
      <c r="AD21" s="167" t="s">
        <v>56</v>
      </c>
      <c r="AE21" s="167" t="s">
        <v>56</v>
      </c>
      <c r="AF21" s="534"/>
      <c r="AG21" s="419" t="s">
        <v>56</v>
      </c>
      <c r="AH21" s="167" t="s">
        <v>56</v>
      </c>
      <c r="AI21" s="419" t="s">
        <v>56</v>
      </c>
      <c r="AJ21" s="167" t="s">
        <v>56</v>
      </c>
      <c r="AK21" s="419" t="s">
        <v>56</v>
      </c>
      <c r="AL21" s="167" t="s">
        <v>56</v>
      </c>
      <c r="AM21" s="167" t="s">
        <v>56</v>
      </c>
      <c r="AN21" s="534"/>
      <c r="AO21" s="419" t="s">
        <v>56</v>
      </c>
      <c r="AP21" s="167" t="s">
        <v>56</v>
      </c>
      <c r="AQ21" s="419" t="s">
        <v>56</v>
      </c>
      <c r="AR21" s="167" t="s">
        <v>56</v>
      </c>
      <c r="AS21" s="419" t="s">
        <v>56</v>
      </c>
      <c r="AT21" s="167" t="s">
        <v>56</v>
      </c>
      <c r="AU21" s="167" t="s">
        <v>56</v>
      </c>
      <c r="AV21" s="534"/>
      <c r="AW21" s="419" t="s">
        <v>56</v>
      </c>
      <c r="AX21" s="167" t="s">
        <v>56</v>
      </c>
      <c r="AY21" s="419" t="s">
        <v>56</v>
      </c>
      <c r="AZ21" s="167" t="s">
        <v>56</v>
      </c>
      <c r="BA21" s="419" t="s">
        <v>56</v>
      </c>
      <c r="BB21" s="167" t="s">
        <v>56</v>
      </c>
      <c r="BC21" s="167" t="s">
        <v>56</v>
      </c>
    </row>
    <row r="22" spans="1:55" ht="19.5" customHeight="1" x14ac:dyDescent="0.2">
      <c r="B22" s="515" t="s">
        <v>345</v>
      </c>
      <c r="C22" s="492">
        <v>-435</v>
      </c>
      <c r="D22" s="505">
        <v>-122</v>
      </c>
      <c r="E22" s="492">
        <v>-313</v>
      </c>
      <c r="F22" s="519">
        <v>-74</v>
      </c>
      <c r="G22" s="517">
        <v>-239</v>
      </c>
      <c r="H22" s="517"/>
      <c r="I22" s="419">
        <v>-104</v>
      </c>
      <c r="J22" s="517">
        <v>293</v>
      </c>
      <c r="K22" s="407">
        <v>-397</v>
      </c>
      <c r="L22" s="519">
        <v>-149</v>
      </c>
      <c r="M22" s="407">
        <v>-248</v>
      </c>
      <c r="N22" s="518">
        <v>-115</v>
      </c>
      <c r="O22" s="195">
        <v>-133</v>
      </c>
      <c r="P22" s="195"/>
      <c r="Q22" s="419">
        <v>-167</v>
      </c>
      <c r="R22" s="167">
        <v>-322</v>
      </c>
      <c r="S22" s="419">
        <v>155</v>
      </c>
      <c r="T22" s="167">
        <v>-119</v>
      </c>
      <c r="U22" s="419">
        <v>274</v>
      </c>
      <c r="V22" s="167">
        <v>289</v>
      </c>
      <c r="W22" s="167">
        <v>-15</v>
      </c>
      <c r="X22" s="167"/>
      <c r="Y22" s="419">
        <v>-2879</v>
      </c>
      <c r="Z22" s="167">
        <v>-1784</v>
      </c>
      <c r="AA22" s="419">
        <v>-1095</v>
      </c>
      <c r="AB22" s="167">
        <v>-170</v>
      </c>
      <c r="AC22" s="419">
        <v>-925</v>
      </c>
      <c r="AD22" s="167">
        <v>-981</v>
      </c>
      <c r="AE22" s="167">
        <v>56</v>
      </c>
      <c r="AF22" s="424"/>
      <c r="AG22" s="419">
        <v>-400</v>
      </c>
      <c r="AH22" s="167">
        <v>-234</v>
      </c>
      <c r="AI22" s="419">
        <v>-166</v>
      </c>
      <c r="AJ22" s="167">
        <v>46</v>
      </c>
      <c r="AK22" s="419">
        <v>-212</v>
      </c>
      <c r="AL22" s="167">
        <v>-151</v>
      </c>
      <c r="AM22" s="167">
        <v>-61</v>
      </c>
      <c r="AN22" s="423"/>
      <c r="AO22" s="419">
        <v>-587</v>
      </c>
      <c r="AP22" s="167">
        <v>-91</v>
      </c>
      <c r="AQ22" s="419">
        <v>-496</v>
      </c>
      <c r="AR22" s="167">
        <v>-81</v>
      </c>
      <c r="AS22" s="419">
        <v>-415</v>
      </c>
      <c r="AT22" s="167">
        <v>-293</v>
      </c>
      <c r="AU22" s="167">
        <v>-122</v>
      </c>
      <c r="AV22" s="423"/>
      <c r="AW22" s="419">
        <v>-342</v>
      </c>
      <c r="AX22" s="167">
        <v>-178</v>
      </c>
      <c r="AY22" s="419">
        <v>-164</v>
      </c>
      <c r="AZ22" s="167">
        <v>-215</v>
      </c>
      <c r="BA22" s="419">
        <v>51</v>
      </c>
      <c r="BB22" s="167">
        <v>-93</v>
      </c>
      <c r="BC22" s="167">
        <v>144</v>
      </c>
    </row>
    <row r="23" spans="1:55" ht="19.5" customHeight="1" x14ac:dyDescent="0.2">
      <c r="B23" s="515"/>
      <c r="C23" s="492"/>
      <c r="D23" s="505"/>
      <c r="E23" s="492"/>
      <c r="F23" s="519"/>
      <c r="G23" s="517"/>
      <c r="H23" s="517"/>
      <c r="I23" s="419"/>
      <c r="J23" s="517"/>
      <c r="K23" s="407"/>
      <c r="L23" s="519"/>
      <c r="M23" s="407"/>
      <c r="N23" s="518"/>
      <c r="O23" s="195"/>
      <c r="P23" s="195"/>
      <c r="Q23" s="419"/>
      <c r="R23" s="167"/>
      <c r="S23" s="419"/>
      <c r="T23" s="167"/>
      <c r="U23" s="419"/>
      <c r="V23" s="167"/>
      <c r="W23" s="167"/>
      <c r="X23" s="167"/>
      <c r="Y23" s="419"/>
      <c r="Z23" s="167"/>
      <c r="AA23" s="419"/>
      <c r="AB23" s="167"/>
      <c r="AC23" s="419"/>
      <c r="AD23" s="167"/>
      <c r="AE23" s="167"/>
      <c r="AF23" s="246"/>
      <c r="AG23" s="419"/>
      <c r="AH23" s="167"/>
      <c r="AI23" s="419"/>
      <c r="AJ23" s="167"/>
      <c r="AK23" s="419"/>
      <c r="AL23" s="167"/>
      <c r="AM23" s="167"/>
      <c r="AN23" s="246"/>
      <c r="AO23" s="419"/>
      <c r="AP23" s="167"/>
      <c r="AQ23" s="419"/>
      <c r="AR23" s="167"/>
      <c r="AS23" s="419"/>
      <c r="AT23" s="167"/>
      <c r="AU23" s="167"/>
      <c r="AV23" s="246"/>
      <c r="AW23" s="419"/>
      <c r="AX23" s="167"/>
      <c r="AY23" s="419"/>
      <c r="AZ23" s="167"/>
      <c r="BA23" s="419"/>
      <c r="BB23" s="167"/>
      <c r="BC23" s="167"/>
    </row>
    <row r="24" spans="1:55" ht="19.5" customHeight="1" x14ac:dyDescent="0.2">
      <c r="B24" s="515" t="s">
        <v>346</v>
      </c>
      <c r="C24" s="492">
        <v>-305</v>
      </c>
      <c r="D24" s="505">
        <v>-121</v>
      </c>
      <c r="E24" s="492">
        <v>-184</v>
      </c>
      <c r="F24" s="519">
        <v>-112</v>
      </c>
      <c r="G24" s="517">
        <v>-72</v>
      </c>
      <c r="H24" s="517"/>
      <c r="I24" s="419">
        <v>-497</v>
      </c>
      <c r="J24" s="517">
        <v>-240</v>
      </c>
      <c r="K24" s="407">
        <v>-257</v>
      </c>
      <c r="L24" s="519">
        <v>-114</v>
      </c>
      <c r="M24" s="407">
        <v>-143</v>
      </c>
      <c r="N24" s="518">
        <v>-83</v>
      </c>
      <c r="O24" s="195">
        <v>-60</v>
      </c>
      <c r="P24" s="195"/>
      <c r="Q24" s="419">
        <v>-397</v>
      </c>
      <c r="R24" s="167">
        <v>-194</v>
      </c>
      <c r="S24" s="419">
        <v>-203</v>
      </c>
      <c r="T24" s="167">
        <v>-86</v>
      </c>
      <c r="U24" s="419">
        <v>-117</v>
      </c>
      <c r="V24" s="167">
        <v>-77</v>
      </c>
      <c r="W24" s="167">
        <v>-40</v>
      </c>
      <c r="X24" s="167"/>
      <c r="Y24" s="419">
        <v>-439</v>
      </c>
      <c r="Z24" s="167">
        <v>-211</v>
      </c>
      <c r="AA24" s="419">
        <v>-228</v>
      </c>
      <c r="AB24" s="167">
        <v>-106</v>
      </c>
      <c r="AC24" s="419">
        <v>-122</v>
      </c>
      <c r="AD24" s="167">
        <v>-73</v>
      </c>
      <c r="AE24" s="167">
        <v>-49</v>
      </c>
      <c r="AF24" s="424"/>
      <c r="AG24" s="419">
        <v>-434</v>
      </c>
      <c r="AH24" s="167">
        <v>-205</v>
      </c>
      <c r="AI24" s="419">
        <v>-229</v>
      </c>
      <c r="AJ24" s="167">
        <v>-100</v>
      </c>
      <c r="AK24" s="419">
        <v>-129</v>
      </c>
      <c r="AL24" s="167">
        <v>-73</v>
      </c>
      <c r="AM24" s="167">
        <v>-56</v>
      </c>
      <c r="AN24" s="423"/>
      <c r="AO24" s="419">
        <v>-614</v>
      </c>
      <c r="AP24" s="167">
        <v>-240</v>
      </c>
      <c r="AQ24" s="419">
        <v>-374</v>
      </c>
      <c r="AR24" s="167">
        <v>-112</v>
      </c>
      <c r="AS24" s="419">
        <v>-262</v>
      </c>
      <c r="AT24" s="167">
        <v>-154</v>
      </c>
      <c r="AU24" s="167">
        <v>-108</v>
      </c>
      <c r="AV24" s="423"/>
      <c r="AW24" s="419">
        <v>-624</v>
      </c>
      <c r="AX24" s="167">
        <v>-226</v>
      </c>
      <c r="AY24" s="419">
        <v>-398</v>
      </c>
      <c r="AZ24" s="167">
        <v>-146</v>
      </c>
      <c r="BA24" s="419">
        <v>-252</v>
      </c>
      <c r="BB24" s="167">
        <v>-159</v>
      </c>
      <c r="BC24" s="167">
        <v>-93</v>
      </c>
    </row>
    <row r="25" spans="1:55" ht="15.75" customHeight="1" x14ac:dyDescent="0.2">
      <c r="B25" s="523"/>
      <c r="C25" s="492"/>
      <c r="D25" s="505"/>
      <c r="E25" s="492"/>
      <c r="F25" s="524"/>
      <c r="G25" s="517"/>
      <c r="H25" s="517"/>
      <c r="I25" s="418"/>
      <c r="J25" s="517"/>
      <c r="K25" s="426"/>
      <c r="L25" s="525"/>
      <c r="M25" s="426"/>
      <c r="N25" s="524"/>
      <c r="O25" s="409"/>
      <c r="P25" s="409"/>
      <c r="Q25" s="418"/>
      <c r="R25" s="409"/>
      <c r="S25" s="418"/>
      <c r="T25" s="409"/>
      <c r="U25" s="418"/>
      <c r="V25" s="409"/>
      <c r="W25" s="409"/>
      <c r="X25" s="409"/>
      <c r="Y25" s="418"/>
      <c r="Z25" s="409"/>
      <c r="AA25" s="418"/>
      <c r="AB25" s="409"/>
      <c r="AC25" s="418"/>
      <c r="AD25" s="409"/>
      <c r="AE25" s="409"/>
      <c r="AF25" s="246"/>
      <c r="AG25" s="418"/>
      <c r="AH25" s="409"/>
      <c r="AI25" s="418"/>
      <c r="AJ25" s="409"/>
      <c r="AK25" s="418"/>
      <c r="AL25" s="409"/>
      <c r="AM25" s="409"/>
      <c r="AN25" s="246"/>
      <c r="AO25" s="418"/>
      <c r="AP25" s="409"/>
      <c r="AQ25" s="418"/>
      <c r="AR25" s="409"/>
      <c r="AS25" s="418"/>
      <c r="AT25" s="409"/>
      <c r="AU25" s="409"/>
      <c r="AV25" s="246"/>
      <c r="AW25" s="418"/>
      <c r="AX25" s="409"/>
      <c r="AY25" s="418"/>
      <c r="AZ25" s="409"/>
      <c r="BA25" s="418"/>
      <c r="BB25" s="409"/>
      <c r="BC25" s="409"/>
    </row>
    <row r="26" spans="1:55" ht="18.75" customHeight="1" x14ac:dyDescent="0.2">
      <c r="A26" s="499"/>
      <c r="B26" s="473" t="s">
        <v>347</v>
      </c>
      <c r="C26" s="492">
        <v>-395</v>
      </c>
      <c r="D26" s="505">
        <v>-25</v>
      </c>
      <c r="E26" s="492">
        <v>-370</v>
      </c>
      <c r="F26" s="519">
        <v>-213</v>
      </c>
      <c r="G26" s="517">
        <v>-157</v>
      </c>
      <c r="H26" s="517"/>
      <c r="I26" s="181">
        <v>-160</v>
      </c>
      <c r="J26" s="517">
        <v>-11</v>
      </c>
      <c r="K26" s="407">
        <v>-149</v>
      </c>
      <c r="L26" s="519">
        <v>-113</v>
      </c>
      <c r="M26" s="407">
        <v>-36</v>
      </c>
      <c r="N26" s="518">
        <v>-47</v>
      </c>
      <c r="O26" s="195">
        <v>11</v>
      </c>
      <c r="P26" s="195"/>
      <c r="Q26" s="181">
        <v>-545</v>
      </c>
      <c r="R26" s="195">
        <v>-19</v>
      </c>
      <c r="S26" s="181">
        <v>-526</v>
      </c>
      <c r="T26" s="195">
        <v>-491</v>
      </c>
      <c r="U26" s="181">
        <v>-35</v>
      </c>
      <c r="V26" s="195">
        <v>-43</v>
      </c>
      <c r="W26" s="195">
        <v>8</v>
      </c>
      <c r="X26" s="195"/>
      <c r="Y26" s="181" t="s">
        <v>56</v>
      </c>
      <c r="Z26" s="195" t="s">
        <v>56</v>
      </c>
      <c r="AA26" s="181" t="s">
        <v>56</v>
      </c>
      <c r="AB26" s="195" t="s">
        <v>56</v>
      </c>
      <c r="AC26" s="181" t="s">
        <v>56</v>
      </c>
      <c r="AD26" s="195" t="s">
        <v>56</v>
      </c>
      <c r="AE26" s="195" t="s">
        <v>56</v>
      </c>
      <c r="AF26" s="534"/>
      <c r="AG26" s="181" t="s">
        <v>56</v>
      </c>
      <c r="AH26" s="195" t="s">
        <v>56</v>
      </c>
      <c r="AI26" s="181" t="s">
        <v>56</v>
      </c>
      <c r="AJ26" s="195" t="s">
        <v>56</v>
      </c>
      <c r="AK26" s="181" t="s">
        <v>56</v>
      </c>
      <c r="AL26" s="195" t="s">
        <v>56</v>
      </c>
      <c r="AM26" s="195" t="s">
        <v>56</v>
      </c>
      <c r="AN26" s="534"/>
      <c r="AO26" s="181" t="s">
        <v>56</v>
      </c>
      <c r="AP26" s="195" t="s">
        <v>56</v>
      </c>
      <c r="AQ26" s="181" t="s">
        <v>56</v>
      </c>
      <c r="AR26" s="195" t="s">
        <v>56</v>
      </c>
      <c r="AS26" s="181" t="s">
        <v>56</v>
      </c>
      <c r="AT26" s="195" t="s">
        <v>56</v>
      </c>
      <c r="AU26" s="195" t="s">
        <v>56</v>
      </c>
      <c r="AV26" s="534"/>
      <c r="AW26" s="181" t="s">
        <v>56</v>
      </c>
      <c r="AX26" s="195" t="s">
        <v>56</v>
      </c>
      <c r="AY26" s="181" t="s">
        <v>56</v>
      </c>
      <c r="AZ26" s="195" t="s">
        <v>56</v>
      </c>
      <c r="BA26" s="181" t="s">
        <v>56</v>
      </c>
      <c r="BB26" s="195" t="s">
        <v>56</v>
      </c>
      <c r="BC26" s="195" t="s">
        <v>56</v>
      </c>
    </row>
    <row r="27" spans="1:55" ht="18.75" customHeight="1" x14ac:dyDescent="0.2">
      <c r="A27" s="499"/>
      <c r="B27" s="473" t="s">
        <v>348</v>
      </c>
      <c r="C27" s="493" t="s">
        <v>56</v>
      </c>
      <c r="D27" s="520"/>
      <c r="E27" s="493" t="s">
        <v>56</v>
      </c>
      <c r="F27" s="526" t="s">
        <v>56</v>
      </c>
      <c r="G27" s="527" t="s">
        <v>56</v>
      </c>
      <c r="H27" s="527"/>
      <c r="I27" s="181">
        <v>-57</v>
      </c>
      <c r="J27" s="517">
        <v>-8</v>
      </c>
      <c r="K27" s="407">
        <v>-49</v>
      </c>
      <c r="L27" s="519">
        <v>-11</v>
      </c>
      <c r="M27" s="407">
        <v>-38</v>
      </c>
      <c r="N27" s="518">
        <v>-40</v>
      </c>
      <c r="O27" s="195">
        <v>2</v>
      </c>
      <c r="P27" s="195"/>
      <c r="Q27" s="181">
        <v>37</v>
      </c>
      <c r="R27" s="195">
        <v>12</v>
      </c>
      <c r="S27" s="181">
        <v>25</v>
      </c>
      <c r="T27" s="195">
        <v>7</v>
      </c>
      <c r="U27" s="181">
        <v>18</v>
      </c>
      <c r="V27" s="195">
        <v>-26</v>
      </c>
      <c r="W27" s="195">
        <v>44</v>
      </c>
      <c r="X27" s="195"/>
      <c r="Y27" s="181" t="s">
        <v>56</v>
      </c>
      <c r="Z27" s="195" t="s">
        <v>56</v>
      </c>
      <c r="AA27" s="181" t="s">
        <v>56</v>
      </c>
      <c r="AB27" s="195" t="s">
        <v>56</v>
      </c>
      <c r="AC27" s="181" t="s">
        <v>56</v>
      </c>
      <c r="AD27" s="195" t="s">
        <v>56</v>
      </c>
      <c r="AE27" s="195" t="s">
        <v>56</v>
      </c>
      <c r="AF27" s="534"/>
      <c r="AG27" s="181" t="s">
        <v>56</v>
      </c>
      <c r="AH27" s="195" t="s">
        <v>56</v>
      </c>
      <c r="AI27" s="181" t="s">
        <v>56</v>
      </c>
      <c r="AJ27" s="195" t="s">
        <v>56</v>
      </c>
      <c r="AK27" s="181" t="s">
        <v>56</v>
      </c>
      <c r="AL27" s="195" t="s">
        <v>56</v>
      </c>
      <c r="AM27" s="195" t="s">
        <v>56</v>
      </c>
      <c r="AN27" s="534"/>
      <c r="AO27" s="181" t="s">
        <v>56</v>
      </c>
      <c r="AP27" s="195" t="s">
        <v>56</v>
      </c>
      <c r="AQ27" s="181" t="s">
        <v>56</v>
      </c>
      <c r="AR27" s="195" t="s">
        <v>56</v>
      </c>
      <c r="AS27" s="181" t="s">
        <v>56</v>
      </c>
      <c r="AT27" s="195" t="s">
        <v>56</v>
      </c>
      <c r="AU27" s="195" t="s">
        <v>56</v>
      </c>
      <c r="AV27" s="534"/>
      <c r="AW27" s="181" t="s">
        <v>56</v>
      </c>
      <c r="AX27" s="195" t="s">
        <v>56</v>
      </c>
      <c r="AY27" s="181" t="s">
        <v>56</v>
      </c>
      <c r="AZ27" s="195" t="s">
        <v>56</v>
      </c>
      <c r="BA27" s="181" t="s">
        <v>56</v>
      </c>
      <c r="BB27" s="195" t="s">
        <v>56</v>
      </c>
      <c r="BC27" s="195" t="s">
        <v>56</v>
      </c>
    </row>
    <row r="28" spans="1:55" ht="18.75" customHeight="1" x14ac:dyDescent="0.2">
      <c r="A28" s="499"/>
      <c r="B28" s="515" t="s">
        <v>349</v>
      </c>
      <c r="C28" s="492">
        <v>-395</v>
      </c>
      <c r="D28" s="505">
        <v>-25</v>
      </c>
      <c r="E28" s="492">
        <v>-370</v>
      </c>
      <c r="F28" s="519">
        <v>-213</v>
      </c>
      <c r="G28" s="517">
        <v>-157</v>
      </c>
      <c r="H28" s="517"/>
      <c r="I28" s="181">
        <v>-217</v>
      </c>
      <c r="J28" s="517">
        <v>-19</v>
      </c>
      <c r="K28" s="407">
        <v>-198</v>
      </c>
      <c r="L28" s="519">
        <v>-124</v>
      </c>
      <c r="M28" s="407">
        <v>-74</v>
      </c>
      <c r="N28" s="518">
        <v>-87</v>
      </c>
      <c r="O28" s="195">
        <v>13</v>
      </c>
      <c r="P28" s="195"/>
      <c r="Q28" s="181">
        <v>-508</v>
      </c>
      <c r="R28" s="195">
        <v>-7</v>
      </c>
      <c r="S28" s="181">
        <v>-501</v>
      </c>
      <c r="T28" s="195">
        <v>-484</v>
      </c>
      <c r="U28" s="181">
        <v>-17</v>
      </c>
      <c r="V28" s="195">
        <v>-69</v>
      </c>
      <c r="W28" s="195">
        <v>52</v>
      </c>
      <c r="X28" s="195"/>
      <c r="Y28" s="181">
        <v>2173</v>
      </c>
      <c r="Z28" s="195">
        <v>1459</v>
      </c>
      <c r="AA28" s="181">
        <v>714</v>
      </c>
      <c r="AB28" s="195">
        <v>-264</v>
      </c>
      <c r="AC28" s="181">
        <v>978</v>
      </c>
      <c r="AD28" s="195">
        <v>1115</v>
      </c>
      <c r="AE28" s="195">
        <v>-137</v>
      </c>
      <c r="AF28" s="423"/>
      <c r="AG28" s="181">
        <v>-333</v>
      </c>
      <c r="AH28" s="195">
        <v>-101</v>
      </c>
      <c r="AI28" s="181">
        <v>-232</v>
      </c>
      <c r="AJ28" s="195">
        <v>-75</v>
      </c>
      <c r="AK28" s="181">
        <v>-157</v>
      </c>
      <c r="AL28" s="195">
        <v>-105</v>
      </c>
      <c r="AM28" s="195">
        <v>-52</v>
      </c>
      <c r="AN28" s="423"/>
      <c r="AO28" s="181">
        <v>-222</v>
      </c>
      <c r="AP28" s="195">
        <v>-175</v>
      </c>
      <c r="AQ28" s="181">
        <v>-47</v>
      </c>
      <c r="AR28" s="195">
        <v>-147</v>
      </c>
      <c r="AS28" s="181">
        <v>100</v>
      </c>
      <c r="AT28" s="195">
        <v>11</v>
      </c>
      <c r="AU28" s="195">
        <v>89</v>
      </c>
      <c r="AV28" s="423"/>
      <c r="AW28" s="181">
        <v>-260</v>
      </c>
      <c r="AX28" s="195">
        <v>-99</v>
      </c>
      <c r="AY28" s="181">
        <v>-161</v>
      </c>
      <c r="AZ28" s="195">
        <v>-62</v>
      </c>
      <c r="BA28" s="181">
        <v>-99</v>
      </c>
      <c r="BB28" s="195">
        <v>-80</v>
      </c>
      <c r="BC28" s="195">
        <v>-19</v>
      </c>
    </row>
    <row r="29" spans="1:55" ht="12.75" customHeight="1" x14ac:dyDescent="0.2">
      <c r="A29" s="499"/>
      <c r="B29" s="515"/>
      <c r="C29" s="492"/>
      <c r="D29" s="505"/>
      <c r="E29" s="492"/>
      <c r="F29" s="518"/>
      <c r="G29" s="516"/>
      <c r="H29" s="516"/>
      <c r="I29" s="181"/>
      <c r="J29" s="516"/>
      <c r="K29" s="407"/>
      <c r="L29" s="516"/>
      <c r="M29" s="407"/>
      <c r="N29" s="518"/>
      <c r="O29" s="195"/>
      <c r="P29" s="195"/>
      <c r="Q29" s="181"/>
      <c r="R29" s="195"/>
      <c r="S29" s="181"/>
      <c r="T29" s="195"/>
      <c r="U29" s="181"/>
      <c r="V29" s="195"/>
      <c r="W29" s="195"/>
      <c r="X29" s="195"/>
      <c r="Y29" s="181"/>
      <c r="Z29" s="195"/>
      <c r="AA29" s="181"/>
      <c r="AB29" s="195"/>
      <c r="AC29" s="181"/>
      <c r="AD29" s="195"/>
      <c r="AE29" s="195"/>
      <c r="AF29" s="246"/>
      <c r="AG29" s="181"/>
      <c r="AH29" s="195"/>
      <c r="AI29" s="181"/>
      <c r="AJ29" s="195"/>
      <c r="AK29" s="181"/>
      <c r="AL29" s="195"/>
      <c r="AM29" s="195"/>
      <c r="AN29" s="246"/>
      <c r="AO29" s="181"/>
      <c r="AP29" s="195"/>
      <c r="AQ29" s="181"/>
      <c r="AR29" s="195"/>
      <c r="AS29" s="181"/>
      <c r="AT29" s="195"/>
      <c r="AU29" s="195"/>
      <c r="AV29" s="246"/>
      <c r="AW29" s="181"/>
      <c r="AX29" s="195"/>
      <c r="AY29" s="181"/>
      <c r="AZ29" s="195"/>
      <c r="BA29" s="181"/>
      <c r="BB29" s="195"/>
      <c r="BC29" s="195"/>
    </row>
    <row r="30" spans="1:55" x14ac:dyDescent="0.2">
      <c r="B30" s="125"/>
      <c r="C30" s="535"/>
      <c r="D30" s="125"/>
      <c r="E30" s="535"/>
      <c r="F30" s="125"/>
      <c r="G30" s="125"/>
      <c r="H30" s="125"/>
      <c r="I30" s="535"/>
      <c r="J30" s="125"/>
      <c r="K30" s="535"/>
      <c r="L30" s="125"/>
      <c r="M30" s="535"/>
      <c r="N30" s="125"/>
      <c r="O30" s="125"/>
      <c r="P30" s="125"/>
      <c r="Q30" s="535"/>
      <c r="R30" s="125"/>
      <c r="S30" s="535"/>
      <c r="T30" s="125"/>
      <c r="U30" s="535"/>
      <c r="V30" s="125"/>
      <c r="W30" s="125"/>
      <c r="X30" s="125"/>
      <c r="Y30" s="535"/>
      <c r="Z30" s="125"/>
      <c r="AA30" s="535"/>
      <c r="AB30" s="125"/>
      <c r="AC30" s="535"/>
      <c r="AD30" s="125"/>
      <c r="AE30" s="125"/>
      <c r="AF30" s="125"/>
      <c r="AG30" s="535"/>
      <c r="AH30" s="125"/>
      <c r="AI30" s="535"/>
      <c r="AJ30" s="125"/>
      <c r="AK30" s="535"/>
      <c r="AL30" s="125"/>
      <c r="AM30" s="125"/>
      <c r="AN30" s="125"/>
      <c r="AO30" s="535"/>
      <c r="AP30" s="125"/>
      <c r="AQ30" s="535"/>
      <c r="AR30" s="125"/>
      <c r="AS30" s="535"/>
      <c r="AT30" s="125"/>
      <c r="AU30" s="125"/>
      <c r="AV30" s="125"/>
      <c r="AW30" s="535"/>
      <c r="AX30" s="125"/>
      <c r="AY30" s="535"/>
      <c r="AZ30" s="125"/>
      <c r="BA30" s="535"/>
      <c r="BB30" s="125"/>
      <c r="BC30" s="125"/>
    </row>
    <row r="31" spans="1:55" x14ac:dyDescent="0.2">
      <c r="B31" s="125"/>
      <c r="C31" s="535"/>
      <c r="D31" s="125"/>
      <c r="E31" s="535"/>
      <c r="F31" s="125"/>
      <c r="G31" s="125"/>
      <c r="H31" s="125"/>
      <c r="I31" s="535"/>
      <c r="J31" s="125"/>
      <c r="K31" s="535"/>
      <c r="L31" s="125"/>
      <c r="M31" s="535"/>
      <c r="N31" s="125"/>
      <c r="O31" s="125"/>
      <c r="P31" s="125"/>
      <c r="Q31" s="535"/>
      <c r="R31" s="125"/>
      <c r="S31" s="535"/>
      <c r="T31" s="125"/>
      <c r="U31" s="535"/>
      <c r="V31" s="125"/>
      <c r="W31" s="125"/>
      <c r="X31" s="125"/>
      <c r="Y31" s="535"/>
      <c r="Z31" s="125"/>
      <c r="AA31" s="535"/>
      <c r="AB31" s="125"/>
      <c r="AC31" s="535"/>
      <c r="AD31" s="125"/>
      <c r="AE31" s="125"/>
      <c r="AF31" s="125"/>
      <c r="AG31" s="535"/>
      <c r="AH31" s="125"/>
      <c r="AI31" s="535"/>
      <c r="AJ31" s="125"/>
      <c r="AK31" s="535"/>
      <c r="AL31" s="125"/>
      <c r="AM31" s="125"/>
      <c r="AN31" s="125"/>
      <c r="AO31" s="535"/>
      <c r="AP31" s="125"/>
      <c r="AQ31" s="535"/>
      <c r="AR31" s="125"/>
      <c r="AS31" s="535"/>
      <c r="AT31" s="125"/>
      <c r="AU31" s="125"/>
      <c r="AV31" s="125"/>
      <c r="AW31" s="535"/>
      <c r="AX31" s="125"/>
      <c r="AY31" s="535"/>
      <c r="AZ31" s="125"/>
      <c r="BA31" s="535"/>
      <c r="BB31" s="125"/>
      <c r="BC31" s="125"/>
    </row>
    <row r="32" spans="1:55" ht="18" customHeight="1" x14ac:dyDescent="0.2">
      <c r="B32" s="528" t="s">
        <v>350</v>
      </c>
      <c r="C32" s="536">
        <v>64</v>
      </c>
      <c r="D32" s="530">
        <v>134</v>
      </c>
      <c r="E32" s="536">
        <v>-70</v>
      </c>
      <c r="F32" s="246">
        <v>-30</v>
      </c>
      <c r="G32" s="246">
        <v>-40</v>
      </c>
      <c r="H32" s="246"/>
      <c r="I32" s="537">
        <v>89</v>
      </c>
      <c r="J32" s="531">
        <v>76</v>
      </c>
      <c r="K32" s="537">
        <v>13</v>
      </c>
      <c r="L32" s="246">
        <v>121</v>
      </c>
      <c r="M32" s="537">
        <v>-108</v>
      </c>
      <c r="N32" s="246">
        <v>-71</v>
      </c>
      <c r="O32" s="246">
        <v>-37</v>
      </c>
      <c r="P32" s="246"/>
      <c r="Q32" s="537">
        <v>471</v>
      </c>
      <c r="R32" s="246">
        <v>139</v>
      </c>
      <c r="S32" s="537">
        <v>332</v>
      </c>
      <c r="T32" s="246">
        <v>283</v>
      </c>
      <c r="U32" s="537">
        <v>49</v>
      </c>
      <c r="V32" s="246">
        <v>79</v>
      </c>
      <c r="W32" s="246">
        <v>-30</v>
      </c>
      <c r="X32" s="246"/>
      <c r="Y32" s="537">
        <v>250</v>
      </c>
      <c r="Z32" s="246">
        <v>-54</v>
      </c>
      <c r="AA32" s="537">
        <v>304</v>
      </c>
      <c r="AB32" s="246">
        <v>198</v>
      </c>
      <c r="AC32" s="537">
        <v>106</v>
      </c>
      <c r="AD32" s="246">
        <v>107</v>
      </c>
      <c r="AE32" s="246">
        <v>-1</v>
      </c>
      <c r="AF32" s="532"/>
      <c r="AG32" s="537">
        <v>258</v>
      </c>
      <c r="AH32" s="246">
        <v>145</v>
      </c>
      <c r="AI32" s="537">
        <v>113</v>
      </c>
      <c r="AJ32" s="246">
        <v>90</v>
      </c>
      <c r="AK32" s="537">
        <v>23</v>
      </c>
      <c r="AL32" s="246">
        <v>46</v>
      </c>
      <c r="AM32" s="246">
        <v>-23</v>
      </c>
      <c r="AN32" s="532"/>
      <c r="AO32" s="537">
        <v>183</v>
      </c>
      <c r="AP32" s="246">
        <v>169</v>
      </c>
      <c r="AQ32" s="537">
        <v>14</v>
      </c>
      <c r="AR32" s="246">
        <v>89</v>
      </c>
      <c r="AS32" s="537">
        <v>-75</v>
      </c>
      <c r="AT32" s="246">
        <v>24</v>
      </c>
      <c r="AU32" s="246">
        <v>-99</v>
      </c>
      <c r="AV32" s="532"/>
      <c r="AW32" s="537">
        <v>17</v>
      </c>
      <c r="AX32" s="246">
        <v>104</v>
      </c>
      <c r="AY32" s="537">
        <v>-87</v>
      </c>
      <c r="AZ32" s="246">
        <v>232</v>
      </c>
      <c r="BA32" s="537">
        <v>-319</v>
      </c>
      <c r="BB32" s="246">
        <v>-66</v>
      </c>
      <c r="BC32" s="246">
        <v>-253</v>
      </c>
    </row>
    <row r="33" spans="2:53" x14ac:dyDescent="0.2">
      <c r="C33" s="535"/>
      <c r="E33" s="535"/>
      <c r="I33" s="535"/>
      <c r="K33" s="535"/>
      <c r="M33" s="535"/>
      <c r="Q33" s="535"/>
      <c r="S33" s="535"/>
      <c r="U33" s="535"/>
      <c r="Y33" s="535"/>
      <c r="AA33" s="535"/>
      <c r="AC33" s="535"/>
      <c r="AG33" s="535"/>
      <c r="AI33" s="535"/>
      <c r="AK33" s="535"/>
      <c r="AO33" s="535"/>
      <c r="AQ33" s="535"/>
      <c r="AS33" s="535"/>
      <c r="AW33" s="535"/>
      <c r="AY33" s="535"/>
      <c r="BA33" s="535"/>
    </row>
    <row r="34" spans="2:53" x14ac:dyDescent="0.2">
      <c r="B34" s="183"/>
      <c r="C34" s="538"/>
      <c r="D34" s="183"/>
      <c r="E34" s="535"/>
      <c r="I34" s="535"/>
      <c r="K34" s="535"/>
      <c r="M34" s="535"/>
      <c r="Q34" s="535"/>
      <c r="S34" s="535"/>
      <c r="U34" s="535"/>
      <c r="Y34" s="535"/>
      <c r="AA34" s="535"/>
      <c r="AC34" s="535"/>
      <c r="AG34" s="535"/>
      <c r="AI34" s="535"/>
      <c r="AK34" s="535"/>
      <c r="AO34" s="535"/>
      <c r="AQ34" s="535"/>
      <c r="AS34" s="535"/>
      <c r="AW34" s="535"/>
      <c r="AY34" s="535"/>
      <c r="BA34" s="535"/>
    </row>
    <row r="35" spans="2:53" x14ac:dyDescent="0.2">
      <c r="B35" s="183"/>
      <c r="C35" s="183"/>
      <c r="D35" s="183"/>
      <c r="E35" s="212"/>
      <c r="F35" s="212"/>
      <c r="G35" s="212"/>
      <c r="H35" s="212"/>
      <c r="I35" s="212"/>
      <c r="J35" s="212"/>
      <c r="K35" s="212"/>
      <c r="L35" s="212"/>
      <c r="M35" s="212"/>
      <c r="N35" s="212"/>
      <c r="O35" s="212"/>
      <c r="P35" s="212"/>
      <c r="Q35" s="212"/>
      <c r="R35" s="212"/>
      <c r="S35" s="212"/>
      <c r="T35" s="212"/>
      <c r="U35" s="212"/>
      <c r="V35" s="212"/>
      <c r="W35" s="212"/>
      <c r="X35" s="212"/>
    </row>
    <row r="36" spans="2:53" x14ac:dyDescent="0.2">
      <c r="B36" s="213"/>
      <c r="C36" s="213"/>
      <c r="D36" s="213"/>
      <c r="E36" s="212"/>
      <c r="F36" s="212"/>
      <c r="G36" s="212"/>
      <c r="H36" s="212"/>
      <c r="I36" s="212"/>
      <c r="J36" s="212"/>
      <c r="K36" s="212"/>
      <c r="L36" s="212"/>
      <c r="M36" s="212"/>
      <c r="N36" s="212"/>
      <c r="O36" s="212"/>
      <c r="P36" s="212"/>
      <c r="Q36" s="212"/>
      <c r="R36" s="212"/>
      <c r="S36" s="212"/>
      <c r="T36" s="212"/>
      <c r="U36" s="212"/>
      <c r="V36" s="212"/>
      <c r="W36" s="212"/>
      <c r="X36" s="212"/>
    </row>
    <row r="37" spans="2:53" x14ac:dyDescent="0.2">
      <c r="B37" s="213"/>
      <c r="C37" s="213"/>
      <c r="D37" s="213"/>
      <c r="E37" s="212"/>
      <c r="F37" s="212"/>
      <c r="G37" s="212"/>
      <c r="H37" s="212"/>
      <c r="I37" s="212"/>
      <c r="J37" s="212"/>
      <c r="K37" s="212"/>
      <c r="L37" s="212"/>
      <c r="M37" s="212"/>
      <c r="N37" s="212"/>
      <c r="O37" s="212"/>
      <c r="P37" s="212"/>
      <c r="Q37" s="212"/>
      <c r="R37" s="212"/>
      <c r="S37" s="212"/>
      <c r="T37" s="212"/>
      <c r="U37" s="212"/>
      <c r="V37" s="212"/>
      <c r="W37" s="212"/>
      <c r="X37" s="212"/>
    </row>
    <row r="39" spans="2:53" x14ac:dyDescent="0.2">
      <c r="B39" s="183"/>
      <c r="C39" s="183"/>
      <c r="D39" s="183"/>
      <c r="E39" s="212"/>
      <c r="F39" s="212"/>
      <c r="G39" s="212"/>
      <c r="H39" s="212"/>
      <c r="I39" s="212"/>
      <c r="J39" s="212"/>
      <c r="K39" s="212"/>
      <c r="L39" s="212"/>
      <c r="M39" s="212"/>
      <c r="N39" s="212"/>
      <c r="O39" s="212"/>
      <c r="P39" s="212"/>
      <c r="Q39" s="212"/>
      <c r="R39" s="212"/>
      <c r="S39" s="212"/>
      <c r="T39" s="212"/>
      <c r="U39" s="212"/>
      <c r="V39" s="212"/>
      <c r="W39" s="212"/>
      <c r="X39" s="212"/>
    </row>
    <row r="40" spans="2:53" x14ac:dyDescent="0.2">
      <c r="B40" s="213"/>
      <c r="C40" s="213"/>
      <c r="D40" s="213"/>
      <c r="E40" s="212"/>
      <c r="F40" s="212"/>
      <c r="G40" s="212"/>
      <c r="H40" s="212"/>
      <c r="I40" s="212"/>
      <c r="J40" s="212"/>
      <c r="K40" s="212"/>
      <c r="L40" s="212"/>
      <c r="M40" s="212"/>
      <c r="N40" s="212"/>
      <c r="O40" s="212"/>
      <c r="P40" s="212"/>
      <c r="Q40" s="212"/>
      <c r="R40" s="212"/>
      <c r="S40" s="212"/>
      <c r="T40" s="212"/>
      <c r="U40" s="212"/>
      <c r="V40" s="212"/>
      <c r="W40" s="212"/>
      <c r="X40" s="212"/>
    </row>
    <row r="42" spans="2:53" x14ac:dyDescent="0.2">
      <c r="B42" s="183"/>
      <c r="C42" s="183"/>
      <c r="D42" s="183"/>
      <c r="E42" s="212"/>
      <c r="F42" s="212"/>
      <c r="G42" s="212"/>
      <c r="H42" s="212"/>
      <c r="I42" s="212"/>
      <c r="J42" s="212"/>
      <c r="K42" s="212"/>
      <c r="L42" s="212"/>
      <c r="M42" s="212"/>
      <c r="N42" s="212"/>
      <c r="O42" s="212"/>
      <c r="P42" s="212"/>
      <c r="Q42" s="212"/>
      <c r="R42" s="212"/>
      <c r="S42" s="212"/>
      <c r="T42" s="212"/>
      <c r="U42" s="212"/>
      <c r="V42" s="212"/>
      <c r="W42" s="212"/>
      <c r="X42" s="212"/>
    </row>
    <row r="43" spans="2:53" x14ac:dyDescent="0.2">
      <c r="B43" s="213"/>
      <c r="C43" s="213"/>
      <c r="D43" s="213"/>
      <c r="E43" s="212"/>
      <c r="F43" s="212"/>
      <c r="G43" s="212"/>
      <c r="H43" s="212"/>
      <c r="I43" s="212"/>
      <c r="J43" s="212"/>
      <c r="K43" s="212"/>
      <c r="L43" s="212"/>
      <c r="M43" s="212"/>
      <c r="N43" s="212"/>
      <c r="O43" s="212"/>
      <c r="P43" s="212"/>
      <c r="Q43" s="212"/>
      <c r="R43" s="212"/>
      <c r="S43" s="212"/>
      <c r="T43" s="212"/>
      <c r="U43" s="212"/>
      <c r="V43" s="212"/>
      <c r="W43" s="212"/>
      <c r="X43" s="212"/>
    </row>
    <row r="46" spans="2:53" x14ac:dyDescent="0.2">
      <c r="B46" s="183"/>
      <c r="C46" s="183"/>
      <c r="D46" s="183"/>
      <c r="E46" s="212"/>
      <c r="F46" s="212"/>
      <c r="G46" s="212"/>
      <c r="H46" s="212"/>
      <c r="I46" s="212"/>
      <c r="J46" s="212"/>
      <c r="K46" s="212"/>
      <c r="L46" s="212"/>
      <c r="M46" s="212"/>
      <c r="N46" s="212"/>
      <c r="O46" s="212"/>
      <c r="P46" s="212"/>
      <c r="Q46" s="212"/>
      <c r="R46" s="212"/>
      <c r="S46" s="212"/>
      <c r="T46" s="212"/>
      <c r="U46" s="212"/>
      <c r="V46" s="212"/>
      <c r="W46" s="212"/>
      <c r="X46" s="212"/>
    </row>
    <row r="47" spans="2:53" x14ac:dyDescent="0.2">
      <c r="B47" s="183"/>
      <c r="C47" s="183"/>
      <c r="D47" s="183"/>
      <c r="E47" s="212"/>
      <c r="F47" s="212"/>
      <c r="G47" s="212"/>
      <c r="H47" s="212"/>
      <c r="I47" s="212"/>
      <c r="J47" s="212"/>
      <c r="K47" s="212"/>
      <c r="L47" s="212"/>
      <c r="M47" s="212"/>
      <c r="N47" s="212"/>
      <c r="O47" s="212"/>
      <c r="P47" s="212"/>
      <c r="Q47" s="212"/>
      <c r="R47" s="212"/>
      <c r="S47" s="212"/>
      <c r="T47" s="212"/>
      <c r="U47" s="212"/>
      <c r="V47" s="212"/>
      <c r="W47" s="212"/>
      <c r="X47" s="212"/>
    </row>
    <row r="48" spans="2:53" x14ac:dyDescent="0.2">
      <c r="B48" s="183"/>
      <c r="C48" s="183"/>
      <c r="D48" s="183"/>
      <c r="E48" s="212"/>
      <c r="F48" s="212"/>
      <c r="G48" s="212"/>
      <c r="H48" s="212"/>
      <c r="I48" s="212"/>
      <c r="J48" s="212"/>
      <c r="K48" s="212"/>
      <c r="L48" s="212"/>
      <c r="M48" s="212"/>
      <c r="N48" s="212"/>
      <c r="O48" s="212"/>
      <c r="P48" s="212"/>
      <c r="Q48" s="212"/>
      <c r="R48" s="212"/>
      <c r="S48" s="212"/>
      <c r="T48" s="212"/>
      <c r="U48" s="212"/>
      <c r="V48" s="212"/>
      <c r="W48" s="212"/>
      <c r="X48" s="212"/>
    </row>
    <row r="49" spans="2:24" x14ac:dyDescent="0.2">
      <c r="B49" s="183"/>
      <c r="C49" s="183"/>
      <c r="D49" s="183"/>
      <c r="E49" s="212"/>
      <c r="F49" s="212"/>
      <c r="G49" s="212"/>
      <c r="H49" s="212"/>
      <c r="I49" s="212"/>
      <c r="J49" s="212"/>
      <c r="K49" s="212"/>
      <c r="L49" s="212"/>
      <c r="M49" s="212"/>
      <c r="N49" s="212"/>
      <c r="O49" s="212"/>
      <c r="P49" s="212"/>
      <c r="Q49" s="212"/>
      <c r="R49" s="212"/>
      <c r="S49" s="212"/>
      <c r="T49" s="212"/>
      <c r="U49" s="212"/>
      <c r="V49" s="212"/>
      <c r="W49" s="212"/>
      <c r="X49" s="212"/>
    </row>
    <row r="51" spans="2:24" x14ac:dyDescent="0.2">
      <c r="B51" s="183"/>
      <c r="C51" s="183"/>
      <c r="D51" s="183"/>
      <c r="E51" s="212"/>
      <c r="F51" s="212"/>
      <c r="G51" s="212"/>
      <c r="H51" s="212"/>
      <c r="I51" s="212"/>
      <c r="J51" s="212"/>
      <c r="K51" s="212"/>
      <c r="L51" s="212"/>
      <c r="M51" s="212"/>
      <c r="N51" s="212"/>
      <c r="O51" s="212"/>
      <c r="P51" s="212"/>
      <c r="Q51" s="212"/>
      <c r="R51" s="212"/>
      <c r="S51" s="212"/>
      <c r="T51" s="212"/>
      <c r="U51" s="212"/>
      <c r="V51" s="212"/>
      <c r="W51" s="212"/>
      <c r="X51" s="212"/>
    </row>
    <row r="52" spans="2:24" x14ac:dyDescent="0.2">
      <c r="B52" s="183"/>
      <c r="C52" s="183"/>
      <c r="D52" s="183"/>
      <c r="E52" s="212"/>
      <c r="F52" s="212"/>
      <c r="G52" s="212"/>
      <c r="H52" s="212"/>
      <c r="I52" s="212"/>
      <c r="J52" s="212"/>
      <c r="K52" s="212"/>
      <c r="L52" s="212"/>
      <c r="M52" s="212"/>
      <c r="N52" s="212"/>
      <c r="O52" s="212"/>
      <c r="P52" s="212"/>
      <c r="Q52" s="212"/>
      <c r="R52" s="212"/>
      <c r="S52" s="212"/>
      <c r="T52" s="212"/>
      <c r="U52" s="212"/>
      <c r="V52" s="212"/>
      <c r="W52" s="212"/>
      <c r="X52" s="212"/>
    </row>
  </sheetData>
  <mergeCells count="2">
    <mergeCell ref="B3:B4"/>
    <mergeCell ref="C4:G4"/>
  </mergeCells>
  <hyperlinks>
    <hyperlink ref="B1" location="'LXS Group - Table of content'!A1" display="Table of content" xr:uid="{00000000-0004-0000-0700-000000000000}"/>
  </hyperlink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</oddFooter>
  </headerFooter>
  <customProperties>
    <customPr name="_pios_id" r:id="rId2"/>
    <customPr name="IbpWorksheetKeyString_GUID" r:id="rId3"/>
  </customProperties>
  <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0" tint="-0.14999847407452621"/>
    <pageSetUpPr fitToPage="1"/>
  </sheetPr>
  <dimension ref="A1:X25"/>
  <sheetViews>
    <sheetView showGridLines="0" zoomScaleNormal="100" workbookViewId="0">
      <pane xSplit="1" ySplit="2" topLeftCell="B3" activePane="bottomRight" state="frozen"/>
      <selection activeCell="I40" sqref="I40"/>
      <selection pane="topRight" activeCell="I40" sqref="I40"/>
      <selection pane="bottomLeft" activeCell="I40" sqref="I40"/>
      <selection pane="bottomRight"/>
    </sheetView>
  </sheetViews>
  <sheetFormatPr baseColWidth="10" defaultColWidth="12.5703125" defaultRowHeight="14.25" x14ac:dyDescent="0.2"/>
  <cols>
    <col min="1" max="1" width="38.28515625" style="22" customWidth="1"/>
    <col min="2" max="2" width="6.5703125" style="22" customWidth="1"/>
    <col min="3" max="3" width="1" style="22" customWidth="1"/>
    <col min="4" max="4" width="6.5703125" style="22" customWidth="1"/>
    <col min="5" max="5" width="1" style="22" customWidth="1"/>
    <col min="6" max="6" width="6.5703125" style="22" customWidth="1"/>
    <col min="7" max="7" width="1" style="22" customWidth="1"/>
    <col min="8" max="8" width="6.5703125" style="22" customWidth="1"/>
    <col min="9" max="9" width="1" style="22" customWidth="1"/>
    <col min="10" max="10" width="6.5703125" style="22" customWidth="1"/>
    <col min="11" max="11" width="1" style="22" customWidth="1"/>
    <col min="12" max="12" width="6.5703125" style="22" customWidth="1"/>
    <col min="13" max="13" width="1" style="22" customWidth="1"/>
    <col min="14" max="14" width="6.5703125" style="22" customWidth="1"/>
    <col min="15" max="15" width="1" style="22" customWidth="1"/>
    <col min="16" max="16" width="6.5703125" style="22" customWidth="1"/>
    <col min="17" max="17" width="1" style="22" customWidth="1"/>
    <col min="18" max="18" width="6.5703125" style="22" customWidth="1"/>
    <col min="19" max="19" width="1" style="22" customWidth="1"/>
    <col min="20" max="20" width="6.5703125" style="22" customWidth="1"/>
    <col min="21" max="21" width="1" style="22" customWidth="1"/>
    <col min="22" max="22" width="6.5703125" style="22" customWidth="1"/>
    <col min="23" max="23" width="1" style="22" customWidth="1"/>
    <col min="24" max="24" width="6.5703125" style="22" customWidth="1"/>
    <col min="25" max="16384" width="12.5703125" style="22"/>
  </cols>
  <sheetData>
    <row r="1" spans="1:24" x14ac:dyDescent="0.2">
      <c r="A1" s="559" t="s">
        <v>354</v>
      </c>
      <c r="B1" s="559"/>
      <c r="C1" s="559"/>
      <c r="D1" s="559"/>
      <c r="E1" s="559"/>
      <c r="F1" s="559"/>
      <c r="G1"/>
      <c r="H1" s="559"/>
      <c r="I1" s="559"/>
      <c r="J1" s="559"/>
      <c r="K1" s="559"/>
      <c r="L1" s="559"/>
      <c r="M1" s="559"/>
      <c r="N1" s="559"/>
      <c r="O1"/>
    </row>
    <row r="2" spans="1:24" s="573" customFormat="1" ht="45" customHeight="1" x14ac:dyDescent="0.2">
      <c r="B2" s="644"/>
      <c r="C2" s="644"/>
      <c r="D2" s="611"/>
      <c r="E2" s="611"/>
      <c r="F2" s="608"/>
      <c r="G2"/>
      <c r="H2" s="603"/>
      <c r="I2"/>
      <c r="J2" s="600"/>
      <c r="K2" s="600"/>
      <c r="L2" s="593"/>
      <c r="M2"/>
      <c r="N2" s="587"/>
      <c r="O2"/>
      <c r="P2" s="55"/>
      <c r="Q2" s="55"/>
      <c r="R2" s="55"/>
      <c r="S2" s="55"/>
      <c r="T2" s="55"/>
      <c r="U2" s="55"/>
      <c r="V2" s="55"/>
      <c r="W2" s="55"/>
    </row>
    <row r="3" spans="1:24" s="26" customFormat="1" ht="18.75" customHeight="1" x14ac:dyDescent="0.2">
      <c r="A3" s="651" t="s">
        <v>60</v>
      </c>
      <c r="B3" s="73" t="s">
        <v>450</v>
      </c>
      <c r="C3"/>
      <c r="D3" s="73" t="s">
        <v>432</v>
      </c>
      <c r="E3"/>
      <c r="F3" s="73" t="s">
        <v>428</v>
      </c>
      <c r="G3"/>
      <c r="H3" s="73" t="s">
        <v>424</v>
      </c>
      <c r="I3"/>
      <c r="J3" s="73" t="s">
        <v>421</v>
      </c>
      <c r="K3"/>
      <c r="L3" s="73" t="s">
        <v>415</v>
      </c>
      <c r="M3"/>
      <c r="N3" s="73" t="s">
        <v>406</v>
      </c>
      <c r="O3"/>
      <c r="P3" s="73" t="s">
        <v>383</v>
      </c>
      <c r="Q3" s="156"/>
      <c r="R3" s="156"/>
      <c r="S3" s="156"/>
      <c r="T3" s="156"/>
      <c r="U3" s="104"/>
      <c r="V3"/>
      <c r="W3"/>
      <c r="X3"/>
    </row>
    <row r="4" spans="1:24" s="27" customFormat="1" ht="12" customHeight="1" x14ac:dyDescent="0.2">
      <c r="A4" s="658" t="s">
        <v>57</v>
      </c>
      <c r="B4" s="124"/>
      <c r="C4"/>
      <c r="D4" s="124"/>
      <c r="E4"/>
      <c r="F4" s="124"/>
      <c r="G4"/>
      <c r="H4" s="124"/>
      <c r="I4"/>
      <c r="J4" s="124"/>
      <c r="K4"/>
      <c r="L4" s="124"/>
      <c r="M4"/>
      <c r="N4" s="124"/>
      <c r="O4"/>
      <c r="P4" s="124"/>
      <c r="Q4" s="124"/>
      <c r="R4" s="124"/>
      <c r="S4" s="124"/>
      <c r="T4" s="124"/>
      <c r="U4" s="104"/>
      <c r="V4"/>
      <c r="W4"/>
      <c r="X4"/>
    </row>
    <row r="5" spans="1:24" s="71" customFormat="1" ht="5.0999999999999996" customHeight="1" thickBot="1" x14ac:dyDescent="0.25">
      <c r="A5" s="319"/>
      <c r="B5" s="69"/>
      <c r="C5"/>
      <c r="D5" s="69"/>
      <c r="E5"/>
      <c r="F5" s="69"/>
      <c r="G5"/>
      <c r="H5" s="69"/>
      <c r="I5"/>
      <c r="J5" s="69"/>
      <c r="K5"/>
      <c r="L5" s="69"/>
      <c r="M5"/>
      <c r="N5" s="69"/>
      <c r="O5"/>
      <c r="P5" s="69"/>
      <c r="Q5" s="69"/>
      <c r="R5" s="69"/>
      <c r="S5" s="69"/>
      <c r="T5" s="69"/>
      <c r="U5" s="104"/>
      <c r="V5"/>
      <c r="W5"/>
      <c r="X5"/>
    </row>
    <row r="6" spans="1:24" s="26" customFormat="1" ht="14.25" customHeight="1" thickTop="1" x14ac:dyDescent="0.2">
      <c r="A6" s="313" t="s">
        <v>48</v>
      </c>
      <c r="B6" s="113">
        <v>0.25</v>
      </c>
      <c r="C6"/>
      <c r="D6" s="113">
        <v>0.187</v>
      </c>
      <c r="E6"/>
      <c r="F6" s="113">
        <v>9.5000000000000001E-2</v>
      </c>
      <c r="G6"/>
      <c r="H6" s="113">
        <v>-1.7000000000000001E-2</v>
      </c>
      <c r="I6"/>
      <c r="J6" s="113">
        <v>-3.4000000000000002E-2</v>
      </c>
      <c r="K6"/>
      <c r="L6" s="113">
        <v>-5.8000000000000003E-2</v>
      </c>
      <c r="M6"/>
      <c r="N6" s="113">
        <v>-3.9E-2</v>
      </c>
      <c r="O6"/>
      <c r="P6" s="113">
        <v>-2.4E-2</v>
      </c>
      <c r="Q6" s="113"/>
      <c r="R6" s="113"/>
      <c r="S6" s="113"/>
      <c r="T6" s="113"/>
      <c r="U6" s="104"/>
      <c r="V6"/>
      <c r="W6"/>
      <c r="X6"/>
    </row>
    <row r="7" spans="1:24" s="26" customFormat="1" ht="14.25" customHeight="1" x14ac:dyDescent="0.2">
      <c r="A7" s="313" t="s">
        <v>49</v>
      </c>
      <c r="B7" s="113">
        <v>3.3000000000000002E-2</v>
      </c>
      <c r="C7"/>
      <c r="D7" s="113">
        <v>9.9000000000000005E-2</v>
      </c>
      <c r="E7"/>
      <c r="F7" s="113">
        <v>0.223</v>
      </c>
      <c r="G7"/>
      <c r="H7" s="113">
        <v>0.05</v>
      </c>
      <c r="I7"/>
      <c r="J7" s="113">
        <v>-1.6E-2</v>
      </c>
      <c r="K7"/>
      <c r="L7" s="113">
        <v>-6.7000000000000004E-2</v>
      </c>
      <c r="M7"/>
      <c r="N7" s="113">
        <v>-0.13200000000000001</v>
      </c>
      <c r="O7"/>
      <c r="P7" s="113">
        <v>-8.9999999999999993E-3</v>
      </c>
      <c r="Q7" s="113"/>
      <c r="R7" s="113"/>
      <c r="S7" s="113"/>
      <c r="T7" s="113"/>
      <c r="U7" s="104"/>
      <c r="V7"/>
      <c r="W7"/>
      <c r="X7"/>
    </row>
    <row r="8" spans="1:24" s="26" customFormat="1" ht="14.25" customHeight="1" x14ac:dyDescent="0.2">
      <c r="A8" s="313" t="s">
        <v>50</v>
      </c>
      <c r="B8" s="113">
        <v>2.4E-2</v>
      </c>
      <c r="C8"/>
      <c r="D8" s="113">
        <v>-2E-3</v>
      </c>
      <c r="E8"/>
      <c r="F8" s="113">
        <v>-4.7E-2</v>
      </c>
      <c r="G8"/>
      <c r="H8" s="113">
        <v>-3.9E-2</v>
      </c>
      <c r="I8"/>
      <c r="J8" s="113">
        <v>-3.5000000000000003E-2</v>
      </c>
      <c r="K8"/>
      <c r="L8" s="113">
        <v>-2.1999999999999999E-2</v>
      </c>
      <c r="M8"/>
      <c r="N8" s="113">
        <v>2E-3</v>
      </c>
      <c r="O8"/>
      <c r="P8" s="113">
        <v>1.0999999999999999E-2</v>
      </c>
      <c r="Q8" s="113"/>
      <c r="R8" s="113"/>
      <c r="S8" s="113"/>
      <c r="T8" s="113"/>
      <c r="U8" s="104"/>
      <c r="V8"/>
      <c r="W8"/>
      <c r="X8"/>
    </row>
    <row r="9" spans="1:24" s="26" customFormat="1" ht="14.25" customHeight="1" x14ac:dyDescent="0.2">
      <c r="A9" s="313" t="s">
        <v>51</v>
      </c>
      <c r="B9" s="113">
        <v>7.8E-2</v>
      </c>
      <c r="C9"/>
      <c r="D9" s="113">
        <v>5.0999999999999997E-2</v>
      </c>
      <c r="E9"/>
      <c r="F9" s="113">
        <v>4.0000000000000001E-3</v>
      </c>
      <c r="G9"/>
      <c r="H9" s="113">
        <v>0</v>
      </c>
      <c r="I9"/>
      <c r="J9" s="113">
        <v>4.0000000000000001E-3</v>
      </c>
      <c r="K9"/>
      <c r="L9" s="113">
        <v>4.0000000000000001E-3</v>
      </c>
      <c r="M9"/>
      <c r="N9" s="113">
        <v>2E-3</v>
      </c>
      <c r="O9"/>
      <c r="P9" s="113">
        <v>2E-3</v>
      </c>
      <c r="Q9" s="113"/>
      <c r="R9" s="113"/>
      <c r="S9" s="113"/>
      <c r="T9" s="113"/>
      <c r="U9" s="104"/>
      <c r="V9"/>
      <c r="W9"/>
      <c r="X9"/>
    </row>
    <row r="10" spans="1:24" s="101" customFormat="1" ht="14.25" customHeight="1" thickBot="1" x14ac:dyDescent="0.25">
      <c r="A10" s="320" t="s">
        <v>52</v>
      </c>
      <c r="B10" s="322">
        <v>0.38500000000000001</v>
      </c>
      <c r="C10"/>
      <c r="D10" s="322">
        <v>0.33500000000000002</v>
      </c>
      <c r="E10"/>
      <c r="F10" s="322">
        <v>0.27500000000000002</v>
      </c>
      <c r="G10"/>
      <c r="H10" s="322">
        <v>-6.0000000000000001E-3</v>
      </c>
      <c r="I10"/>
      <c r="J10" s="322">
        <v>-8.1000000000000003E-2</v>
      </c>
      <c r="K10"/>
      <c r="L10" s="322">
        <v>-0.14299999999999999</v>
      </c>
      <c r="M10"/>
      <c r="N10" s="322">
        <v>-0.16700000000000001</v>
      </c>
      <c r="O10"/>
      <c r="P10" s="322">
        <v>-0.02</v>
      </c>
      <c r="Q10" s="604"/>
      <c r="R10" s="604"/>
      <c r="S10" s="604"/>
      <c r="T10" s="604"/>
      <c r="U10" s="104"/>
      <c r="V10"/>
      <c r="W10"/>
      <c r="X10"/>
    </row>
    <row r="11" spans="1:24" s="26" customFormat="1" ht="12" customHeight="1" thickTop="1" x14ac:dyDescent="0.2">
      <c r="A11" s="376"/>
      <c r="B11" s="376"/>
      <c r="C11"/>
      <c r="D11" s="376"/>
      <c r="E11"/>
      <c r="F11" s="376"/>
      <c r="G11"/>
      <c r="H11" s="376"/>
      <c r="I11"/>
      <c r="J11" s="376"/>
      <c r="K11"/>
      <c r="L11" s="376"/>
      <c r="M11"/>
      <c r="N11" s="376"/>
      <c r="O11"/>
      <c r="P11" s="376"/>
      <c r="Q11" s="376"/>
      <c r="R11" s="376"/>
      <c r="S11" s="376"/>
      <c r="T11" s="376"/>
      <c r="U11" s="376"/>
      <c r="V11" s="376"/>
      <c r="W11" s="376"/>
      <c r="X11" s="376"/>
    </row>
    <row r="12" spans="1:24" s="26" customFormat="1" ht="12.75" customHeight="1" x14ac:dyDescent="0.2">
      <c r="A12" s="376"/>
      <c r="B12" s="376"/>
      <c r="C12"/>
      <c r="D12" s="376"/>
      <c r="E12"/>
      <c r="F12" s="376"/>
      <c r="G12"/>
      <c r="H12" s="376"/>
      <c r="I12"/>
      <c r="J12" s="376"/>
      <c r="K12"/>
      <c r="L12" s="376"/>
      <c r="M12"/>
      <c r="N12" s="376"/>
      <c r="O12"/>
      <c r="P12" s="376"/>
      <c r="Q12" s="376"/>
      <c r="R12" s="376"/>
      <c r="S12" s="376"/>
      <c r="T12" s="376"/>
      <c r="U12" s="376"/>
      <c r="V12" s="376"/>
      <c r="W12" s="376"/>
      <c r="X12" s="376"/>
    </row>
    <row r="13" spans="1:24" s="26" customFormat="1" ht="20.25" customHeight="1" x14ac:dyDescent="0.2">
      <c r="A13" s="651" t="s">
        <v>391</v>
      </c>
      <c r="B13" s="73" t="s">
        <v>450</v>
      </c>
      <c r="C13"/>
      <c r="D13" s="73" t="s">
        <v>432</v>
      </c>
      <c r="E13"/>
      <c r="F13" s="73" t="s">
        <v>428</v>
      </c>
      <c r="G13"/>
      <c r="H13" s="73" t="s">
        <v>424</v>
      </c>
      <c r="I13"/>
      <c r="J13" s="73" t="s">
        <v>421</v>
      </c>
      <c r="K13"/>
      <c r="L13" s="73" t="s">
        <v>415</v>
      </c>
      <c r="M13"/>
      <c r="N13" s="73" t="s">
        <v>406</v>
      </c>
      <c r="O13"/>
      <c r="P13" s="73" t="s">
        <v>383</v>
      </c>
      <c r="R13" s="73" t="s">
        <v>365</v>
      </c>
      <c r="T13" s="73" t="s">
        <v>337</v>
      </c>
      <c r="V13" s="73" t="s">
        <v>334</v>
      </c>
      <c r="X13" s="73" t="s">
        <v>325</v>
      </c>
    </row>
    <row r="14" spans="1:24" s="26" customFormat="1" x14ac:dyDescent="0.2">
      <c r="A14" s="658" t="s">
        <v>0</v>
      </c>
      <c r="B14" s="124"/>
      <c r="C14"/>
      <c r="D14" s="124"/>
      <c r="E14"/>
      <c r="F14" s="124"/>
      <c r="G14"/>
      <c r="H14" s="124"/>
      <c r="I14"/>
      <c r="J14" s="124"/>
      <c r="K14"/>
      <c r="L14" s="124"/>
      <c r="M14"/>
      <c r="N14" s="124"/>
      <c r="O14"/>
      <c r="P14" s="124"/>
      <c r="Q14" s="124"/>
      <c r="R14" s="124"/>
      <c r="S14" s="124"/>
      <c r="T14" s="124"/>
      <c r="U14" s="67"/>
      <c r="V14" s="124"/>
      <c r="W14" s="67"/>
      <c r="X14" s="124"/>
    </row>
    <row r="15" spans="1:24" s="26" customFormat="1" ht="5.0999999999999996" customHeight="1" thickBot="1" x14ac:dyDescent="0.25">
      <c r="A15" s="226"/>
      <c r="B15" s="69"/>
      <c r="C15"/>
      <c r="D15" s="69"/>
      <c r="E15"/>
      <c r="F15" s="69"/>
      <c r="G15"/>
      <c r="H15" s="69"/>
      <c r="I15"/>
      <c r="J15" s="69"/>
      <c r="K15"/>
      <c r="L15" s="69"/>
      <c r="M15"/>
      <c r="N15" s="69"/>
      <c r="O15"/>
      <c r="P15" s="69"/>
      <c r="Q15" s="69"/>
      <c r="R15" s="69"/>
      <c r="S15" s="69"/>
      <c r="T15" s="69"/>
      <c r="U15" s="67"/>
      <c r="V15" s="69"/>
      <c r="W15" s="67"/>
      <c r="X15" s="69"/>
    </row>
    <row r="16" spans="1:24" s="26" customFormat="1" x14ac:dyDescent="0.2">
      <c r="A16" s="315" t="s">
        <v>390</v>
      </c>
      <c r="B16" s="309">
        <v>41</v>
      </c>
      <c r="C16"/>
      <c r="D16" s="309">
        <v>31</v>
      </c>
      <c r="E16"/>
      <c r="F16" s="309">
        <v>31</v>
      </c>
      <c r="G16"/>
      <c r="H16" s="309">
        <v>21</v>
      </c>
      <c r="I16"/>
      <c r="J16" s="309">
        <v>53</v>
      </c>
      <c r="K16"/>
      <c r="L16" s="309">
        <v>32</v>
      </c>
      <c r="M16"/>
      <c r="N16" s="309">
        <v>32</v>
      </c>
      <c r="O16"/>
      <c r="P16" s="309">
        <v>28</v>
      </c>
      <c r="Q16" s="309"/>
      <c r="R16" s="309">
        <v>62</v>
      </c>
      <c r="S16" s="309"/>
      <c r="T16" s="309">
        <v>32</v>
      </c>
      <c r="U16" s="317"/>
      <c r="V16" s="309">
        <v>34</v>
      </c>
      <c r="W16" s="317"/>
      <c r="X16" s="309">
        <v>26</v>
      </c>
    </row>
    <row r="17" spans="1:24" s="26" customFormat="1" x14ac:dyDescent="0.2">
      <c r="A17" s="314" t="s">
        <v>380</v>
      </c>
      <c r="B17" s="397">
        <v>69</v>
      </c>
      <c r="C17"/>
      <c r="D17" s="397">
        <v>30</v>
      </c>
      <c r="E17"/>
      <c r="F17" s="397">
        <v>24</v>
      </c>
      <c r="G17"/>
      <c r="H17" s="397">
        <v>16</v>
      </c>
      <c r="I17"/>
      <c r="J17" s="397">
        <v>38</v>
      </c>
      <c r="K17"/>
      <c r="L17" s="397">
        <v>25</v>
      </c>
      <c r="M17"/>
      <c r="N17" s="397">
        <v>16</v>
      </c>
      <c r="O17"/>
      <c r="P17" s="397">
        <v>15</v>
      </c>
      <c r="Q17" s="397"/>
      <c r="R17" s="397">
        <v>47</v>
      </c>
      <c r="S17" s="397"/>
      <c r="T17" s="397">
        <v>25</v>
      </c>
      <c r="U17" s="317"/>
      <c r="V17" s="397">
        <v>30</v>
      </c>
      <c r="W17" s="317"/>
      <c r="X17" s="397">
        <v>14</v>
      </c>
    </row>
    <row r="18" spans="1:24" s="26" customFormat="1" x14ac:dyDescent="0.2">
      <c r="A18" s="315" t="s">
        <v>392</v>
      </c>
      <c r="B18" s="309">
        <v>47</v>
      </c>
      <c r="C18"/>
      <c r="D18" s="309">
        <v>22</v>
      </c>
      <c r="E18"/>
      <c r="F18" s="309">
        <v>13</v>
      </c>
      <c r="G18"/>
      <c r="H18" s="309">
        <v>13</v>
      </c>
      <c r="I18"/>
      <c r="J18" s="309">
        <v>32</v>
      </c>
      <c r="K18"/>
      <c r="L18" s="309">
        <v>15</v>
      </c>
      <c r="M18"/>
      <c r="N18" s="309">
        <v>12</v>
      </c>
      <c r="O18"/>
      <c r="P18" s="309">
        <v>10</v>
      </c>
      <c r="Q18" s="309"/>
      <c r="R18" s="309">
        <v>26</v>
      </c>
      <c r="S18" s="309"/>
      <c r="T18" s="309">
        <v>15</v>
      </c>
      <c r="U18" s="317"/>
      <c r="V18" s="309">
        <v>13</v>
      </c>
      <c r="W18" s="317"/>
      <c r="X18" s="309">
        <v>9</v>
      </c>
    </row>
    <row r="19" spans="1:24" x14ac:dyDescent="0.2">
      <c r="A19" s="314" t="s">
        <v>223</v>
      </c>
      <c r="B19" s="79">
        <v>32</v>
      </c>
      <c r="C19"/>
      <c r="D19" s="79">
        <v>12</v>
      </c>
      <c r="E19"/>
      <c r="F19" s="79">
        <v>12</v>
      </c>
      <c r="G19"/>
      <c r="H19" s="79">
        <v>10</v>
      </c>
      <c r="I19"/>
      <c r="J19" s="79">
        <v>47</v>
      </c>
      <c r="K19"/>
      <c r="L19" s="79">
        <v>19</v>
      </c>
      <c r="M19"/>
      <c r="N19" s="79">
        <v>12</v>
      </c>
      <c r="O19"/>
      <c r="P19" s="79">
        <v>8</v>
      </c>
      <c r="Q19" s="79"/>
      <c r="R19" s="79">
        <v>51</v>
      </c>
      <c r="S19" s="79"/>
      <c r="T19" s="79">
        <v>19</v>
      </c>
      <c r="U19" s="317"/>
      <c r="V19" s="79">
        <v>19</v>
      </c>
      <c r="W19" s="317"/>
      <c r="X19" s="79">
        <v>11</v>
      </c>
    </row>
    <row r="20" spans="1:24" x14ac:dyDescent="0.2">
      <c r="A20" s="314" t="s">
        <v>54</v>
      </c>
      <c r="B20" s="79">
        <v>19</v>
      </c>
      <c r="C20"/>
      <c r="D20" s="79">
        <v>14</v>
      </c>
      <c r="E20"/>
      <c r="F20" s="79">
        <v>12</v>
      </c>
      <c r="G20"/>
      <c r="H20" s="79">
        <v>10</v>
      </c>
      <c r="I20"/>
      <c r="J20" s="79">
        <v>22</v>
      </c>
      <c r="K20"/>
      <c r="L20" s="79">
        <v>11</v>
      </c>
      <c r="M20"/>
      <c r="N20" s="79">
        <v>16</v>
      </c>
      <c r="O20"/>
      <c r="P20" s="79">
        <v>13</v>
      </c>
      <c r="Q20" s="79"/>
      <c r="R20" s="79">
        <v>27</v>
      </c>
      <c r="S20" s="79"/>
      <c r="T20" s="79">
        <v>11</v>
      </c>
      <c r="U20" s="317"/>
      <c r="V20" s="79">
        <v>13</v>
      </c>
      <c r="W20" s="317"/>
      <c r="X20" s="79">
        <v>9</v>
      </c>
    </row>
    <row r="21" spans="1:24" ht="15" thickBot="1" x14ac:dyDescent="0.25">
      <c r="A21" s="321" t="s">
        <v>61</v>
      </c>
      <c r="B21" s="325">
        <v>208</v>
      </c>
      <c r="C21"/>
      <c r="D21" s="325">
        <v>109</v>
      </c>
      <c r="E21"/>
      <c r="F21" s="325">
        <v>92</v>
      </c>
      <c r="G21"/>
      <c r="H21" s="325">
        <v>70</v>
      </c>
      <c r="I21"/>
      <c r="J21" s="325">
        <v>192</v>
      </c>
      <c r="K21"/>
      <c r="L21" s="325">
        <v>102</v>
      </c>
      <c r="M21"/>
      <c r="N21" s="325">
        <v>88</v>
      </c>
      <c r="O21"/>
      <c r="P21" s="325">
        <v>74</v>
      </c>
      <c r="Q21" s="605"/>
      <c r="R21" s="325">
        <v>213</v>
      </c>
      <c r="S21" s="605"/>
      <c r="T21" s="325">
        <v>102</v>
      </c>
      <c r="U21" s="318"/>
      <c r="V21" s="325">
        <v>109</v>
      </c>
      <c r="W21" s="318"/>
      <c r="X21" s="325">
        <v>69</v>
      </c>
    </row>
    <row r="22" spans="1:24" ht="15" thickTop="1" x14ac:dyDescent="0.2">
      <c r="G22"/>
      <c r="I22"/>
      <c r="M22"/>
      <c r="O22"/>
      <c r="P22" s="318"/>
      <c r="Q22" s="318"/>
      <c r="R22" s="318"/>
      <c r="S22" s="318"/>
      <c r="T22" s="318"/>
      <c r="U22" s="318"/>
      <c r="V22" s="318"/>
      <c r="W22" s="318"/>
    </row>
    <row r="23" spans="1:24" x14ac:dyDescent="0.2">
      <c r="A23" s="312" t="s">
        <v>426</v>
      </c>
      <c r="B23" s="312"/>
      <c r="C23" s="312"/>
      <c r="D23" s="312"/>
      <c r="E23" s="312"/>
      <c r="F23" s="312"/>
      <c r="G23" s="312"/>
      <c r="H23" s="312"/>
      <c r="I23" s="312"/>
      <c r="J23" s="312"/>
      <c r="K23" s="312"/>
      <c r="L23" s="312"/>
      <c r="M23" s="312"/>
      <c r="N23" s="312"/>
      <c r="O23"/>
    </row>
    <row r="24" spans="1:24" x14ac:dyDescent="0.2">
      <c r="A24" s="580"/>
      <c r="B24" s="580"/>
      <c r="C24" s="580"/>
      <c r="D24" s="580"/>
      <c r="E24" s="580"/>
      <c r="F24" s="580"/>
      <c r="G24" s="580"/>
      <c r="H24" s="580"/>
      <c r="I24" s="580"/>
      <c r="J24" s="580"/>
      <c r="K24" s="580"/>
      <c r="L24" s="580"/>
      <c r="M24" s="580"/>
      <c r="N24" s="580"/>
      <c r="O24" s="580"/>
    </row>
    <row r="25" spans="1:24" x14ac:dyDescent="0.2">
      <c r="A25" s="580"/>
      <c r="B25" s="580"/>
      <c r="C25" s="580"/>
      <c r="D25" s="580"/>
      <c r="E25" s="580"/>
      <c r="F25" s="580"/>
      <c r="G25" s="580"/>
      <c r="H25" s="580"/>
      <c r="I25" s="580"/>
      <c r="J25" s="580"/>
      <c r="K25" s="580"/>
      <c r="L25" s="580"/>
      <c r="M25" s="580"/>
      <c r="N25" s="580"/>
      <c r="O25" s="580"/>
    </row>
  </sheetData>
  <mergeCells count="2">
    <mergeCell ref="A3:A4"/>
    <mergeCell ref="A13:A14"/>
  </mergeCells>
  <hyperlinks>
    <hyperlink ref="A1" location="'LXS Group - Table of content'!A1" display="Table of content" xr:uid="{00000000-0004-0000-0800-000000000000}"/>
  </hyperlink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</oddFooter>
  </headerFooter>
  <customProperties>
    <customPr name="_pios_id" r:id="rId2"/>
    <customPr name="IbpWorksheetKeyString_GUID" r:id="rId3"/>
  </customProperties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13</vt:i4>
      </vt:variant>
      <vt:variant>
        <vt:lpstr>Benannte Bereiche</vt:lpstr>
      </vt:variant>
      <vt:variant>
        <vt:i4>11</vt:i4>
      </vt:variant>
    </vt:vector>
  </HeadingPairs>
  <TitlesOfParts>
    <vt:vector size="24" baseType="lpstr">
      <vt:lpstr>LXS Group - Table of content</vt:lpstr>
      <vt:lpstr>BS - Historical Overview</vt:lpstr>
      <vt:lpstr>IS - FY 2021 vs. FY  20 19 18</vt:lpstr>
      <vt:lpstr>IS - FY 2017 - 9M 2019</vt:lpstr>
      <vt:lpstr>CF LXS Group since Q2 2018</vt:lpstr>
      <vt:lpstr>IS - Historicals until Q1 2018</vt:lpstr>
      <vt:lpstr>CF - FY 2021 vs. FY 20 19 18</vt:lpstr>
      <vt:lpstr>CF - Historics until 9M 2019</vt:lpstr>
      <vt:lpstr>Current Sales Var. &amp; CAPEX</vt:lpstr>
      <vt:lpstr>Sales Var. &amp; CAPEX - until FY19</vt:lpstr>
      <vt:lpstr>SD - Current data</vt:lpstr>
      <vt:lpstr>SD - Historical Development</vt:lpstr>
      <vt:lpstr>HPM_ARL Rest. Quarters</vt:lpstr>
      <vt:lpstr>'CF - FY 2021 vs. FY 20 19 18'!Druckbereich</vt:lpstr>
      <vt:lpstr>'CF - Historics until 9M 2019'!Druckbereich</vt:lpstr>
      <vt:lpstr>'CF LXS Group since Q2 2018'!Druckbereich</vt:lpstr>
      <vt:lpstr>'Current Sales Var. &amp; CAPEX'!Druckbereich</vt:lpstr>
      <vt:lpstr>'HPM_ARL Rest. Quarters'!Druckbereich</vt:lpstr>
      <vt:lpstr>'IS - FY 2017 - 9M 2019'!Druckbereich</vt:lpstr>
      <vt:lpstr>'IS - FY 2021 vs. FY  20 19 18'!Druckbereich</vt:lpstr>
      <vt:lpstr>'IS - Historicals until Q1 2018'!Druckbereich</vt:lpstr>
      <vt:lpstr>'Sales Var. &amp; CAPEX - until FY19'!Druckbereich</vt:lpstr>
      <vt:lpstr>'SD - Current data'!Druckbereich</vt:lpstr>
      <vt:lpstr>'SD - Historical Development'!Druckbereich</vt:lpstr>
    </vt:vector>
  </TitlesOfParts>
  <Company>LANXESS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LXS Key Figures History Q1 2016</dc:title>
  <dc:creator>LANXESS AG</dc:creator>
  <cp:keywords>INTERNAL;</cp:keywords>
  <cp:lastModifiedBy>Sieben, Markus</cp:lastModifiedBy>
  <cp:lastPrinted>2022-03-10T08:20:29Z</cp:lastPrinted>
  <dcterms:created xsi:type="dcterms:W3CDTF">2009-06-09T09:09:48Z</dcterms:created>
  <dcterms:modified xsi:type="dcterms:W3CDTF">2022-03-10T09:03:26Z</dcterms:modified>
  <cp:category>Restatement Performance Polymers</cp:category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SFOXClassification">
    <vt:lpwstr>INTERNAL</vt:lpwstr>
  </property>
  <property fmtid="{D5CDD505-2E9C-101B-9397-08002B2CF9AE}" pid="3" name="CustomUiType">
    <vt:lpwstr>2</vt:lpwstr>
  </property>
  <property fmtid="{D5CDD505-2E9C-101B-9397-08002B2CF9AE}" pid="4" name="IbpWorkbookKeyString_GUID">
    <vt:lpwstr>a11b0df6-53c3-4889-9920-d5272b5ce601</vt:lpwstr>
  </property>
</Properties>
</file>